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>
    <definedName name="_xlnm._FilterDatabase" localSheetId="0" hidden="1">'ТРАФАРЕТ'!$A$186:$J$755</definedName>
  </definedNames>
  <calcPr fullCalcOnLoad="1" fullPrecision="0"/>
</workbook>
</file>

<file path=xl/sharedStrings.xml><?xml version="1.0" encoding="utf-8"?>
<sst xmlns="http://schemas.openxmlformats.org/spreadsheetml/2006/main" count="4648" uniqueCount="1250">
  <si>
    <t>i4_00013019900000000000</t>
  </si>
  <si>
    <t>9900000000</t>
  </si>
  <si>
    <t>Проценты банка</t>
  </si>
  <si>
    <t>i5_00013019900000090000</t>
  </si>
  <si>
    <t>9900000090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</si>
  <si>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</si>
  <si>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</si>
  <si>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</si>
  <si>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i2_00014000000000000000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</si>
  <si>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</si>
  <si>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</si>
  <si>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i3_00014010000000000000</t>
  </si>
  <si>
    <t>1401</t>
  </si>
  <si>
    <t>i4_00014019300000000000</t>
  </si>
  <si>
    <t>Дотации на выравнивание  бюджетной обеспеченности поселений</t>
  </si>
  <si>
    <t>i5_00014019300070100000</t>
  </si>
  <si>
    <t>9300070100</t>
  </si>
  <si>
    <t>Дотации на выравнивание бюджетной обеспеченности</t>
  </si>
  <si>
    <t>511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</si>
  <si>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</si>
  <si>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</si>
  <si>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</si>
  <si>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</si>
  <si>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</si>
  <si>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</si>
  <si>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</si>
  <si>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</si>
  <si>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</si>
  <si>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</si>
  <si>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</si>
  <si>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</si>
  <si>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</si>
  <si>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</si>
  <si>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</si>
  <si>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</si>
  <si>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</si>
  <si>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</si>
  <si>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</si>
  <si>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</si>
  <si>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</si>
  <si>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</si>
  <si>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</si>
  <si>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</si>
  <si>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</si>
  <si>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</si>
  <si>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Численность работников муниципальных учреждений , состоящих на местном бюджете, за  9 месяцев 2018 года составила  881 человек с фондом оплаты труда 126071 тыс.рублей.</t>
  </si>
  <si>
    <t>Численность муниципальных служащих за 9 месяцев 2018 года составила 72 человека с фондом оплаты труда 23085 тыс. рублей</t>
  </si>
  <si>
    <t>i5_000050206000S2370000</t>
  </si>
  <si>
    <t>06000S2370</t>
  </si>
  <si>
    <t>Муниципальная программа Боровичского муниципального района "Развитие сельских территорий Боровичского муниципального района на 2014-2020 годы"</t>
  </si>
  <si>
    <t>i4_00005021500000000000</t>
  </si>
  <si>
    <t>1500000000</t>
  </si>
  <si>
    <t>Строительный контроль, авторский надзор, техническое обслуживание и ремонт сетей газораспределения, газопотребления и газового оборудования</t>
  </si>
  <si>
    <t>i5_00005021500021550000</t>
  </si>
  <si>
    <t>1500021550</t>
  </si>
  <si>
    <t>Разработка проектно-сметной документации и проведение государственной экспертизы строительства распределительных газовых сетей в сельской местности</t>
  </si>
  <si>
    <t>i5_00005021500021560000</t>
  </si>
  <si>
    <t>1500021560</t>
  </si>
  <si>
    <t>i4_00005029300000000000</t>
  </si>
  <si>
    <t>Обслуживание газопровода высокого давления</t>
  </si>
  <si>
    <t>i5_00005029300029110000</t>
  </si>
  <si>
    <t>9300029110</t>
  </si>
  <si>
    <t>i5_00005029390099990000</t>
  </si>
  <si>
    <t>Благоустройство</t>
  </si>
  <si>
    <t>i3_00005030000000000000</t>
  </si>
  <si>
    <t>0503</t>
  </si>
  <si>
    <t>i4_00005039300000000000</t>
  </si>
  <si>
    <t>Уличное освещение</t>
  </si>
  <si>
    <t>i5_00005039300027010000</t>
  </si>
  <si>
    <t>9300027010</t>
  </si>
  <si>
    <t>Содержание кладбища</t>
  </si>
  <si>
    <t>i5_00005039300027030000</t>
  </si>
  <si>
    <t>9300027030</t>
  </si>
  <si>
    <t>i5_00005039390099990000</t>
  </si>
  <si>
    <t>ОБРАЗОВАНИЕ</t>
  </si>
  <si>
    <t>i2_00007000000000000000</t>
  </si>
  <si>
    <t>0700</t>
  </si>
  <si>
    <t>Дошкольное образование</t>
  </si>
  <si>
    <t>i3_00007010000000000000</t>
  </si>
  <si>
    <t>0701</t>
  </si>
  <si>
    <t>Муниципальная программа Боровичского муниципального района "Развитие образования и молодёжной политики в Боровичском муниципальном районе на 2014-2020 годы"</t>
  </si>
  <si>
    <t>i4_00007010200000000000</t>
  </si>
  <si>
    <t>0200000000</t>
  </si>
  <si>
    <t>Подпрограмма "Обеспечение реализации муниципальной программы и прочие мероприятия в области образования и молодежной политики" муниципальной программы Боровичского муниципального района "Развитие образования и молодёжной политики в Боровичском муниципальном районе на 2014-2020 годы"</t>
  </si>
  <si>
    <t>i4_00007010260000000000</t>
  </si>
  <si>
    <t>0260000000</t>
  </si>
  <si>
    <t>i5_00007010260001200000</t>
  </si>
  <si>
    <t>0260001200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</si>
  <si>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</si>
  <si>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</si>
  <si>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</si>
  <si>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</si>
  <si>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Государственные гарантии ДОУ и школы</t>
  </si>
  <si>
    <t>i5_00007010260070040000</t>
  </si>
  <si>
    <t>0260070040</t>
  </si>
  <si>
    <t>Оказание социальной поддержки обучающимся муниципальных образовательных организаций</t>
  </si>
  <si>
    <t>i5_00007010260070060000</t>
  </si>
  <si>
    <t>0260070060</t>
  </si>
  <si>
    <t>Частичная компенсация дополнительных расходов на повышение заработной платы работников бюджетной сферы</t>
  </si>
  <si>
    <t>i5_00007010260071410000</t>
  </si>
  <si>
    <t>0260071410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</si>
  <si>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</si>
  <si>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i5_00007010260072120000</t>
  </si>
  <si>
    <t>0260072120</t>
  </si>
  <si>
    <t>Субсидии бюджетным учреждениям на иные цели</t>
  </si>
  <si>
    <t>612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</si>
  <si>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</si>
  <si>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</si>
  <si>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</si>
  <si>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</si>
  <si>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</si>
  <si>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i2_00011402050050000410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</si>
  <si>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</si>
  <si>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11402050050000440</t>
  </si>
  <si>
    <t>i2_00011402050050000440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</si>
  <si>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</si>
  <si>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</si>
  <si>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</si>
  <si>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11402053050000440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</si>
  <si>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</si>
  <si>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</si>
  <si>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</si>
  <si>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</si>
  <si>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</si>
  <si>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</si>
  <si>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</si>
  <si>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</si>
  <si>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</si>
  <si>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</si>
  <si>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</si>
  <si>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</si>
  <si>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i2_00011406020000000430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</si>
  <si>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</si>
  <si>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11406025050000430</t>
  </si>
  <si>
    <t>ШТРАФЫ, САНКЦИИ, ВОЗМЕЩЕНИЕ УЩЕРБА</t>
  </si>
  <si>
    <t>11600000000000000</t>
  </si>
  <si>
    <t>i2_00011600000000000000</t>
  </si>
  <si>
    <t>Денежные взыскания (штрафы) за нарушение законодательства о налогах и сборах</t>
  </si>
  <si>
    <t>11603000000000140</t>
  </si>
  <si>
    <t>i2_00011603000000000140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</si>
  <si>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</si>
  <si>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</si>
  <si>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</si>
  <si>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</si>
  <si>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</si>
  <si>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</si>
  <si>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</si>
  <si>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</si>
  <si>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t>i2_00011608000010000140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</si>
  <si>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</si>
  <si>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</si>
  <si>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</si>
  <si>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</si>
  <si>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</si>
  <si>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11621000000000140</t>
  </si>
  <si>
    <t>i2_00011621000000000140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</si>
  <si>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</si>
  <si>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</si>
  <si>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</si>
  <si>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11625000000000140</t>
  </si>
  <si>
    <t>i2_00011625000000000140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</si>
  <si>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</si>
  <si>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11625030010000140</t>
  </si>
  <si>
    <t>Денежные взыскания (штрафы) за нарушение законодательства в области охраны окружающей среды</t>
  </si>
  <si>
    <t>11625050010000140</t>
  </si>
  <si>
    <t>Денежные взыскания (штрафы) за нарушение земельного законодательства</t>
  </si>
  <si>
    <t>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</si>
  <si>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</si>
  <si>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</si>
  <si>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Денежные взыскания (штрафы) за правонарушения в области дорожного движения</t>
  </si>
  <si>
    <t>11630000010000140</t>
  </si>
  <si>
    <t>i2_00011630000010000140</t>
  </si>
  <si>
    <t>Прочие денежные взыскания (штрафы) за правонарушения в области дорожного движения</t>
  </si>
  <si>
    <t>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</si>
  <si>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</si>
  <si>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</si>
  <si>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i2_00011633000000000140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</si>
  <si>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</si>
  <si>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11633050050000140</t>
  </si>
  <si>
    <t>Суммы по искам о возмещении вреда, причиненного окружающей среде</t>
  </si>
  <si>
    <t>11635000000000140</t>
  </si>
  <si>
    <t>i2_00011635000000000140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</si>
  <si>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</si>
  <si>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</si>
  <si>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</si>
  <si>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11643000010000140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</si>
  <si>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</si>
  <si>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</si>
  <si>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</si>
  <si>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</si>
  <si>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11690050050000140</t>
  </si>
  <si>
    <t>ПРОЧИЕ НЕНАЛОГОВЫЕ ДОХОДЫ</t>
  </si>
  <si>
    <t>11700000000000000</t>
  </si>
  <si>
    <t>i2_00011700000000000000</t>
  </si>
  <si>
    <t>Невыясненные поступления</t>
  </si>
  <si>
    <t>11701000000000180</t>
  </si>
  <si>
    <t>i2_00011701000000000180</t>
  </si>
  <si>
    <t>Невыясненные поступления, зачисляемые в бюджеты муниципальных районов</t>
  </si>
  <si>
    <t>11701050050000180</t>
  </si>
  <si>
    <t>Прочие неналоговые доходы</t>
  </si>
  <si>
    <t>11705000000000180</t>
  </si>
  <si>
    <t>i2_00011705000000000180</t>
  </si>
  <si>
    <t>Прочие неналоговые доходы бюджетов муниципальных районов</t>
  </si>
  <si>
    <t>11705050050000180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</si>
  <si>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</si>
  <si>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</si>
  <si>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</si>
  <si>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</si>
  <si>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</si>
  <si>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</si>
  <si>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</si>
  <si>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20210000000000151</t>
  </si>
  <si>
    <t>i2_00020210000000000151</t>
  </si>
  <si>
    <t>20215001000000151</t>
  </si>
  <si>
    <t>i2_00020215001000000151</t>
  </si>
  <si>
    <t>Дотации бюджетам муниципальных районов на выравнивание бюджетной обеспеченности</t>
  </si>
  <si>
    <t>20215001050000151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</si>
  <si>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</si>
  <si>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</si>
  <si>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</si>
  <si>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</si>
  <si>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20225467000000151</t>
  </si>
  <si>
    <t>i2_00020225467000000151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</si>
  <si>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</si>
  <si>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20225467050000151</t>
  </si>
  <si>
    <t>Субсидии бюджетам на реализацию мероприятий по обеспечению жильем молодых семей</t>
  </si>
  <si>
    <t>20225497000000151</t>
  </si>
  <si>
    <t>i2_00020225497000000151</t>
  </si>
  <si>
    <t>Субсидии бюджетам муниципальных районов на реализацию мероприятий по обеспечению жильем молодых семей</t>
  </si>
  <si>
    <t>20225497050000151</t>
  </si>
  <si>
    <t>Субсидия бюджетам на поддержку отрасли культуры</t>
  </si>
  <si>
    <t>20225519000000151</t>
  </si>
  <si>
    <t>i2_00020225519000000151</t>
  </si>
  <si>
    <t>Субсидия бюджетам муниципальных районов на поддержку отрасли культуры</t>
  </si>
  <si>
    <t>20225519050000151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</si>
  <si>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</si>
  <si>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20225527000000151</t>
  </si>
  <si>
    <t>i2_00020225527000000151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</si>
  <si>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</si>
  <si>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20225527050000151</t>
  </si>
  <si>
    <t>Прочие субсидии</t>
  </si>
  <si>
    <t>20229999000000151</t>
  </si>
  <si>
    <t>i2_00020229999000000151</t>
  </si>
  <si>
    <t>Прочие субсидии бюджетам муниципальных районов</t>
  </si>
  <si>
    <t>20229999050000151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</si>
  <si>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</si>
  <si>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</si>
  <si>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</si>
  <si>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</si>
  <si>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20230013000000151</t>
  </si>
  <si>
    <t>i2_00020230013000000151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</si>
  <si>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</si>
  <si>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20230013050000151</t>
  </si>
  <si>
    <t>Субвенции бюджетам муниципальных образований на ежемесячное денежное вознаграждение за классное руководство</t>
  </si>
  <si>
    <t>20230021000000151</t>
  </si>
  <si>
    <t>i2_00020230021000000151</t>
  </si>
  <si>
    <t>Субвенции бюджетам муниципальных районов на ежемесячное денежное вознаграждение за классное руководство</t>
  </si>
  <si>
    <t>20230021050000151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</si>
  <si>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</si>
  <si>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</si>
  <si>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</si>
  <si>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</si>
  <si>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20230024050000151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</si>
  <si>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</si>
  <si>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20230027000000151</t>
  </si>
  <si>
    <t>i2_00020230027000000151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</si>
  <si>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</si>
  <si>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</si>
  <si>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</si>
  <si>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20230029000000151</t>
  </si>
  <si>
    <t>i2_00020230029000000151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</si>
  <si>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</si>
  <si>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</si>
  <si>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</si>
  <si>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20235082000000151</t>
  </si>
  <si>
    <t>i2_00020235082000000151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</si>
  <si>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</si>
  <si>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</si>
  <si>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</si>
  <si>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</si>
  <si>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</si>
  <si>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</si>
  <si>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20235118050000151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</si>
  <si>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</si>
  <si>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20235120000000151</t>
  </si>
  <si>
    <t>i2_00020235120000000151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</si>
  <si>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</si>
  <si>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20235120050000151</t>
  </si>
  <si>
    <t>Субвенции бюджетам на оплату жилищно-коммунальных услуг отдельным категориям граждан</t>
  </si>
  <si>
    <t>20235250000000151</t>
  </si>
  <si>
    <t>i2_00020235250000000151</t>
  </si>
  <si>
    <t>Субвенции бюджетам муниципальных районов на оплату жилищно-коммунальных услуг отдельным категориям граждан</t>
  </si>
  <si>
    <t>20235250050000151</t>
  </si>
  <si>
    <t>Субвенции бюджетам на государственную регистрацию актов гражданского состояния</t>
  </si>
  <si>
    <t>20235930000000151</t>
  </si>
  <si>
    <t>i2_00020235930000000151</t>
  </si>
  <si>
    <t>Субвенции бюджетам муниципальных районов на государственную регистрацию актов гражданского состояния</t>
  </si>
  <si>
    <t>20235930050000151</t>
  </si>
  <si>
    <t>Прочие субвенции</t>
  </si>
  <si>
    <t>20239999000000151</t>
  </si>
  <si>
    <t>i2_00020239999000000151</t>
  </si>
  <si>
    <t>Прочие субвенции бюджетам муниципальных районов</t>
  </si>
  <si>
    <t>20239999050000151</t>
  </si>
  <si>
    <t>Иные межбюджетные трансферты</t>
  </si>
  <si>
    <t>20240000000000151</t>
  </si>
  <si>
    <t>i2_00020240000000000151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</si>
  <si>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</si>
  <si>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20240014000000151</t>
  </si>
  <si>
    <t>i2_00020240014000000151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</si>
  <si>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</si>
  <si>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20240014050000151</t>
  </si>
  <si>
    <t>Прочие межбюджетные трансферты, передаваемые бюджетам</t>
  </si>
  <si>
    <t>20249999000000151</t>
  </si>
  <si>
    <t>i2_00020249999000000151</t>
  </si>
  <si>
    <t>Прочие межбюджетные трансферты, передаваемые бюджетам муниципальных районов</t>
  </si>
  <si>
    <t>20249999050000151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</si>
  <si>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</si>
  <si>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</si>
  <si>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</si>
  <si>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муниципальных районов</t>
  </si>
  <si>
    <t>20705000050000180</t>
  </si>
  <si>
    <t>i2_00020705000050000180</t>
  </si>
  <si>
    <t>20705030050000180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</si>
  <si>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</si>
  <si>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</si>
  <si>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</si>
  <si>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</si>
  <si>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21900000050000151</t>
  </si>
  <si>
    <t>i2_00021900000050000151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</si>
  <si>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</si>
  <si>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21935250050000151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</si>
  <si>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</si>
  <si>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21960010050000151</t>
  </si>
  <si>
    <t>С.А.Власова</t>
  </si>
  <si>
    <t>Н.Ю.Дитяткина</t>
  </si>
  <si>
    <t>Т.Н.Семенова</t>
  </si>
  <si>
    <t>05 октября 2018 года</t>
  </si>
  <si>
    <t>i5_00007020260071410000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</si>
  <si>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</si>
  <si>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i5_00007020260072080000</t>
  </si>
  <si>
    <t>0260072080</t>
  </si>
  <si>
    <t>i5_00007020260072120000</t>
  </si>
  <si>
    <t>Софинансирование к субсидии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</si>
  <si>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i5_000070202600S2080000</t>
  </si>
  <si>
    <t>02600S2080</t>
  </si>
  <si>
    <t>i5_000070202600S2120000</t>
  </si>
  <si>
    <t>i4_00007029300000000000</t>
  </si>
  <si>
    <t>i5_00007029300020020000</t>
  </si>
  <si>
    <t>i5_00007029300020030000</t>
  </si>
  <si>
    <t>i5_00007029300022300000</t>
  </si>
  <si>
    <t>i5_00007029300072300000</t>
  </si>
  <si>
    <t>i5_000070293000S2300000</t>
  </si>
  <si>
    <t>Дополнительное образование детей</t>
  </si>
  <si>
    <t>i3_00007030000000000000</t>
  </si>
  <si>
    <t>0703</t>
  </si>
  <si>
    <t>i4_00007030200000000000</t>
  </si>
  <si>
    <t>Подпрограмма "Развитие дополнительного образования в Боровичском муниципальном районе" муниципальной программы Боровичского муниципального района "Развитие образования и молодёжной политики в Боровичском муниципальном районе на 2014-2020 годы"</t>
  </si>
  <si>
    <t>i4_00007030220000000000</t>
  </si>
  <si>
    <t>0220000000</t>
  </si>
  <si>
    <t>Реализация мероприятий по развитию дополнительного образования в Боровичском муниципальном районе</t>
  </si>
  <si>
    <t>i5_00007030220025080000</t>
  </si>
  <si>
    <t>0220025080</t>
  </si>
  <si>
    <t>i4_00007030260000000000</t>
  </si>
  <si>
    <t>Дополнительное образование</t>
  </si>
  <si>
    <t>i5_00007030260001230000</t>
  </si>
  <si>
    <t>0260001230</t>
  </si>
  <si>
    <t>i5_00007030260071410000</t>
  </si>
  <si>
    <t>i5_00007030260072120000</t>
  </si>
  <si>
    <t>i5_000070302600S2120000</t>
  </si>
  <si>
    <t>Муниципальная программа "Развитие культуры и туризма в Боровичском муниципальном районе (2014-2020 годы)"</t>
  </si>
  <si>
    <t>i4_00007030300000000000</t>
  </si>
  <si>
    <t>0300000000</t>
  </si>
  <si>
    <t>Подпрограмма "Культура Боровичского района (2014-2020 годы)"</t>
  </si>
  <si>
    <t>i4_00007030310000000000</t>
  </si>
  <si>
    <t>0310000000</t>
  </si>
  <si>
    <t>Содержание подведомственных учреждений. Школа искусств</t>
  </si>
  <si>
    <t>i5_00007030310001230000</t>
  </si>
  <si>
    <t>0310001230</t>
  </si>
  <si>
    <t>i5_00007030310071410000</t>
  </si>
  <si>
    <t>0310071410</t>
  </si>
  <si>
    <t>i4_00007039300000000000</t>
  </si>
  <si>
    <t>i5_00007039300020020000</t>
  </si>
  <si>
    <t>i5_00007039300020030000</t>
  </si>
  <si>
    <t>i5_00007039300022300000</t>
  </si>
  <si>
    <t>i5_00007039300072300000</t>
  </si>
  <si>
    <t>i5_000070393000S2300000</t>
  </si>
  <si>
    <t>Молодежная политика</t>
  </si>
  <si>
    <t>i3_00007070000000000000</t>
  </si>
  <si>
    <t>0707</t>
  </si>
  <si>
    <t>i4_00007070200000000000</t>
  </si>
  <si>
    <t>Подпрограмма "Вовлечение молодёжи Боровичского муниципального  района в социальную практику" муниципальной программы Боровичского муниципального района "Развитие образования и молодёжной политики в Боровичском муниципальном районе на 2014-2020 годы"</t>
  </si>
  <si>
    <t>i4_00007070230000000000</t>
  </si>
  <si>
    <t>0230000000</t>
  </si>
  <si>
    <t>Реализация подпрограммы "Вовлечение молодежи Боровичского муниципального района в социальную практику"</t>
  </si>
  <si>
    <t>i5_00007070230025090000</t>
  </si>
  <si>
    <t>0230025090</t>
  </si>
  <si>
    <t>i4_00007070260000000000</t>
  </si>
  <si>
    <t>Обеспечение деятельности подведомственных учреждений ДООЛ"Дуденево"</t>
  </si>
  <si>
    <t>i5_00007070260001240000</t>
  </si>
  <si>
    <t>0260001240</t>
  </si>
  <si>
    <t>Обеспечение деятельности подведомственных учреждений Молодёжный центр им. В.Н. Огонькова</t>
  </si>
  <si>
    <t>i5_00007070260001310000</t>
  </si>
  <si>
    <t>0260001310</t>
  </si>
  <si>
    <t>Реализация мероприятий по проведению оздоровительной кампании детей</t>
  </si>
  <si>
    <t>i5_00007070260025060000</t>
  </si>
  <si>
    <t>0260025060</t>
  </si>
  <si>
    <t>i5_00007070260071410000</t>
  </si>
  <si>
    <t>i4_00007079300000000000</t>
  </si>
  <si>
    <t>i5_00007079300020020000</t>
  </si>
  <si>
    <t>i5_00007079300022300000</t>
  </si>
  <si>
    <t>i5_00007079300072300000</t>
  </si>
  <si>
    <t>i5_000070793000S2300000</t>
  </si>
  <si>
    <t>Другие вопросы в области образования</t>
  </si>
  <si>
    <t>i3_00007090000000000000</t>
  </si>
  <si>
    <t>0709</t>
  </si>
  <si>
    <t>i4_00007090200000000000</t>
  </si>
  <si>
    <t>i4_00007090260000000000</t>
  </si>
  <si>
    <t>МКУ "ЦСМУ"</t>
  </si>
  <si>
    <t>i5_00007090260001370000</t>
  </si>
  <si>
    <t>0260001370</t>
  </si>
  <si>
    <t>Иные выплаты персоналу учреждений, за исключением фонда оплаты труда</t>
  </si>
  <si>
    <t>112</t>
  </si>
  <si>
    <t>i5_00007090260070060000</t>
  </si>
  <si>
    <t>i5_00007090260071410000</t>
  </si>
  <si>
    <t>Муниципальная программа "Повышение эффективности бюджетных расходов Боровичского муниципального района на 2017-2019 годы"</t>
  </si>
  <si>
    <t>i4_00007091800000000000</t>
  </si>
  <si>
    <t>1800000000</t>
  </si>
  <si>
    <t>Организация дополнительного профессионального образования и участия в семинарах служащих, муниципальных служащих, а также работников муниципальных учреждений в сфере повышения эффективности бюджетных расходов</t>
  </si>
  <si>
    <t>i5_00007091800071340000</t>
  </si>
  <si>
    <t>1800071340</t>
  </si>
  <si>
    <t>i4_00007099300000000000</t>
  </si>
  <si>
    <t>Возмещение затрат по содержанию штатных единиц, осуществляющих переданные отдельные государственные полномочия области (МКУ "ЦСМУ")</t>
  </si>
  <si>
    <t>i5_00007099300070280000</t>
  </si>
  <si>
    <t>9300070280</t>
  </si>
  <si>
    <t>i5_00007099300072300000</t>
  </si>
  <si>
    <t>i5_000070993000S2300000</t>
  </si>
  <si>
    <t>i4_00007099500000000000</t>
  </si>
  <si>
    <t>i5_00007099500001000000</t>
  </si>
  <si>
    <t>i5_00007099500070280000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</si>
  <si>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</si>
  <si>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</si>
  <si>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</si>
  <si>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</si>
  <si>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</si>
  <si>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</si>
  <si>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i4_00008010300000000000</t>
  </si>
  <si>
    <t>i4_00008010310000000000</t>
  </si>
  <si>
    <t>Содержание подведомственных учреждений.  Дома культуры (бюджетные учреждения)</t>
  </si>
  <si>
    <t>i5_00008010310001400000</t>
  </si>
  <si>
    <t>0310001400</t>
  </si>
  <si>
    <t>Содержание подведомственных учреждений. Дома культуры (автономные учреждения)</t>
  </si>
  <si>
    <t>i5_00008010310001410000</t>
  </si>
  <si>
    <t>0310001410</t>
  </si>
  <si>
    <t>Содержание подведомственных учреждений. Библиотеки</t>
  </si>
  <si>
    <t>i5_00008010310001420000</t>
  </si>
  <si>
    <t>0310001420</t>
  </si>
  <si>
    <t>Мероприятия в сфере культуры</t>
  </si>
  <si>
    <t>i5_00008010310023010000</t>
  </si>
  <si>
    <t>0310023010</t>
  </si>
  <si>
    <t>i5_00008010310071410000</t>
  </si>
  <si>
    <t>Мероприятия по укреплению материально-технической базы домов культуры</t>
  </si>
  <si>
    <t>i5_000080103100L4670000</t>
  </si>
  <si>
    <t>03100L4670</t>
  </si>
  <si>
    <t>Мероприятия, направленные на поддержку отрасли культуры (комплектование книжных фондов)</t>
  </si>
  <si>
    <t>i5_000080103100L5190000</t>
  </si>
  <si>
    <t>03100L5190</t>
  </si>
  <si>
    <t>i4_00008019300000000000</t>
  </si>
  <si>
    <t>i5_00008019300072300000</t>
  </si>
  <si>
    <t>i5_000080193000S2300000</t>
  </si>
  <si>
    <t>Другие вопросы в области культуры, кинематографии</t>
  </si>
  <si>
    <t>i3_00008040000000000000</t>
  </si>
  <si>
    <t>0804</t>
  </si>
  <si>
    <t>i4_00008040300000000000</t>
  </si>
  <si>
    <t>i4_00008040310000000000</t>
  </si>
  <si>
    <t>Расходы на мероприятия по информационному обеспечению деятельности в сфере культуры (Телевидение)</t>
  </si>
  <si>
    <t>i5_00008040310020310000</t>
  </si>
  <si>
    <t>0310020310</t>
  </si>
  <si>
    <t>Подпрограмма "Обеспечение реализации муниципальной программы "Развитие культуры и туризма в Боровичском муниципальном районе на 2014-2020 годы"</t>
  </si>
  <si>
    <t>i4_00008040340000000000</t>
  </si>
  <si>
    <t>0340000000</t>
  </si>
  <si>
    <t>Содержание муниципального казённого учреждения Центр бухгалтерского обслуживания учреждений культуры</t>
  </si>
  <si>
    <t>i5_00008040340001440000</t>
  </si>
  <si>
    <t>0340001440</t>
  </si>
  <si>
    <t>i4_00008049500000000000</t>
  </si>
  <si>
    <t>i5_00008049500001000000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</si>
  <si>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</si>
  <si>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</si>
  <si>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</si>
  <si>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</si>
  <si>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</si>
  <si>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</si>
  <si>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i4_00010019300000000000</t>
  </si>
  <si>
    <t>i5_00010019390099990000</t>
  </si>
  <si>
    <t>Иные пенсии, социальные доплаты к пенсиям</t>
  </si>
  <si>
    <t>312</t>
  </si>
  <si>
    <t>Социальное обеспечение населения</t>
  </si>
  <si>
    <t>i3_00010030000000000000</t>
  </si>
  <si>
    <t>1003</t>
  </si>
  <si>
    <t>i4_00010030200000000000</t>
  </si>
  <si>
    <t>i4_00010030260000000000</t>
  </si>
  <si>
    <t>Предоставление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</t>
  </si>
  <si>
    <t>i5_00010030260070070000</t>
  </si>
  <si>
    <t>0260070070</t>
  </si>
  <si>
    <t>Пособия, компенсации, меры социальной поддержки по публичным нормативным обязательствам</t>
  </si>
  <si>
    <t>313</t>
  </si>
  <si>
    <t>Предоставление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Новгородской области</t>
  </si>
  <si>
    <t>i5_00010030260070310000</t>
  </si>
  <si>
    <t>0260070310</t>
  </si>
  <si>
    <t>Муниципальная программа "Обеспечение жильём молодых семей на 2015-2020 годы"</t>
  </si>
  <si>
    <t>i4_00010032700000000000</t>
  </si>
  <si>
    <t>2700000000</t>
  </si>
  <si>
    <t>Софинансирование социальных выплат молодым семьям на приобретение (строительство) жилья</t>
  </si>
  <si>
    <t>i5_000100327000L4970000</t>
  </si>
  <si>
    <t>27000L4970</t>
  </si>
  <si>
    <t>Субсидии гражданам на приобретение жилья</t>
  </si>
  <si>
    <t>322</t>
  </si>
  <si>
    <t>i4_00010039300000000000</t>
  </si>
  <si>
    <t>Оплата жилищно-коммунальных услуг отдельным категориям граждан</t>
  </si>
  <si>
    <t>i5_00010039300052500000</t>
  </si>
  <si>
    <t>9300052500</t>
  </si>
  <si>
    <t>Предоставление мер социальной поддержки по оплате жилья и  коммунальных услуг отдельным категориям граждан, работающих и проживающих в сельских  населенных пунктах и поселках городского типа Новгородской области</t>
  </si>
  <si>
    <t>i5_00010039300070070000</t>
  </si>
  <si>
    <t>9300070070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</si>
  <si>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</si>
  <si>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i5_00010039300070160000</t>
  </si>
  <si>
    <t>9300070160</t>
  </si>
  <si>
    <t>Приобретение товаров, работ, услуг в пользу граждан в целях их социального обеспечения</t>
  </si>
  <si>
    <t>323</t>
  </si>
  <si>
    <t>Оказание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</si>
  <si>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>i5_00010039300070210000</t>
  </si>
  <si>
    <t>9300070210</t>
  </si>
  <si>
    <t>Предоставление мер социальной поддержки ветеранов труда Новгородской области</t>
  </si>
  <si>
    <t>i5_00010039300070240000</t>
  </si>
  <si>
    <t>9300070240</t>
  </si>
  <si>
    <t>Оказание социальной поддержки малоимущим семьям (малоимущим одиноко проживающим гражданам) на газификацию их домовладений</t>
  </si>
  <si>
    <t>i5_00010039300070270000</t>
  </si>
  <si>
    <t>9300070270</t>
  </si>
  <si>
    <t>Предоставление мер социальной поддержки ветеранам труда и гражданам, приравненным к ним</t>
  </si>
  <si>
    <t>i5_00010039300070410000</t>
  </si>
  <si>
    <t>9300070410</t>
  </si>
  <si>
    <t>Предоставление мер социальной поддержки тружеников тыла</t>
  </si>
  <si>
    <t>i5_00010039300070420000</t>
  </si>
  <si>
    <t>9300070420</t>
  </si>
  <si>
    <t>Предоставление мер социальной поддержки реабилитированных лиц и лиц, признанных пострадавшими от политических репрессий</t>
  </si>
  <si>
    <t>i5_00010039300070430000</t>
  </si>
  <si>
    <t>9300070430</t>
  </si>
  <si>
    <t>Охрана семьи и детства</t>
  </si>
  <si>
    <t>i3_00010040000000000000</t>
  </si>
  <si>
    <t>1004</t>
  </si>
  <si>
    <t>i4_00010040200000000000</t>
  </si>
  <si>
    <t>Подпрограмма "Социальная адаптация детей-сирот и детей, оставшихся без попечения родителей, а также лиц из числа детей-сирот и детей, оставшихся без попечения родителей" муниципальной программы Боровичского муниципального района "Развитие образования и молодёжной политики в Боровичском муниципальном районе на 2014-2020 годы"</t>
  </si>
  <si>
    <t>i4_00010040250000000000</t>
  </si>
  <si>
    <t>0250000000</t>
  </si>
  <si>
    <t>Единовременная выплата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</si>
  <si>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i5_00010040250070600000</t>
  </si>
  <si>
    <t>0250070600</t>
  </si>
  <si>
    <t>i4_00010040260000000000</t>
  </si>
  <si>
    <t>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</si>
  <si>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i5_00010040260070010000</t>
  </si>
  <si>
    <t>0260070010</t>
  </si>
  <si>
    <t>i5_00010040260070060000</t>
  </si>
  <si>
    <t>Содержание ребёнка в семье опекуна и приемной семье, а также вознаграждение, причитающееся приемному родителю</t>
  </si>
  <si>
    <t>i5_00010040260070130000</t>
  </si>
  <si>
    <t>0260070130</t>
  </si>
  <si>
    <t>i4_00010049300000000000</t>
  </si>
  <si>
    <t>Присвоение статуса многодетной семьи и выдача удостоверения, подтверждающего статус многодетной семьи, предоставление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</si>
  <si>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i5_00010049300070200000</t>
  </si>
  <si>
    <t>9300070200</t>
  </si>
  <si>
    <t>Предоставление льготы на проезд в транспорте междугородного сообщения к месту лечения и обратно детей, нуждающихся с санаторно-курортном лечении</t>
  </si>
  <si>
    <t>i5_00010049300070230000</t>
  </si>
  <si>
    <t>9300070230</t>
  </si>
  <si>
    <t>Осуществление отдельных государственных полномочий по назначению и выплате пособий гражданам, имеющим детей</t>
  </si>
  <si>
    <t>i5_00010049300070400000</t>
  </si>
  <si>
    <t>9300070400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</si>
  <si>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</si>
  <si>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i5_000100493000N0821000</t>
  </si>
  <si>
    <t>93000N0821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</si>
  <si>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</si>
  <si>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i5_000100493000R0821000</t>
  </si>
  <si>
    <t>93000R0821</t>
  </si>
  <si>
    <t>Другие вопросы в области социальной политики</t>
  </si>
  <si>
    <t>i3_00010060000000000000</t>
  </si>
  <si>
    <t>1006</t>
  </si>
  <si>
    <t>i4_00010069500000000000</t>
  </si>
  <si>
    <t>i5_00010069500070280000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</si>
  <si>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</si>
  <si>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</si>
  <si>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</si>
  <si>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</si>
  <si>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</si>
  <si>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</si>
  <si>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i4_00011010200000000000</t>
  </si>
  <si>
    <t>i4_00011010260000000000</t>
  </si>
  <si>
    <t>i5_00011010260001230000</t>
  </si>
  <si>
    <t>Муниципальная программа "Развитие физической культуры и спорта в Боровичском муниципальном районе на 2018-2020 годы"</t>
  </si>
  <si>
    <t>i4_00011010500000000000</t>
  </si>
  <si>
    <t>0500000000</t>
  </si>
  <si>
    <t>Ремонт основания футбольного поля</t>
  </si>
  <si>
    <t>i5_00011010500020510000</t>
  </si>
  <si>
    <t>0500020510</t>
  </si>
  <si>
    <t>Обеспечение участия спортсменов и сборных команд муниципального района по видам спорта в областных соревнованиях и соревнованиях другого ранга согласно ежегодному календарному плану областных физкультурных мероприятий и спортивных мероприятий</t>
  </si>
  <si>
    <t>i5_00011010500024020000</t>
  </si>
  <si>
    <t>0500024020</t>
  </si>
  <si>
    <t>Доставка, установка плоскостных сооружений, уличных тренажеров, площадок ГТО, в том числе приобретение спортивно-развивающего оборудования</t>
  </si>
  <si>
    <t>i5_00011010500024030000</t>
  </si>
  <si>
    <t>0500024030</t>
  </si>
  <si>
    <t>Обеспечение подведомственных учреждений - предоставление субсидии из бюджета Боровичского муниципального района МАСУ "ЦФКиС - "Боровичи" на выполнение муниципального задания</t>
  </si>
  <si>
    <t>i5_00011010500024040000</t>
  </si>
  <si>
    <t>0500024040</t>
  </si>
  <si>
    <t>Организация и проведение спортивных мероприятий, торжественных мероприятий согласно ежегодному календарному плану</t>
  </si>
  <si>
    <t>i5_00011010500024060000</t>
  </si>
  <si>
    <t>0500024060</t>
  </si>
  <si>
    <t>i4_00011019300000000000</t>
  </si>
  <si>
    <t>i5_00011019300072300000</t>
  </si>
  <si>
    <t>i5_000110193000S2300000</t>
  </si>
  <si>
    <t>i5_00011019390099990000</t>
  </si>
  <si>
    <t>ОБСЛУЖИВАНИЕ ГОСУДАРСТВЕННОГО И МУНИЦИПАЛЬНОГО ДОЛГА</t>
  </si>
  <si>
    <t>i2_00013000000000000000</t>
  </si>
  <si>
    <t>1300</t>
  </si>
  <si>
    <t>Обслуживание государственного внутреннего и муниципального долга</t>
  </si>
  <si>
    <t>i3_00013010000000000000</t>
  </si>
  <si>
    <t>1301</t>
  </si>
  <si>
    <t>Расходы на обслуживание муниципального долга</t>
  </si>
  <si>
    <t>Субсидии автономным учреждениям на иные цели</t>
  </si>
  <si>
    <t>622</t>
  </si>
  <si>
    <t>Софинансирование к субсидии на обеспечение пожарной безопасности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</si>
  <si>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i5_000070102600S2120000</t>
  </si>
  <si>
    <t>02600S2120</t>
  </si>
  <si>
    <t>i4_00007019300000000000</t>
  </si>
  <si>
    <t>Погашение задолженности прошлых лет за приобретенные товары, выполненные работы, оказанные услуги (кроме коммунальных) и прочей задолженности прошлых лет муниципальных казенных, бюджетных и автономных учреждений</t>
  </si>
  <si>
    <t>i5_00007019300020020000</t>
  </si>
  <si>
    <t>9300020020</t>
  </si>
  <si>
    <t>Расходы муниципальных бюджетных и автономных учреждений на уплату штрафов, пеней, неустоек</t>
  </si>
  <si>
    <t>i5_00007019300020030000</t>
  </si>
  <si>
    <t>9300020030</t>
  </si>
  <si>
    <t>Погашение задолженности прошлых лет за коммунальные услуги, оказанные муниципальным казенным, бюджетным и автономным учреждениям</t>
  </si>
  <si>
    <t>i5_00007019300022300000</t>
  </si>
  <si>
    <t>9300022300</t>
  </si>
  <si>
    <t>i5_00007019300072300000</t>
  </si>
  <si>
    <t>i5_000070193000S2300000</t>
  </si>
  <si>
    <t>Общее образование</t>
  </si>
  <si>
    <t>i3_00007020000000000000</t>
  </si>
  <si>
    <t>0702</t>
  </si>
  <si>
    <t>i4_00007020200000000000</t>
  </si>
  <si>
    <t>Подпрограмма "Развитие дошкольного и общего образования в Боровичском муниципальном районе" муниципальной программы Боровичского муниципального района "Развитие образования и молодёжной политики в Боровичском муниципальном районе на 2014-2020 годы"</t>
  </si>
  <si>
    <t>i4_00007020210000000000</t>
  </si>
  <si>
    <t>0210000000</t>
  </si>
  <si>
    <t>Создание дополнительных мест в муниципальных образовательных организациях за счет строительства современных зданий</t>
  </si>
  <si>
    <t>i5_00007020210020210000</t>
  </si>
  <si>
    <t>0210020210</t>
  </si>
  <si>
    <t>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</si>
  <si>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i5_00007020210070500000</t>
  </si>
  <si>
    <t>0210070500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</si>
  <si>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</si>
  <si>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i5_00007020210070570000</t>
  </si>
  <si>
    <t>0210070570</t>
  </si>
  <si>
    <t>i4_00007020260000000000</t>
  </si>
  <si>
    <t>Обеспечение деятельности подведомственных учреждений Школы</t>
  </si>
  <si>
    <t>i5_00007020260001210000</t>
  </si>
  <si>
    <t>0260001210</t>
  </si>
  <si>
    <t>i5_00007020260070040000</t>
  </si>
  <si>
    <t>i5_00007020260070060000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</si>
  <si>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</si>
  <si>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i5_00007020260070630000</t>
  </si>
  <si>
    <t>0260070630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</si>
  <si>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</si>
  <si>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</si>
  <si>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</si>
  <si>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</si>
  <si>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</si>
  <si>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</si>
  <si>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</si>
  <si>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Налог, взимаемый в связи с применением упрощенной системы налогообложения</t>
  </si>
  <si>
    <t>10501000000000110</t>
  </si>
  <si>
    <t>i2_00010501000000000110</t>
  </si>
  <si>
    <t>Налог, взимаемый с налогоплательщиков, выбравших в качестве объекта налогообложения доходы</t>
  </si>
  <si>
    <t>10501010010000110</t>
  </si>
  <si>
    <t>i2_00010501010010000110</t>
  </si>
  <si>
    <t>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</si>
  <si>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</si>
  <si>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</si>
  <si>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i2_00010501020010000110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</si>
  <si>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</si>
  <si>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10501021010000110</t>
  </si>
  <si>
    <t>Единый налог на вмененный доход для отдельных видов деятельности</t>
  </si>
  <si>
    <t>10502000020000110</t>
  </si>
  <si>
    <t>i2_00010502000020000110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</si>
  <si>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</si>
  <si>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</si>
  <si>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</si>
  <si>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</si>
  <si>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10503000010000110</t>
  </si>
  <si>
    <t>i2_00010503000010000110</t>
  </si>
  <si>
    <t>10503010010000110</t>
  </si>
  <si>
    <t>Налог, взимаемый в связи с применением патентной системы налогообложения</t>
  </si>
  <si>
    <t>10504000020000110</t>
  </si>
  <si>
    <t>i2_00010504000020000110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</si>
  <si>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</si>
  <si>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10504020020000110</t>
  </si>
  <si>
    <t>ГОСУДАРСТВЕННАЯ ПОШЛИНА</t>
  </si>
  <si>
    <t>10800000000000000</t>
  </si>
  <si>
    <t>i2_00010800000000000000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</si>
  <si>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</si>
  <si>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</si>
  <si>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>i2_00010803000010000110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</si>
  <si>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</si>
  <si>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</si>
  <si>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</si>
  <si>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</si>
  <si>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i2_00010807000010000110</t>
  </si>
  <si>
    <t>Государственная пошлина за выдачу разрешения на установку рекламной конструкции</t>
  </si>
  <si>
    <t>10807150010000110</t>
  </si>
  <si>
    <t>ЗАДОЛЖЕННОСТЬ И ПЕРЕРАСЧЕТЫ ПО ОТМЕНЕННЫМ НАЛОГАМ, СБОРАМ И ИНЫМ ОБЯЗАТЕЛЬНЫМ ПЛАТЕЖАМ</t>
  </si>
  <si>
    <t>10900000000000000</t>
  </si>
  <si>
    <t>i2_00010900000000000000</t>
  </si>
  <si>
    <t>Налоги на имущество</t>
  </si>
  <si>
    <t>10904000000000110</t>
  </si>
  <si>
    <t>i2_00010904000000000110</t>
  </si>
  <si>
    <t>Земельный налог (по обязательствам, возникшим до 1 января 2006 года)</t>
  </si>
  <si>
    <t>10904050000000110</t>
  </si>
  <si>
    <t>i2_00010904050000000110</t>
  </si>
  <si>
    <t>Земельный налог (по обязательствам, возникшим до 1 января 2006 года), мобилизуемый на межселенных территориях</t>
  </si>
  <si>
    <t>10904053050000110</t>
  </si>
  <si>
    <t>Прочие налоги и сборы (по отмененным налогам и сборам субъектов Российской Федерации)</t>
  </si>
  <si>
    <t>10906000020000110</t>
  </si>
  <si>
    <t>i2_00010906000020000110</t>
  </si>
  <si>
    <t>Налог с продаж</t>
  </si>
  <si>
    <t>10906010020000110</t>
  </si>
  <si>
    <t>Прочие налоги и сборы (по отмененным местным налогам и сборам)</t>
  </si>
  <si>
    <t>10907000000000110</t>
  </si>
  <si>
    <t>i2_00010907000000000110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</si>
  <si>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</si>
  <si>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10907030000000110</t>
  </si>
  <si>
    <t>i2_00010907030000000110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</si>
  <si>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</si>
  <si>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10907033050000110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</si>
  <si>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</si>
  <si>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</si>
  <si>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</si>
  <si>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Проценты, полученные от предоставления бюджетных кредитов внутри страны</t>
  </si>
  <si>
    <t>11103000000000120</t>
  </si>
  <si>
    <t>i2_00011103000000000120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</si>
  <si>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</si>
  <si>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</si>
  <si>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</si>
  <si>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</si>
  <si>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</si>
  <si>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</si>
  <si>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</si>
  <si>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</si>
  <si>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</si>
  <si>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</si>
  <si>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</si>
  <si>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</si>
  <si>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</si>
  <si>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</si>
  <si>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</si>
  <si>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</si>
  <si>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</si>
  <si>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</si>
  <si>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</si>
  <si>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</si>
  <si>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</si>
  <si>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i2_00011105070000000120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</si>
  <si>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</si>
  <si>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</si>
  <si>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Платежи от государственных и муниципальных унитарных предприятий</t>
  </si>
  <si>
    <t>11107000000000120</t>
  </si>
  <si>
    <t>i2_00011107000000000120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</si>
  <si>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</si>
  <si>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</si>
  <si>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</si>
  <si>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</si>
  <si>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</si>
  <si>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</si>
  <si>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</si>
  <si>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</si>
  <si>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</si>
  <si>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</si>
  <si>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</si>
  <si>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</si>
  <si>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</si>
  <si>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ПЛАТЕЖИ ПРИ ПОЛЬЗОВАНИИ ПРИРОДНЫМИ РЕСУРСАМИ</t>
  </si>
  <si>
    <t>11200000000000000</t>
  </si>
  <si>
    <t>i2_00011200000000000000</t>
  </si>
  <si>
    <t>Плата за негативное воздействие на окружающую среду</t>
  </si>
  <si>
    <t>11201000010000120</t>
  </si>
  <si>
    <t>i2_00011201000010000120</t>
  </si>
  <si>
    <t>Плата за выбросы загрязняющих веществ в атмосферный воздух стационарными объектами &lt;7&gt;</t>
  </si>
  <si>
    <t>11201010010000120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</si>
  <si>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</si>
  <si>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</si>
  <si>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</si>
  <si>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</si>
  <si>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Плата за размещение отходов производства</t>
  </si>
  <si>
    <t>11201041010000120</t>
  </si>
  <si>
    <t>ДОХОДЫ ОТ ОКАЗАНИЯ ПЛАТНЫХ УСЛУГ (РАБОТ)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</si>
  <si>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</si>
  <si>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</si>
  <si>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</si>
  <si>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</si>
  <si>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</si>
  <si>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</si>
  <si>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</si>
  <si>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</si>
  <si>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муниципальных районов</t>
  </si>
  <si>
    <t>11302995050000130</t>
  </si>
  <si>
    <t>ДОХОДЫ ОТ ПРОДАЖИ МАТЕРИАЛЬНЫХ И НЕМАТЕРИАЛЬНЫХ АКТИВОВ</t>
  </si>
  <si>
    <t>11400000000000000</t>
  </si>
  <si>
    <t>i2_00011400000000000000</t>
  </si>
  <si>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</si>
  <si>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</si>
  <si>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</si>
  <si>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</si>
  <si>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</si>
  <si>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</si>
  <si>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</si>
  <si>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</si>
  <si>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</si>
  <si>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</si>
  <si>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</si>
  <si>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</si>
  <si>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</si>
  <si>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</si>
  <si>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</si>
  <si>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</si>
  <si>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</si>
  <si>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</si>
  <si>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</si>
  <si>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</si>
  <si>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</si>
  <si>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</si>
  <si>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</si>
  <si>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</si>
  <si>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</si>
  <si>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</si>
  <si>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</si>
  <si>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</si>
  <si>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</si>
  <si>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</si>
  <si>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</si>
  <si>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</si>
  <si>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</si>
  <si>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</si>
  <si>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</si>
  <si>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</si>
  <si>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</si>
  <si>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</si>
  <si>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</si>
  <si>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</si>
  <si>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</si>
  <si>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</si>
  <si>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</si>
  <si>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</si>
  <si>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</si>
  <si>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</si>
  <si>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</si>
  <si>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</si>
  <si>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</si>
  <si>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</si>
  <si>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</si>
  <si>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</si>
  <si>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</si>
  <si>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</si>
  <si>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</si>
  <si>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</si>
  <si>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</si>
  <si>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</si>
  <si>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</si>
  <si>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</si>
  <si>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Боровичского муниципального района</t>
  </si>
  <si>
    <t>01 октября 2018 г.</t>
  </si>
  <si>
    <t>02290545</t>
  </si>
  <si>
    <t>Комитет финансов Администрации Боровичского муниципального района</t>
  </si>
  <si>
    <t>492</t>
  </si>
  <si>
    <t>5320008985</t>
  </si>
  <si>
    <t>КВАРТАЛ</t>
  </si>
  <si>
    <t>01.10.2018</t>
  </si>
  <si>
    <t>3</t>
  </si>
  <si>
    <t>49606000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</si>
  <si>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</si>
  <si>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</si>
  <si>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</si>
  <si>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</si>
  <si>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</si>
  <si>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</si>
  <si>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</si>
  <si>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</si>
  <si>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</si>
  <si>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</si>
  <si>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муниципальных районов</t>
  </si>
  <si>
    <t>01050201050000610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</si>
  <si>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</si>
  <si>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</si>
  <si>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</si>
  <si>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</si>
  <si>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</si>
  <si>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</si>
  <si>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</si>
  <si>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</si>
  <si>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</si>
  <si>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01050201050000510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</si>
  <si>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</si>
  <si>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</si>
  <si>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</si>
  <si>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</si>
  <si>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</si>
  <si>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</si>
  <si>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</si>
  <si>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</si>
  <si>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</si>
  <si>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</si>
  <si>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</si>
  <si>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</si>
  <si>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i2_00001020000000000800</t>
  </si>
  <si>
    <t>Получение кредитов от кредитных организаций бюджетами муниципальных районов в валюте Российской Федерации</t>
  </si>
  <si>
    <t>01020000050000710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</si>
  <si>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</si>
  <si>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</si>
  <si>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</si>
  <si>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</si>
  <si>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</si>
  <si>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</si>
  <si>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</si>
  <si>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</si>
  <si>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</si>
  <si>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</si>
  <si>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i2_00001030100000000700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</si>
  <si>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</si>
  <si>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</si>
  <si>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</si>
  <si>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</si>
  <si>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01030100050000710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</si>
  <si>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</si>
  <si>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01030100050000810</t>
  </si>
  <si>
    <t>Иные источники внутреннего финансирования дефицитов бюджетов</t>
  </si>
  <si>
    <t>01060000000000000</t>
  </si>
  <si>
    <t>i2_00001060000000000000</t>
  </si>
  <si>
    <t>Бюджетные кредиты, предоставленные внутри страны в валюте Российской Федерации</t>
  </si>
  <si>
    <t>01060500000000000</t>
  </si>
  <si>
    <t>i2_00001060500000000000</t>
  </si>
  <si>
    <t>Возврат бюджетных кредитов, предоставленных внутри страны в валюте Российской Федерации</t>
  </si>
  <si>
    <t>01060500000000600</t>
  </si>
  <si>
    <t>i2_00001060500000000600</t>
  </si>
  <si>
    <t>Возврат бюджетных кредитов, предоставленных юридическим лицам в валюте Российской Федерации</t>
  </si>
  <si>
    <t>01060501000000600</t>
  </si>
  <si>
    <t>i2_00001060501000000600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</si>
  <si>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</si>
  <si>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01060501050000640</t>
  </si>
  <si>
    <t>ОБЩЕГОСУДАРСТВЕННЫЕ ВОПРОСЫ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</si>
  <si>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</si>
  <si>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</si>
  <si>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</si>
  <si>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</si>
  <si>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</si>
  <si>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Глава муниципального района</t>
  </si>
  <si>
    <t>i5_00001029510001000000</t>
  </si>
  <si>
    <t>9510001000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</si>
  <si>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</si>
  <si>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</si>
  <si>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</si>
  <si>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</si>
  <si>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</si>
  <si>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</si>
  <si>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</si>
  <si>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i3_00001030000000000000</t>
  </si>
  <si>
    <t>0103</t>
  </si>
  <si>
    <t>Председатель Думы муниципального района</t>
  </si>
  <si>
    <t>i5_00001039520001000000</t>
  </si>
  <si>
    <t>9520001000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</si>
  <si>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</si>
  <si>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</si>
  <si>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</si>
  <si>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Расходы на исполнение Боровичским муниципальным районом полномочий, переданных городским и сельскими поселениями</t>
  </si>
  <si>
    <t>i4_00001049000000000000</t>
  </si>
  <si>
    <t>9000000000</t>
  </si>
  <si>
    <t>Передача полномочий (в части определения поставщиков (подрядчиков, исполнителей) при осуществлении закупок товаров, работ, услуг для обеспечения муниципальных нужд)</t>
  </si>
  <si>
    <t>i5_00001049000081040000</t>
  </si>
  <si>
    <t>9000081040</t>
  </si>
  <si>
    <t>Прочая закупка товаров, работ и услуг</t>
  </si>
  <si>
    <t>244</t>
  </si>
  <si>
    <t>Прочие расходы, не отнесенные к муниципальным программам Боровичского муниципального района</t>
  </si>
  <si>
    <t>i4_00001049300000000000</t>
  </si>
  <si>
    <t>9300000000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</si>
  <si>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</si>
  <si>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i5_00001049300070650000</t>
  </si>
  <si>
    <t>9300070650</t>
  </si>
  <si>
    <t>Субвенции</t>
  </si>
  <si>
    <t>530</t>
  </si>
  <si>
    <t>Расходы на обеспечение деятельности отдельных органов местного самоуправления Боровичского муниципального района</t>
  </si>
  <si>
    <t>i4_00001049500000000000</t>
  </si>
  <si>
    <t>9500000000</t>
  </si>
  <si>
    <t>Обеспечение деятельности органов местного самоуправления</t>
  </si>
  <si>
    <t>i5_00001049500001000000</t>
  </si>
  <si>
    <t>9500001000</t>
  </si>
  <si>
    <t>Пособия, компенсации и иные социальные выплаты гражданам, кроме публичных нормативных обязательств</t>
  </si>
  <si>
    <t>321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</si>
  <si>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</si>
  <si>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</si>
  <si>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</si>
  <si>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</si>
  <si>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</si>
  <si>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</si>
  <si>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Возмещение по содержанию штатных единиц, осуществляющих переданные отдельные государственные полномочия области</t>
  </si>
  <si>
    <t>i5_00001049500070280000</t>
  </si>
  <si>
    <t>9500070280</t>
  </si>
  <si>
    <t>Судебная система</t>
  </si>
  <si>
    <t>i3_00001050000000000000</t>
  </si>
  <si>
    <t>0105</t>
  </si>
  <si>
    <t>i5_00001059300051200000</t>
  </si>
  <si>
    <t>9300051200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</si>
  <si>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</si>
  <si>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</si>
  <si>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</si>
  <si>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i4_00001069000000000000</t>
  </si>
  <si>
    <t>Передача полномочий (по внешнему муниципальному финансовому контролю - контрольно-счетная палата)</t>
  </si>
  <si>
    <t>i5_00001069000081020000</t>
  </si>
  <si>
    <t>9000081020</t>
  </si>
  <si>
    <t>i4_00001069500000000000</t>
  </si>
  <si>
    <t>i5_00001069500001000000</t>
  </si>
  <si>
    <t>i5_00001069500070280000</t>
  </si>
  <si>
    <t>Расходы на содержание председателя Контрольно-счетной палаты Боровичского муниципального района</t>
  </si>
  <si>
    <t>i4_00001069600000000000</t>
  </si>
  <si>
    <t>9600000000</t>
  </si>
  <si>
    <t>Руководитель Контрольно-счетной палаты муниципального образования</t>
  </si>
  <si>
    <t>i5_00001069600001000000</t>
  </si>
  <si>
    <t>9600001000</t>
  </si>
  <si>
    <t>Расходы на содержание аудиторов Контрольно-счетной палаты Боровичского муниципального района</t>
  </si>
  <si>
    <t>i4_00001069700000000000</t>
  </si>
  <si>
    <t>9700000000</t>
  </si>
  <si>
    <t>Аудиторы счетной палаты</t>
  </si>
  <si>
    <t>i5_00001069700001000000</t>
  </si>
  <si>
    <t>9700001000</t>
  </si>
  <si>
    <t>Резервные фонды</t>
  </si>
  <si>
    <t>i3_00001110000000000000</t>
  </si>
  <si>
    <t>0111</t>
  </si>
  <si>
    <t>Резервные средства</t>
  </si>
  <si>
    <t>i4_00001119800000000000</t>
  </si>
  <si>
    <t>9800000000</t>
  </si>
  <si>
    <t>Резервный фонд</t>
  </si>
  <si>
    <t>i5_00001119800029990000</t>
  </si>
  <si>
    <t>9800029990</t>
  </si>
  <si>
    <t>870</t>
  </si>
  <si>
    <t>Другие общегосударственные вопросы</t>
  </si>
  <si>
    <t>i3_00001130000000000000</t>
  </si>
  <si>
    <t>0113</t>
  </si>
  <si>
    <t>Муниципальная программа "Развитие архивного дела в Боровичском муниципальном районе на 2017 год и на плановый период 2018-2019 годов"</t>
  </si>
  <si>
    <t>i4_00001131400000000000</t>
  </si>
  <si>
    <t>1400000000</t>
  </si>
  <si>
    <t>Обеспечение нормативных условий для организации хранения архивных документов</t>
  </si>
  <si>
    <t>i5_00001131400021410000</t>
  </si>
  <si>
    <t>1400021410</t>
  </si>
  <si>
    <t>Муниципальная программа "Развитие информационного общества в Боровичском муниципальном районе на 2017-2020 годы"</t>
  </si>
  <si>
    <t>i4_00001132500000000000</t>
  </si>
  <si>
    <t>2500000000</t>
  </si>
  <si>
    <t>Реализация мероприятий, направленных на развитие информационного общества</t>
  </si>
  <si>
    <t>i5_00001132500022510000</t>
  </si>
  <si>
    <t>2500022510</t>
  </si>
  <si>
    <t>Реализация мероприятий, направленных на формирование электронного муниципалитета</t>
  </si>
  <si>
    <t>i5_00001132500022520000</t>
  </si>
  <si>
    <t>2500022520</t>
  </si>
  <si>
    <t>Муниципальная программа "Управление муниципальным имуществом и земельными ресурсами Боровичского муниципального района на 2016-2018 годы"</t>
  </si>
  <si>
    <t>i4_00001132900000000000</t>
  </si>
  <si>
    <t>2900000000</t>
  </si>
  <si>
    <t>Обеспечение проведения технической инвентаризации, изготовления технических планов, обследования и оценки рыночной стоимости имущества</t>
  </si>
  <si>
    <t>i5_00001132900026040000</t>
  </si>
  <si>
    <t>2900026040</t>
  </si>
  <si>
    <t>Оплата коммунальных услуг по объектам учета казны, свободных от прав третьих лиц</t>
  </si>
  <si>
    <t>i5_00001132900026060000</t>
  </si>
  <si>
    <t>2900026060</t>
  </si>
  <si>
    <t>Возмещение затрат по содержанию, текущему ремонту объектов муниципального имущества, находящихся в казне муниципального района и свободных от прав третьих лиц</t>
  </si>
  <si>
    <t>i5_00001132900026070000</t>
  </si>
  <si>
    <t>2900026070</t>
  </si>
  <si>
    <t>i4_00001139300000000000</t>
  </si>
  <si>
    <t>Осуществление государственных полномочий по государственной регистрации актов гражданского состояния</t>
  </si>
  <si>
    <t>i5_00001139300059300000</t>
  </si>
  <si>
    <t>9300059300</t>
  </si>
  <si>
    <t>Прочие мероприятия</t>
  </si>
  <si>
    <t>i5_00001139390099990000</t>
  </si>
  <si>
    <t>9390099990</t>
  </si>
  <si>
    <t>Исполнение судебных актов Российской Федерации и мировых соглашений по возмещению причиненного вреда</t>
  </si>
  <si>
    <t>831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</si>
  <si>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</si>
  <si>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</si>
  <si>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</si>
  <si>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</si>
  <si>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</si>
  <si>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</si>
  <si>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i4_00002039300000000000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</si>
  <si>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</si>
  <si>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i5_00002039300051180000</t>
  </si>
  <si>
    <t>9300051180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</si>
  <si>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</si>
  <si>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</si>
  <si>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</si>
  <si>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</si>
  <si>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i3_00003090000000000000</t>
  </si>
  <si>
    <t>0309</t>
  </si>
  <si>
    <t>Муниципальная программа "Обеспечение безопасности людей на водных объектах Боровичского муниципального района на 2016-2018 годы"</t>
  </si>
  <si>
    <t>i4_00003091200000000000</t>
  </si>
  <si>
    <t>1200000000</t>
  </si>
  <si>
    <t>Создание условий для массового отдыха граждан и обустройство мест массового отдыха граждан на водных объектах</t>
  </si>
  <si>
    <t>i5_00003091200021230000</t>
  </si>
  <si>
    <t>1200021230</t>
  </si>
  <si>
    <t>Муниципальная программа "Профилактика терроризма и экстремизма на территории Боровичского муниципального района на 2017-2019 годы"</t>
  </si>
  <si>
    <t>i4_00003092000000000000</t>
  </si>
  <si>
    <t>2000000000</t>
  </si>
  <si>
    <t>Материальное обеспечение и организация работы камер видеонаблюдений</t>
  </si>
  <si>
    <t>i5_00003092000029310000</t>
  </si>
  <si>
    <t>2000029310</t>
  </si>
  <si>
    <t>i4_00003099300000000000</t>
  </si>
  <si>
    <t>Софинансирование расходов муниципальных казенных, бюджетных и автономных учреждений по приобретению коммунальных услуг</t>
  </si>
  <si>
    <t>i5_00003099300072300000</t>
  </si>
  <si>
    <t>9300072300</t>
  </si>
  <si>
    <t>i5_000030993000S2300000</t>
  </si>
  <si>
    <t>93000S2300</t>
  </si>
  <si>
    <t>Содержание подведомственного учреждения по защите населения территории от чрезвычайных ситуаций природного и техногенного характера</t>
  </si>
  <si>
    <t>i5_00003099390001690000</t>
  </si>
  <si>
    <t>9390001690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</si>
  <si>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</si>
  <si>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</si>
  <si>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</si>
  <si>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</si>
  <si>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НАЦИОНАЛЬНАЯ ЭКОНОМИКА</t>
  </si>
  <si>
    <t>i2_00004000000000000000</t>
  </si>
  <si>
    <t>0400</t>
  </si>
  <si>
    <t>Сельское хозяйство и рыболовство</t>
  </si>
  <si>
    <t>i3_00004050000000000000</t>
  </si>
  <si>
    <t>0405</t>
  </si>
  <si>
    <t>Муниципальная программа "Развитие сельского хозяйства Боровичского муниципального района на 2014-2020 годы"</t>
  </si>
  <si>
    <t>i4_00004050800000000000</t>
  </si>
  <si>
    <t>0800000000</t>
  </si>
  <si>
    <t>Подпрограмма "Развитие системы консультационного и информационного обеспечения сельскохозяйственных товаропроизводителей и сельского населения, повышение кадрового потенциала в сельском хозяйстве"</t>
  </si>
  <si>
    <t>i4_00004050840000000000</t>
  </si>
  <si>
    <t>0840000000</t>
  </si>
  <si>
    <t>Мероприятия "Организация и проведение на территории муниципального района сельскохозяйственных ярмарок по продаже сельскохозяйственной продукции и продукции переработки, а также участие в других мероприятиях межрегионального значения, организуемых с целью продвижения сельскохозяйственной продукции на агропродовольственный рынок"</t>
  </si>
  <si>
    <t>i5_00004050840020810000</t>
  </si>
  <si>
    <t>0840020810</t>
  </si>
  <si>
    <t>i4_00004059300000000000</t>
  </si>
  <si>
    <t>Организация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</si>
  <si>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i5_00004059300070720000</t>
  </si>
  <si>
    <t>9300070720</t>
  </si>
  <si>
    <t>Дорожное хозяйство (дорожные фонды)</t>
  </si>
  <si>
    <t>i3_00004090000000000000</t>
  </si>
  <si>
    <t>0409</t>
  </si>
  <si>
    <t>Муниципальная программа "Строительство, реконструкция, капитальный ремонт, ремонт и содержание автомобильных дорог местного значения вне границ населенных пунктов в границах Боровичского муниципального района на 2018-2020 годы"</t>
  </si>
  <si>
    <t>i4_00004091100000000000</t>
  </si>
  <si>
    <t>1100000000</t>
  </si>
  <si>
    <t>Содержание автодорог за счёт акцизов</t>
  </si>
  <si>
    <t>i5_00004091100029010000</t>
  </si>
  <si>
    <t>1100029010</t>
  </si>
  <si>
    <t>Осуществление дорожной деятельности в отношении автомобильных дорог общего пользования местного значения</t>
  </si>
  <si>
    <t>i5_00004091100071510000</t>
  </si>
  <si>
    <t>1100071510</t>
  </si>
  <si>
    <t>Софинансирование к субсидии на осуществление дорожной деятельности в отношении автомобильных дорог общего пользования местного значения</t>
  </si>
  <si>
    <t>i5_000040911000S1510000</t>
  </si>
  <si>
    <t>11000S1510</t>
  </si>
  <si>
    <t>Другие вопросы в области национальной экономики</t>
  </si>
  <si>
    <t>i3_00004120000000000000</t>
  </si>
  <si>
    <t>0412</t>
  </si>
  <si>
    <t>Муниципальная программа "Развитие торговли в Боровичском муниципальном районе на 2017-2019 годы"</t>
  </si>
  <si>
    <t>i4_00004122200000000000</t>
  </si>
  <si>
    <t>2200000000</t>
  </si>
  <si>
    <t>Содействие популяризации профессии работника торговли, награждение лучших представителей профессии к профессиональному празднику</t>
  </si>
  <si>
    <t>i5_00004122200022020000</t>
  </si>
  <si>
    <t>2200022020</t>
  </si>
  <si>
    <t>Муниципальная программа "Развитие архитектуры и градостроительства в Боровичском муниципальном районе на 2018-2020 годы"</t>
  </si>
  <si>
    <t>i4_00004122300000000000</t>
  </si>
  <si>
    <t>2300000000</t>
  </si>
  <si>
    <t>Подготовка топографической основы территории</t>
  </si>
  <si>
    <t>i5_00004122320027050000</t>
  </si>
  <si>
    <t>2320027050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</si>
  <si>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</si>
  <si>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</si>
  <si>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Демонтаж, хранение или в необходимых случаях уничтожение рекламных конструкций</t>
  </si>
  <si>
    <t>i5_00004122330027040000</t>
  </si>
  <si>
    <t>2330027040</t>
  </si>
  <si>
    <t>Муниципальная программа "Развитие малого и среднего предпринимательства в Боровичском муниципальном районе на 2018 год"</t>
  </si>
  <si>
    <t>i4_00004122400000000000</t>
  </si>
  <si>
    <t>2400000000</t>
  </si>
  <si>
    <t>Обеспечение экономического развития субъектов малого и среднего предпринимательства Боровичского муниципального района</t>
  </si>
  <si>
    <t>i4_00004122410000000000</t>
  </si>
  <si>
    <t>2410000000</t>
  </si>
  <si>
    <t>Кредиторская задолженность за 2017 год по мероприятию "Предоставление субсидий субъектам малого и среднего предпринимательства на компенсацию затрат, связанных с оплатой образовательных услуг"</t>
  </si>
  <si>
    <t>i5_00004122410022410000</t>
  </si>
  <si>
    <t>2410022410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</si>
  <si>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</si>
  <si>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</si>
  <si>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Развитие малого и среднего предпринимательства в монопрофильном муниципальном образовании городское поселение город Боровичи</t>
  </si>
  <si>
    <t>i4_00004122420000000000</t>
  </si>
  <si>
    <t>2420000000</t>
  </si>
  <si>
    <t>Предоставление субсидий субъектам малого и среднего предпринимательства, занимающихся социально значимыми видами деятельности</t>
  </si>
  <si>
    <t>i5_000041224200L5277000</t>
  </si>
  <si>
    <t>24200L5277</t>
  </si>
  <si>
    <t>i4_00004122900000000000</t>
  </si>
  <si>
    <t>Организация выполнения кадастровых работ по земельным участкам и работ по оценке рыночной стоимости земельных участков</t>
  </si>
  <si>
    <t>i5_00004122900022910000</t>
  </si>
  <si>
    <t>2900022910</t>
  </si>
  <si>
    <t>Создание информационных условий функционирования систем управления</t>
  </si>
  <si>
    <t>i5_00004122900022920000</t>
  </si>
  <si>
    <t>2900022920</t>
  </si>
  <si>
    <t>Организация проведения кадастровых работ по земельным участкам, подлежащим отнесению к муниципальной собственности</t>
  </si>
  <si>
    <t>i5_00004122900026050000</t>
  </si>
  <si>
    <t>2900026050</t>
  </si>
  <si>
    <t>i4_00004129300000000000</t>
  </si>
  <si>
    <t>i5_00004129390099990000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</si>
  <si>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</si>
  <si>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</si>
  <si>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</si>
  <si>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</si>
  <si>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</si>
  <si>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</si>
  <si>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 Боровичского муниципального района "Капитальный ремонт муниципального жилого фонда на территории Боровичского муниципального района на 2016-2020 годы"</t>
  </si>
  <si>
    <t>i4_00005011900000000000</t>
  </si>
  <si>
    <t>1900000000</t>
  </si>
  <si>
    <t>Проведение работ по капитальному ремонту муниципального имущества</t>
  </si>
  <si>
    <t>i5_00005011900021910000</t>
  </si>
  <si>
    <t>1900021910</t>
  </si>
  <si>
    <t>Закупка товаров, работ, услуг в целях капитального ремонта государственного (муниципального) имущества</t>
  </si>
  <si>
    <t>243</t>
  </si>
  <si>
    <t>i4_00005019300000000000</t>
  </si>
  <si>
    <t>Взносы региональному оператору в фонд капитального ремонта многоквартирных домов в части муниципальных помещений</t>
  </si>
  <si>
    <t>i5_00005019300023880000</t>
  </si>
  <si>
    <t>9300023880</t>
  </si>
  <si>
    <t>Обеспечение нуждающихся отдельных категорий граждан жилыми помещениями</t>
  </si>
  <si>
    <t>i5_00005019300029320000</t>
  </si>
  <si>
    <t>9300029320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</si>
  <si>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</si>
  <si>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</si>
  <si>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Обеспечение деятельности Счетной палаты Российской Федерации</t>
  </si>
  <si>
    <t>i4_00005019390000000000</t>
  </si>
  <si>
    <t>9390000000</t>
  </si>
  <si>
    <t>Взносы на капитальный ремонт на специальный счет в целях формирования фонда капитального ремонта многоквартирных домов в части муниципальных помещений Боровичского муниципального района</t>
  </si>
  <si>
    <t>i5_00005019390029330000</t>
  </si>
  <si>
    <t>9390029330</t>
  </si>
  <si>
    <t>Коммунальное хозяйство</t>
  </si>
  <si>
    <t>i3_00005020000000000000</t>
  </si>
  <si>
    <t>0502</t>
  </si>
  <si>
    <t>Муниципальная программа Боровичского муниципального района "Обеспечение населения качественной питьевой водой и очистка сточных вод на территории Боровичского муниципального района на 2016-2018 годы"</t>
  </si>
  <si>
    <t>i4_00005020600000000000</t>
  </si>
  <si>
    <t>0600000000</t>
  </si>
  <si>
    <t>Строительство и ремонт хозяйственно-бытовых колодцев</t>
  </si>
  <si>
    <t>i5_00005020600006010000</t>
  </si>
  <si>
    <t>0600006010</t>
  </si>
  <si>
    <t>Реализация мероприятий в области водоснабжения и водоотведения за счет средств областного бюджета</t>
  </si>
  <si>
    <t>i5_00005020600072370000</t>
  </si>
  <si>
    <t>0600072370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</si>
  <si>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</si>
  <si>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</si>
  <si>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Реализация мероприятий в области водоснабжения и водоотведения за счет средств местного бюджета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</si>
</sst>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9"/>
      <name val="Arial Cyr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right" wrapText="1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18" borderId="52" xfId="0" applyNumberFormat="1" applyFont="1" applyFill="1" applyBorder="1" applyAlignment="1">
      <alignment wrapText="1"/>
    </xf>
    <xf numFmtId="49" fontId="3" fillId="18" borderId="53" xfId="0" applyNumberFormat="1" applyFont="1" applyFill="1" applyBorder="1" applyAlignment="1">
      <alignment wrapText="1"/>
    </xf>
    <xf numFmtId="49" fontId="3" fillId="18" borderId="54" xfId="0" applyNumberFormat="1" applyFont="1" applyFill="1" applyBorder="1" applyAlignment="1">
      <alignment wrapText="1"/>
    </xf>
    <xf numFmtId="49" fontId="3" fillId="22" borderId="33" xfId="0" applyNumberFormat="1" applyFont="1" applyFill="1" applyBorder="1" applyAlignment="1">
      <alignment horizontal="center"/>
    </xf>
    <xf numFmtId="49" fontId="3" fillId="18" borderId="55" xfId="0" applyNumberFormat="1" applyFont="1" applyFill="1" applyBorder="1" applyAlignment="1">
      <alignment horizontal="center"/>
    </xf>
    <xf numFmtId="49" fontId="3" fillId="0" borderId="56" xfId="0" applyNumberFormat="1" applyFont="1" applyBorder="1" applyAlignment="1" applyProtection="1">
      <alignment horizontal="center" wrapText="1"/>
      <protection locked="0"/>
    </xf>
    <xf numFmtId="49" fontId="3" fillId="0" borderId="57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6" xfId="0" applyNumberFormat="1" applyFont="1" applyFill="1" applyBorder="1" applyAlignment="1">
      <alignment horizontal="center" wrapText="1"/>
    </xf>
    <xf numFmtId="49" fontId="3" fillId="19" borderId="57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8" xfId="0" applyNumberFormat="1" applyFont="1" applyBorder="1" applyAlignment="1" applyProtection="1">
      <alignment horizontal="center" wrapText="1"/>
      <protection locked="0"/>
    </xf>
    <xf numFmtId="49" fontId="3" fillId="19" borderId="58" xfId="0" applyNumberFormat="1" applyFont="1" applyFill="1" applyBorder="1" applyAlignment="1">
      <alignment horizontal="center" wrapText="1"/>
    </xf>
    <xf numFmtId="49" fontId="3" fillId="19" borderId="56" xfId="0" applyNumberFormat="1" applyFont="1" applyFill="1" applyBorder="1" applyAlignment="1">
      <alignment horizontal="center"/>
    </xf>
    <xf numFmtId="49" fontId="3" fillId="19" borderId="57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22" borderId="56" xfId="0" applyNumberFormat="1" applyFont="1" applyFill="1" applyBorder="1" applyAlignment="1">
      <alignment horizontal="center"/>
    </xf>
    <xf numFmtId="49" fontId="3" fillId="22" borderId="57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0" borderId="62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20" fillId="0" borderId="11" xfId="0" applyNumberFormat="1" applyFont="1" applyBorder="1" applyAlignment="1">
      <alignment horizontal="left"/>
    </xf>
    <xf numFmtId="49" fontId="0" fillId="0" borderId="57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65" xfId="0" applyNumberFormat="1" applyFont="1" applyFill="1" applyBorder="1" applyAlignment="1">
      <alignment horizontal="center" wrapText="1"/>
    </xf>
    <xf numFmtId="49" fontId="3" fillId="18" borderId="66" xfId="0" applyNumberFormat="1" applyFont="1" applyFill="1" applyBorder="1" applyAlignment="1">
      <alignment horizontal="center" wrapText="1"/>
    </xf>
    <xf numFmtId="49" fontId="3" fillId="18" borderId="67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68" xfId="0" applyNumberFormat="1" applyFont="1" applyFill="1" applyBorder="1" applyAlignment="1">
      <alignment horizontal="center"/>
    </xf>
    <xf numFmtId="49" fontId="3" fillId="18" borderId="69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7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7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0" borderId="57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23" borderId="57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0" fontId="21" fillId="0" borderId="70" xfId="0" applyFont="1" applyFill="1" applyBorder="1" applyAlignment="1">
      <alignment horizontal="left" vertical="top" wrapText="1"/>
    </xf>
    <xf numFmtId="0" fontId="21" fillId="0" borderId="71" xfId="0" applyFont="1" applyFill="1" applyBorder="1" applyAlignment="1">
      <alignment horizontal="left" vertical="top" wrapText="1"/>
    </xf>
    <xf numFmtId="0" fontId="21" fillId="0" borderId="72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1"/>
  <sheetViews>
    <sheetView tabSelected="1" zoomScalePageLayoutView="0" workbookViewId="0" topLeftCell="A783">
      <selection activeCell="A804" sqref="A804:IV805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74" t="s">
        <v>845</v>
      </c>
      <c r="B1" s="174"/>
      <c r="C1" s="174"/>
      <c r="D1" s="174"/>
      <c r="E1" s="174"/>
      <c r="F1" s="174"/>
      <c r="G1" s="174"/>
      <c r="H1" s="174"/>
      <c r="I1" s="175"/>
      <c r="J1" s="1" t="s">
        <v>813</v>
      </c>
      <c r="K1" s="22" t="s">
        <v>874</v>
      </c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6" t="s">
        <v>829</v>
      </c>
      <c r="K2" s="22" t="s">
        <v>812</v>
      </c>
      <c r="L2" s="4"/>
    </row>
    <row r="3" spans="1:12" ht="12.75">
      <c r="A3" s="32" t="s">
        <v>861</v>
      </c>
      <c r="B3" s="178" t="s">
        <v>871</v>
      </c>
      <c r="C3" s="178"/>
      <c r="D3" s="178"/>
      <c r="E3" s="22"/>
      <c r="F3" s="22"/>
      <c r="G3" s="179"/>
      <c r="H3" s="179"/>
      <c r="I3" s="32" t="s">
        <v>832</v>
      </c>
      <c r="J3" s="131">
        <v>43374</v>
      </c>
      <c r="K3" s="22" t="s">
        <v>818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831</v>
      </c>
      <c r="J4" s="87" t="s">
        <v>872</v>
      </c>
      <c r="K4" s="22" t="s">
        <v>877</v>
      </c>
      <c r="L4" s="4"/>
    </row>
    <row r="5" spans="1:12" ht="12.75">
      <c r="A5" s="3" t="s">
        <v>846</v>
      </c>
      <c r="B5" s="176" t="s">
        <v>873</v>
      </c>
      <c r="C5" s="176"/>
      <c r="D5" s="176"/>
      <c r="E5" s="176"/>
      <c r="F5" s="176"/>
      <c r="G5" s="176"/>
      <c r="H5" s="176"/>
      <c r="I5" s="33" t="s">
        <v>840</v>
      </c>
      <c r="J5" s="88" t="s">
        <v>874</v>
      </c>
      <c r="K5" s="22"/>
      <c r="L5" s="4"/>
    </row>
    <row r="6" spans="1:12" ht="12.75">
      <c r="A6" s="3" t="s">
        <v>847</v>
      </c>
      <c r="B6" s="177" t="s">
        <v>870</v>
      </c>
      <c r="C6" s="177"/>
      <c r="D6" s="177"/>
      <c r="E6" s="177"/>
      <c r="F6" s="177"/>
      <c r="G6" s="177"/>
      <c r="H6" s="177"/>
      <c r="I6" s="33" t="s">
        <v>868</v>
      </c>
      <c r="J6" s="88" t="s">
        <v>879</v>
      </c>
      <c r="K6" s="22" t="s">
        <v>878</v>
      </c>
      <c r="L6" s="4"/>
    </row>
    <row r="7" spans="1:11" ht="12.75">
      <c r="A7" s="7" t="s">
        <v>869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1" ht="13.5" thickBot="1">
      <c r="A8" s="3" t="s">
        <v>811</v>
      </c>
      <c r="B8" s="3"/>
      <c r="C8" s="3"/>
      <c r="D8" s="3"/>
      <c r="E8" s="3"/>
      <c r="F8" s="3"/>
      <c r="G8" s="3"/>
      <c r="H8" s="6"/>
      <c r="I8" s="6"/>
      <c r="J8" s="89" t="s">
        <v>810</v>
      </c>
      <c r="K8" s="22" t="s">
        <v>875</v>
      </c>
    </row>
    <row r="9" spans="1:11" ht="15">
      <c r="A9" s="183" t="s">
        <v>839</v>
      </c>
      <c r="B9" s="183"/>
      <c r="C9" s="183"/>
      <c r="D9" s="183"/>
      <c r="E9" s="183"/>
      <c r="F9" s="183"/>
      <c r="G9" s="183"/>
      <c r="H9" s="183"/>
      <c r="I9" s="183"/>
      <c r="J9" s="183"/>
      <c r="K9" s="127" t="s">
        <v>876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1" ht="12.75" customHeight="1">
      <c r="A11" s="171" t="s">
        <v>848</v>
      </c>
      <c r="B11" s="171" t="s">
        <v>849</v>
      </c>
      <c r="C11" s="184" t="s">
        <v>850</v>
      </c>
      <c r="D11" s="185"/>
      <c r="E11" s="185"/>
      <c r="F11" s="185"/>
      <c r="G11" s="186"/>
      <c r="H11" s="171" t="s">
        <v>851</v>
      </c>
      <c r="I11" s="171" t="s">
        <v>833</v>
      </c>
      <c r="J11" s="171" t="s">
        <v>852</v>
      </c>
      <c r="K11" s="114"/>
    </row>
    <row r="12" spans="1:11" ht="12.75">
      <c r="A12" s="172"/>
      <c r="B12" s="172"/>
      <c r="C12" s="187"/>
      <c r="D12" s="188"/>
      <c r="E12" s="188"/>
      <c r="F12" s="188"/>
      <c r="G12" s="189"/>
      <c r="H12" s="172"/>
      <c r="I12" s="172"/>
      <c r="J12" s="172"/>
      <c r="K12" s="114"/>
    </row>
    <row r="13" spans="1:11" ht="12.75">
      <c r="A13" s="173"/>
      <c r="B13" s="173"/>
      <c r="C13" s="190"/>
      <c r="D13" s="191"/>
      <c r="E13" s="191"/>
      <c r="F13" s="191"/>
      <c r="G13" s="192"/>
      <c r="H13" s="173"/>
      <c r="I13" s="173"/>
      <c r="J13" s="173"/>
      <c r="K13" s="114"/>
    </row>
    <row r="14" spans="1:11" ht="13.5" thickBot="1">
      <c r="A14" s="70">
        <v>1</v>
      </c>
      <c r="B14" s="12">
        <v>2</v>
      </c>
      <c r="C14" s="180">
        <v>3</v>
      </c>
      <c r="D14" s="181"/>
      <c r="E14" s="181"/>
      <c r="F14" s="181"/>
      <c r="G14" s="182"/>
      <c r="H14" s="13" t="s">
        <v>812</v>
      </c>
      <c r="I14" s="13" t="s">
        <v>835</v>
      </c>
      <c r="J14" s="13" t="s">
        <v>836</v>
      </c>
      <c r="K14" s="115"/>
    </row>
    <row r="15" spans="1:10" ht="12.75">
      <c r="A15" s="71" t="s">
        <v>838</v>
      </c>
      <c r="B15" s="38" t="s">
        <v>816</v>
      </c>
      <c r="C15" s="193" t="s">
        <v>827</v>
      </c>
      <c r="D15" s="194"/>
      <c r="E15" s="194"/>
      <c r="F15" s="194"/>
      <c r="G15" s="195"/>
      <c r="H15" s="52">
        <v>1281179261.36</v>
      </c>
      <c r="I15" s="52">
        <v>926760207.77</v>
      </c>
      <c r="J15" s="105">
        <v>368389479.19</v>
      </c>
    </row>
    <row r="16" spans="1:10" ht="12.75">
      <c r="A16" s="72" t="s">
        <v>814</v>
      </c>
      <c r="B16" s="50"/>
      <c r="C16" s="196"/>
      <c r="D16" s="197"/>
      <c r="E16" s="197"/>
      <c r="F16" s="197"/>
      <c r="G16" s="198"/>
      <c r="H16" s="56"/>
      <c r="I16" s="57"/>
      <c r="J16" s="58"/>
    </row>
    <row r="17" spans="1:12" ht="12.75">
      <c r="A17" s="100" t="s">
        <v>19</v>
      </c>
      <c r="B17" s="101" t="s">
        <v>816</v>
      </c>
      <c r="C17" s="102" t="s">
        <v>881</v>
      </c>
      <c r="D17" s="156" t="s">
        <v>20</v>
      </c>
      <c r="E17" s="157"/>
      <c r="F17" s="157"/>
      <c r="G17" s="158"/>
      <c r="H17" s="97">
        <v>353309700</v>
      </c>
      <c r="I17" s="103">
        <v>260016917.56</v>
      </c>
      <c r="J17" s="104">
        <v>108156017.62</v>
      </c>
      <c r="K17" s="119" t="str">
        <f aca="true" t="shared" si="0" ref="K17:K48">C17&amp;D17&amp;G17</f>
        <v>00010000000000000000</v>
      </c>
      <c r="L17" s="106" t="s">
        <v>486</v>
      </c>
    </row>
    <row r="18" spans="1:12" ht="12.75">
      <c r="A18" s="100" t="s">
        <v>21</v>
      </c>
      <c r="B18" s="101" t="s">
        <v>816</v>
      </c>
      <c r="C18" s="102" t="s">
        <v>881</v>
      </c>
      <c r="D18" s="156" t="s">
        <v>22</v>
      </c>
      <c r="E18" s="157"/>
      <c r="F18" s="157"/>
      <c r="G18" s="158"/>
      <c r="H18" s="97">
        <v>201841500</v>
      </c>
      <c r="I18" s="103">
        <v>147347400.01</v>
      </c>
      <c r="J18" s="104">
        <v>54634832.05</v>
      </c>
      <c r="K18" s="119" t="str">
        <f t="shared" si="0"/>
        <v>00010100000000000000</v>
      </c>
      <c r="L18" s="106" t="s">
        <v>23</v>
      </c>
    </row>
    <row r="19" spans="1:12" ht="12.75">
      <c r="A19" s="100" t="s">
        <v>24</v>
      </c>
      <c r="B19" s="101" t="s">
        <v>816</v>
      </c>
      <c r="C19" s="102" t="s">
        <v>881</v>
      </c>
      <c r="D19" s="156" t="s">
        <v>25</v>
      </c>
      <c r="E19" s="157"/>
      <c r="F19" s="157"/>
      <c r="G19" s="158"/>
      <c r="H19" s="97">
        <v>201841500</v>
      </c>
      <c r="I19" s="103">
        <v>147347400.01</v>
      </c>
      <c r="J19" s="104">
        <v>54634832.05</v>
      </c>
      <c r="K19" s="119" t="str">
        <f t="shared" si="0"/>
        <v>00010102000010000110</v>
      </c>
      <c r="L19" s="106" t="s">
        <v>26</v>
      </c>
    </row>
    <row r="20" spans="1:12" s="85" customFormat="1" ht="56.25">
      <c r="A20" s="80" t="s">
        <v>27</v>
      </c>
      <c r="B20" s="79" t="s">
        <v>816</v>
      </c>
      <c r="C20" s="122" t="s">
        <v>881</v>
      </c>
      <c r="D20" s="153" t="s">
        <v>28</v>
      </c>
      <c r="E20" s="154"/>
      <c r="F20" s="154"/>
      <c r="G20" s="155"/>
      <c r="H20" s="81">
        <v>199154200</v>
      </c>
      <c r="I20" s="82">
        <v>144876107.01</v>
      </c>
      <c r="J20" s="83">
        <f>IF(IF(H20="",0,H20)=0,0,(IF(H20&gt;0,IF(I20&gt;H20,0,H20-I20),IF(I20&gt;H20,H20-I20,0))))</f>
        <v>54278092.99</v>
      </c>
      <c r="K20" s="120" t="str">
        <f t="shared" si="0"/>
        <v>00010102010010000110</v>
      </c>
      <c r="L20" s="84" t="str">
        <f>C20&amp;D20&amp;G20</f>
        <v>00010102010010000110</v>
      </c>
    </row>
    <row r="21" spans="1:12" s="85" customFormat="1" ht="90">
      <c r="A21" s="80" t="s">
        <v>29</v>
      </c>
      <c r="B21" s="79" t="s">
        <v>816</v>
      </c>
      <c r="C21" s="122" t="s">
        <v>881</v>
      </c>
      <c r="D21" s="153" t="s">
        <v>30</v>
      </c>
      <c r="E21" s="154"/>
      <c r="F21" s="154"/>
      <c r="G21" s="155"/>
      <c r="H21" s="81">
        <v>804000</v>
      </c>
      <c r="I21" s="82">
        <v>918226.7</v>
      </c>
      <c r="J21" s="83">
        <f>IF(IF(H21="",0,H21)=0,0,(IF(H21&gt;0,IF(I21&gt;H21,0,H21-I21),IF(I21&gt;H21,H21-I21,0))))</f>
        <v>0</v>
      </c>
      <c r="K21" s="120" t="str">
        <f t="shared" si="0"/>
        <v>00010102020010000110</v>
      </c>
      <c r="L21" s="84" t="str">
        <f>C21&amp;D21&amp;G21</f>
        <v>00010102020010000110</v>
      </c>
    </row>
    <row r="22" spans="1:12" s="85" customFormat="1" ht="33.75">
      <c r="A22" s="80" t="s">
        <v>31</v>
      </c>
      <c r="B22" s="79" t="s">
        <v>816</v>
      </c>
      <c r="C22" s="122" t="s">
        <v>881</v>
      </c>
      <c r="D22" s="153" t="s">
        <v>32</v>
      </c>
      <c r="E22" s="154"/>
      <c r="F22" s="154"/>
      <c r="G22" s="155"/>
      <c r="H22" s="81">
        <v>471000</v>
      </c>
      <c r="I22" s="82">
        <v>497505.36</v>
      </c>
      <c r="J22" s="83">
        <f>IF(IF(H22="",0,H22)=0,0,(IF(H22&gt;0,IF(I22&gt;H22,0,H22-I22),IF(I22&gt;H22,H22-I22,0))))</f>
        <v>0</v>
      </c>
      <c r="K22" s="120" t="str">
        <f t="shared" si="0"/>
        <v>00010102030010000110</v>
      </c>
      <c r="L22" s="84" t="str">
        <f>C22&amp;D22&amp;G22</f>
        <v>00010102030010000110</v>
      </c>
    </row>
    <row r="23" spans="1:12" s="85" customFormat="1" ht="67.5">
      <c r="A23" s="80" t="s">
        <v>33</v>
      </c>
      <c r="B23" s="79" t="s">
        <v>816</v>
      </c>
      <c r="C23" s="122" t="s">
        <v>881</v>
      </c>
      <c r="D23" s="153" t="s">
        <v>34</v>
      </c>
      <c r="E23" s="154"/>
      <c r="F23" s="154"/>
      <c r="G23" s="155"/>
      <c r="H23" s="81">
        <v>1412300</v>
      </c>
      <c r="I23" s="82">
        <v>1055560.94</v>
      </c>
      <c r="J23" s="83">
        <f>IF(IF(H23="",0,H23)=0,0,(IF(H23&gt;0,IF(I23&gt;H23,0,H23-I23),IF(I23&gt;H23,H23-I23,0))))</f>
        <v>356739.06</v>
      </c>
      <c r="K23" s="120" t="str">
        <f t="shared" si="0"/>
        <v>00010102040010000110</v>
      </c>
      <c r="L23" s="84" t="str">
        <f>C23&amp;D23&amp;G23</f>
        <v>00010102040010000110</v>
      </c>
    </row>
    <row r="24" spans="1:12" ht="22.5">
      <c r="A24" s="100" t="s">
        <v>35</v>
      </c>
      <c r="B24" s="101" t="s">
        <v>816</v>
      </c>
      <c r="C24" s="102" t="s">
        <v>881</v>
      </c>
      <c r="D24" s="156" t="s">
        <v>36</v>
      </c>
      <c r="E24" s="157"/>
      <c r="F24" s="157"/>
      <c r="G24" s="158"/>
      <c r="H24" s="97">
        <v>6305700</v>
      </c>
      <c r="I24" s="103">
        <v>4986393.26</v>
      </c>
      <c r="J24" s="104">
        <v>1321002.44</v>
      </c>
      <c r="K24" s="119" t="str">
        <f t="shared" si="0"/>
        <v>00010300000000000000</v>
      </c>
      <c r="L24" s="106" t="s">
        <v>37</v>
      </c>
    </row>
    <row r="25" spans="1:12" ht="22.5">
      <c r="A25" s="100" t="s">
        <v>38</v>
      </c>
      <c r="B25" s="101" t="s">
        <v>816</v>
      </c>
      <c r="C25" s="102" t="s">
        <v>881</v>
      </c>
      <c r="D25" s="156" t="s">
        <v>39</v>
      </c>
      <c r="E25" s="157"/>
      <c r="F25" s="157"/>
      <c r="G25" s="158"/>
      <c r="H25" s="97">
        <v>6305700</v>
      </c>
      <c r="I25" s="103">
        <v>4986393.26</v>
      </c>
      <c r="J25" s="104">
        <v>1321002.44</v>
      </c>
      <c r="K25" s="119" t="str">
        <f t="shared" si="0"/>
        <v>00010302000010000110</v>
      </c>
      <c r="L25" s="106" t="s">
        <v>40</v>
      </c>
    </row>
    <row r="26" spans="1:12" s="85" customFormat="1" ht="56.25">
      <c r="A26" s="80" t="s">
        <v>41</v>
      </c>
      <c r="B26" s="79" t="s">
        <v>816</v>
      </c>
      <c r="C26" s="122" t="s">
        <v>881</v>
      </c>
      <c r="D26" s="153" t="s">
        <v>42</v>
      </c>
      <c r="E26" s="154"/>
      <c r="F26" s="154"/>
      <c r="G26" s="155"/>
      <c r="H26" s="81">
        <v>2352100</v>
      </c>
      <c r="I26" s="82">
        <v>2171475.42</v>
      </c>
      <c r="J26" s="83">
        <f>IF(IF(H26="",0,H26)=0,0,(IF(H26&gt;0,IF(I26&gt;H26,0,H26-I26),IF(I26&gt;H26,H26-I26,0))))</f>
        <v>180624.58</v>
      </c>
      <c r="K26" s="120" t="str">
        <f t="shared" si="0"/>
        <v>00010302230010000110</v>
      </c>
      <c r="L26" s="84" t="str">
        <f>C26&amp;D26&amp;G26</f>
        <v>00010302230010000110</v>
      </c>
    </row>
    <row r="27" spans="1:12" s="85" customFormat="1" ht="78.75">
      <c r="A27" s="80" t="s">
        <v>43</v>
      </c>
      <c r="B27" s="79" t="s">
        <v>816</v>
      </c>
      <c r="C27" s="122" t="s">
        <v>881</v>
      </c>
      <c r="D27" s="153" t="s">
        <v>44</v>
      </c>
      <c r="E27" s="154"/>
      <c r="F27" s="154"/>
      <c r="G27" s="155"/>
      <c r="H27" s="81">
        <v>18000</v>
      </c>
      <c r="I27" s="82">
        <v>19695.7</v>
      </c>
      <c r="J27" s="83">
        <f>IF(IF(H27="",0,H27)=0,0,(IF(H27&gt;0,IF(I27&gt;H27,0,H27-I27),IF(I27&gt;H27,H27-I27,0))))</f>
        <v>0</v>
      </c>
      <c r="K27" s="120" t="str">
        <f t="shared" si="0"/>
        <v>00010302240010000110</v>
      </c>
      <c r="L27" s="84" t="str">
        <f>C27&amp;D27&amp;G27</f>
        <v>00010302240010000110</v>
      </c>
    </row>
    <row r="28" spans="1:12" s="85" customFormat="1" ht="56.25">
      <c r="A28" s="80" t="s">
        <v>665</v>
      </c>
      <c r="B28" s="79" t="s">
        <v>816</v>
      </c>
      <c r="C28" s="122" t="s">
        <v>881</v>
      </c>
      <c r="D28" s="153" t="s">
        <v>666</v>
      </c>
      <c r="E28" s="154"/>
      <c r="F28" s="154"/>
      <c r="G28" s="155"/>
      <c r="H28" s="81">
        <v>4299300</v>
      </c>
      <c r="I28" s="82">
        <v>3281624.3</v>
      </c>
      <c r="J28" s="83">
        <f>IF(IF(H28="",0,H28)=0,0,(IF(H28&gt;0,IF(I28&gt;H28,0,H28-I28),IF(I28&gt;H28,H28-I28,0))))</f>
        <v>1017675.7</v>
      </c>
      <c r="K28" s="120" t="str">
        <f t="shared" si="0"/>
        <v>00010302250010000110</v>
      </c>
      <c r="L28" s="84" t="str">
        <f>C28&amp;D28&amp;G28</f>
        <v>00010302250010000110</v>
      </c>
    </row>
    <row r="29" spans="1:12" s="85" customFormat="1" ht="56.25">
      <c r="A29" s="80" t="s">
        <v>667</v>
      </c>
      <c r="B29" s="79" t="s">
        <v>816</v>
      </c>
      <c r="C29" s="122" t="s">
        <v>881</v>
      </c>
      <c r="D29" s="153" t="s">
        <v>668</v>
      </c>
      <c r="E29" s="154"/>
      <c r="F29" s="154"/>
      <c r="G29" s="155"/>
      <c r="H29" s="81">
        <v>-363700</v>
      </c>
      <c r="I29" s="82">
        <v>-486402.16</v>
      </c>
      <c r="J29" s="83">
        <f>IF(IF(H29="",0,H29)=0,0,(IF(H29&gt;0,IF(I29&gt;H29,0,H29-I29),IF(I29&gt;H29,H29-I29,0))))</f>
        <v>0</v>
      </c>
      <c r="K29" s="120" t="str">
        <f t="shared" si="0"/>
        <v>00010302260010000110</v>
      </c>
      <c r="L29" s="84" t="str">
        <f>C29&amp;D29&amp;G29</f>
        <v>00010302260010000110</v>
      </c>
    </row>
    <row r="30" spans="1:12" ht="12.75">
      <c r="A30" s="100" t="s">
        <v>669</v>
      </c>
      <c r="B30" s="101" t="s">
        <v>816</v>
      </c>
      <c r="C30" s="102" t="s">
        <v>881</v>
      </c>
      <c r="D30" s="156" t="s">
        <v>670</v>
      </c>
      <c r="E30" s="157"/>
      <c r="F30" s="157"/>
      <c r="G30" s="158"/>
      <c r="H30" s="97">
        <v>92755000</v>
      </c>
      <c r="I30" s="103">
        <v>70910175.58</v>
      </c>
      <c r="J30" s="104">
        <v>34943037.22</v>
      </c>
      <c r="K30" s="119" t="str">
        <f t="shared" si="0"/>
        <v>00010500000000000000</v>
      </c>
      <c r="L30" s="106" t="s">
        <v>671</v>
      </c>
    </row>
    <row r="31" spans="1:12" ht="22.5">
      <c r="A31" s="100" t="s">
        <v>672</v>
      </c>
      <c r="B31" s="101" t="s">
        <v>816</v>
      </c>
      <c r="C31" s="102" t="s">
        <v>881</v>
      </c>
      <c r="D31" s="156" t="s">
        <v>673</v>
      </c>
      <c r="E31" s="157"/>
      <c r="F31" s="157"/>
      <c r="G31" s="158"/>
      <c r="H31" s="97">
        <v>41660000</v>
      </c>
      <c r="I31" s="103">
        <v>37492614.44</v>
      </c>
      <c r="J31" s="104">
        <v>17265367.59</v>
      </c>
      <c r="K31" s="119" t="str">
        <f t="shared" si="0"/>
        <v>00010501000000000110</v>
      </c>
      <c r="L31" s="106" t="s">
        <v>674</v>
      </c>
    </row>
    <row r="32" spans="1:12" ht="22.5">
      <c r="A32" s="100" t="s">
        <v>675</v>
      </c>
      <c r="B32" s="101" t="s">
        <v>816</v>
      </c>
      <c r="C32" s="102" t="s">
        <v>881</v>
      </c>
      <c r="D32" s="156" t="s">
        <v>676</v>
      </c>
      <c r="E32" s="157"/>
      <c r="F32" s="157"/>
      <c r="G32" s="158"/>
      <c r="H32" s="97">
        <v>41660000</v>
      </c>
      <c r="I32" s="103">
        <v>24394632.41</v>
      </c>
      <c r="J32" s="104">
        <v>17265367.59</v>
      </c>
      <c r="K32" s="119" t="str">
        <f t="shared" si="0"/>
        <v>00010501010010000110</v>
      </c>
      <c r="L32" s="106" t="s">
        <v>677</v>
      </c>
    </row>
    <row r="33" spans="1:12" s="85" customFormat="1" ht="22.5">
      <c r="A33" s="80" t="s">
        <v>675</v>
      </c>
      <c r="B33" s="79" t="s">
        <v>816</v>
      </c>
      <c r="C33" s="122" t="s">
        <v>881</v>
      </c>
      <c r="D33" s="153" t="s">
        <v>678</v>
      </c>
      <c r="E33" s="154"/>
      <c r="F33" s="154"/>
      <c r="G33" s="155"/>
      <c r="H33" s="81">
        <v>41660000</v>
      </c>
      <c r="I33" s="82">
        <v>24394632.41</v>
      </c>
      <c r="J33" s="83">
        <f>IF(IF(H33="",0,H33)=0,0,(IF(H33&gt;0,IF(I33&gt;H33,0,H33-I33),IF(I33&gt;H33,H33-I33,0))))</f>
        <v>17265367.59</v>
      </c>
      <c r="K33" s="120" t="str">
        <f t="shared" si="0"/>
        <v>00010501011010000110</v>
      </c>
      <c r="L33" s="84" t="str">
        <f>C33&amp;D33&amp;G33</f>
        <v>00010501011010000110</v>
      </c>
    </row>
    <row r="34" spans="1:12" ht="33.75">
      <c r="A34" s="100" t="s">
        <v>679</v>
      </c>
      <c r="B34" s="101" t="s">
        <v>816</v>
      </c>
      <c r="C34" s="102" t="s">
        <v>881</v>
      </c>
      <c r="D34" s="156" t="s">
        <v>680</v>
      </c>
      <c r="E34" s="157"/>
      <c r="F34" s="157"/>
      <c r="G34" s="158"/>
      <c r="H34" s="97">
        <v>0</v>
      </c>
      <c r="I34" s="103">
        <v>13097982.03</v>
      </c>
      <c r="J34" s="104">
        <v>0</v>
      </c>
      <c r="K34" s="119" t="str">
        <f t="shared" si="0"/>
        <v>00010501020010000110</v>
      </c>
      <c r="L34" s="106" t="s">
        <v>681</v>
      </c>
    </row>
    <row r="35" spans="1:12" s="85" customFormat="1" ht="56.25">
      <c r="A35" s="80" t="s">
        <v>682</v>
      </c>
      <c r="B35" s="79" t="s">
        <v>816</v>
      </c>
      <c r="C35" s="122" t="s">
        <v>881</v>
      </c>
      <c r="D35" s="153" t="s">
        <v>683</v>
      </c>
      <c r="E35" s="154"/>
      <c r="F35" s="154"/>
      <c r="G35" s="155"/>
      <c r="H35" s="81">
        <v>0</v>
      </c>
      <c r="I35" s="82">
        <v>13097982.03</v>
      </c>
      <c r="J35" s="83">
        <f>IF(IF(H35="",0,H35)=0,0,(IF(H35&gt;0,IF(I35&gt;H35,0,H35-I35),IF(I35&gt;H35,H35-I35,0))))</f>
        <v>0</v>
      </c>
      <c r="K35" s="120" t="str">
        <f t="shared" si="0"/>
        <v>00010501021010000110</v>
      </c>
      <c r="L35" s="84" t="str">
        <f>C35&amp;D35&amp;G35</f>
        <v>00010501021010000110</v>
      </c>
    </row>
    <row r="36" spans="1:12" ht="22.5">
      <c r="A36" s="100" t="s">
        <v>684</v>
      </c>
      <c r="B36" s="101" t="s">
        <v>816</v>
      </c>
      <c r="C36" s="102" t="s">
        <v>881</v>
      </c>
      <c r="D36" s="156" t="s">
        <v>685</v>
      </c>
      <c r="E36" s="157"/>
      <c r="F36" s="157"/>
      <c r="G36" s="158"/>
      <c r="H36" s="97">
        <v>50000000</v>
      </c>
      <c r="I36" s="103">
        <v>32849151.58</v>
      </c>
      <c r="J36" s="104">
        <v>17151079.19</v>
      </c>
      <c r="K36" s="119" t="str">
        <f t="shared" si="0"/>
        <v>00010502000020000110</v>
      </c>
      <c r="L36" s="106" t="s">
        <v>686</v>
      </c>
    </row>
    <row r="37" spans="1:12" s="85" customFormat="1" ht="22.5">
      <c r="A37" s="80" t="s">
        <v>684</v>
      </c>
      <c r="B37" s="79" t="s">
        <v>816</v>
      </c>
      <c r="C37" s="122" t="s">
        <v>881</v>
      </c>
      <c r="D37" s="153" t="s">
        <v>687</v>
      </c>
      <c r="E37" s="154"/>
      <c r="F37" s="154"/>
      <c r="G37" s="155"/>
      <c r="H37" s="81">
        <v>50000000</v>
      </c>
      <c r="I37" s="82">
        <v>32848920.81</v>
      </c>
      <c r="J37" s="83">
        <f>IF(IF(H37="",0,H37)=0,0,(IF(H37&gt;0,IF(I37&gt;H37,0,H37-I37),IF(I37&gt;H37,H37-I37,0))))</f>
        <v>17151079.19</v>
      </c>
      <c r="K37" s="120" t="str">
        <f t="shared" si="0"/>
        <v>00010502010020000110</v>
      </c>
      <c r="L37" s="84" t="str">
        <f>C37&amp;D37&amp;G37</f>
        <v>00010502010020000110</v>
      </c>
    </row>
    <row r="38" spans="1:12" s="85" customFormat="1" ht="33.75">
      <c r="A38" s="80" t="s">
        <v>688</v>
      </c>
      <c r="B38" s="79" t="s">
        <v>816</v>
      </c>
      <c r="C38" s="122" t="s">
        <v>881</v>
      </c>
      <c r="D38" s="153" t="s">
        <v>689</v>
      </c>
      <c r="E38" s="154"/>
      <c r="F38" s="154"/>
      <c r="G38" s="155"/>
      <c r="H38" s="81">
        <v>0</v>
      </c>
      <c r="I38" s="82">
        <v>230.77</v>
      </c>
      <c r="J38" s="83">
        <f>IF(IF(H38="",0,H38)=0,0,(IF(H38&gt;0,IF(I38&gt;H38,0,H38-I38),IF(I38&gt;H38,H38-I38,0))))</f>
        <v>0</v>
      </c>
      <c r="K38" s="120" t="str">
        <f t="shared" si="0"/>
        <v>00010502020020000110</v>
      </c>
      <c r="L38" s="84" t="str">
        <f>C38&amp;D38&amp;G38</f>
        <v>00010502020020000110</v>
      </c>
    </row>
    <row r="39" spans="1:12" ht="12.75">
      <c r="A39" s="100" t="s">
        <v>690</v>
      </c>
      <c r="B39" s="101" t="s">
        <v>816</v>
      </c>
      <c r="C39" s="102" t="s">
        <v>881</v>
      </c>
      <c r="D39" s="156" t="s">
        <v>691</v>
      </c>
      <c r="E39" s="157"/>
      <c r="F39" s="157"/>
      <c r="G39" s="158"/>
      <c r="H39" s="97">
        <v>128000</v>
      </c>
      <c r="I39" s="103">
        <v>118935.49</v>
      </c>
      <c r="J39" s="104">
        <v>9064.51</v>
      </c>
      <c r="K39" s="119" t="str">
        <f t="shared" si="0"/>
        <v>00010503000010000110</v>
      </c>
      <c r="L39" s="106" t="s">
        <v>692</v>
      </c>
    </row>
    <row r="40" spans="1:12" s="85" customFormat="1" ht="12.75">
      <c r="A40" s="80" t="s">
        <v>690</v>
      </c>
      <c r="B40" s="79" t="s">
        <v>816</v>
      </c>
      <c r="C40" s="122" t="s">
        <v>881</v>
      </c>
      <c r="D40" s="153" t="s">
        <v>693</v>
      </c>
      <c r="E40" s="154"/>
      <c r="F40" s="154"/>
      <c r="G40" s="155"/>
      <c r="H40" s="81">
        <v>128000</v>
      </c>
      <c r="I40" s="82">
        <v>118935.49</v>
      </c>
      <c r="J40" s="83">
        <f>IF(IF(H40="",0,H40)=0,0,(IF(H40&gt;0,IF(I40&gt;H40,0,H40-I40),IF(I40&gt;H40,H40-I40,0))))</f>
        <v>9064.51</v>
      </c>
      <c r="K40" s="120" t="str">
        <f t="shared" si="0"/>
        <v>00010503010010000110</v>
      </c>
      <c r="L40" s="84" t="str">
        <f>C40&amp;D40&amp;G40</f>
        <v>00010503010010000110</v>
      </c>
    </row>
    <row r="41" spans="1:12" ht="22.5">
      <c r="A41" s="100" t="s">
        <v>694</v>
      </c>
      <c r="B41" s="101" t="s">
        <v>816</v>
      </c>
      <c r="C41" s="102" t="s">
        <v>881</v>
      </c>
      <c r="D41" s="156" t="s">
        <v>695</v>
      </c>
      <c r="E41" s="157"/>
      <c r="F41" s="157"/>
      <c r="G41" s="158"/>
      <c r="H41" s="97">
        <v>967000</v>
      </c>
      <c r="I41" s="103">
        <v>449474.07</v>
      </c>
      <c r="J41" s="104">
        <v>517525.93</v>
      </c>
      <c r="K41" s="119" t="str">
        <f t="shared" si="0"/>
        <v>00010504000020000110</v>
      </c>
      <c r="L41" s="106" t="s">
        <v>696</v>
      </c>
    </row>
    <row r="42" spans="1:12" s="85" customFormat="1" ht="33.75">
      <c r="A42" s="80" t="s">
        <v>697</v>
      </c>
      <c r="B42" s="79" t="s">
        <v>816</v>
      </c>
      <c r="C42" s="122" t="s">
        <v>881</v>
      </c>
      <c r="D42" s="153" t="s">
        <v>698</v>
      </c>
      <c r="E42" s="154"/>
      <c r="F42" s="154"/>
      <c r="G42" s="155"/>
      <c r="H42" s="81">
        <v>967000</v>
      </c>
      <c r="I42" s="82">
        <v>449474.07</v>
      </c>
      <c r="J42" s="83">
        <f>IF(IF(H42="",0,H42)=0,0,(IF(H42&gt;0,IF(I42&gt;H42,0,H42-I42),IF(I42&gt;H42,H42-I42,0))))</f>
        <v>517525.93</v>
      </c>
      <c r="K42" s="120" t="str">
        <f t="shared" si="0"/>
        <v>00010504020020000110</v>
      </c>
      <c r="L42" s="84" t="str">
        <f>C42&amp;D42&amp;G42</f>
        <v>00010504020020000110</v>
      </c>
    </row>
    <row r="43" spans="1:12" ht="12.75">
      <c r="A43" s="100" t="s">
        <v>699</v>
      </c>
      <c r="B43" s="101" t="s">
        <v>816</v>
      </c>
      <c r="C43" s="102" t="s">
        <v>881</v>
      </c>
      <c r="D43" s="156" t="s">
        <v>700</v>
      </c>
      <c r="E43" s="157"/>
      <c r="F43" s="157"/>
      <c r="G43" s="158"/>
      <c r="H43" s="97">
        <v>9545000</v>
      </c>
      <c r="I43" s="103">
        <v>8789663.42</v>
      </c>
      <c r="J43" s="104">
        <v>810336.58</v>
      </c>
      <c r="K43" s="119" t="str">
        <f t="shared" si="0"/>
        <v>00010800000000000000</v>
      </c>
      <c r="L43" s="106" t="s">
        <v>701</v>
      </c>
    </row>
    <row r="44" spans="1:12" ht="22.5">
      <c r="A44" s="100" t="s">
        <v>702</v>
      </c>
      <c r="B44" s="101" t="s">
        <v>816</v>
      </c>
      <c r="C44" s="102" t="s">
        <v>881</v>
      </c>
      <c r="D44" s="156" t="s">
        <v>703</v>
      </c>
      <c r="E44" s="157"/>
      <c r="F44" s="157"/>
      <c r="G44" s="158"/>
      <c r="H44" s="97">
        <v>9500000</v>
      </c>
      <c r="I44" s="103">
        <v>8689663.42</v>
      </c>
      <c r="J44" s="104">
        <v>810336.58</v>
      </c>
      <c r="K44" s="119" t="str">
        <f t="shared" si="0"/>
        <v>00010803000010000110</v>
      </c>
      <c r="L44" s="106" t="s">
        <v>704</v>
      </c>
    </row>
    <row r="45" spans="1:12" s="85" customFormat="1" ht="33.75">
      <c r="A45" s="80" t="s">
        <v>705</v>
      </c>
      <c r="B45" s="79" t="s">
        <v>816</v>
      </c>
      <c r="C45" s="122" t="s">
        <v>881</v>
      </c>
      <c r="D45" s="153" t="s">
        <v>706</v>
      </c>
      <c r="E45" s="154"/>
      <c r="F45" s="154"/>
      <c r="G45" s="155"/>
      <c r="H45" s="81">
        <v>9500000</v>
      </c>
      <c r="I45" s="82">
        <v>8689663.42</v>
      </c>
      <c r="J45" s="83">
        <f>IF(IF(H45="",0,H45)=0,0,(IF(H45&gt;0,IF(I45&gt;H45,0,H45-I45),IF(I45&gt;H45,H45-I45,0))))</f>
        <v>810336.58</v>
      </c>
      <c r="K45" s="120" t="str">
        <f t="shared" si="0"/>
        <v>00010803010010000110</v>
      </c>
      <c r="L45" s="84" t="str">
        <f>C45&amp;D45&amp;G45</f>
        <v>00010803010010000110</v>
      </c>
    </row>
    <row r="46" spans="1:12" ht="33.75">
      <c r="A46" s="100" t="s">
        <v>707</v>
      </c>
      <c r="B46" s="101" t="s">
        <v>816</v>
      </c>
      <c r="C46" s="102" t="s">
        <v>881</v>
      </c>
      <c r="D46" s="156" t="s">
        <v>708</v>
      </c>
      <c r="E46" s="157"/>
      <c r="F46" s="157"/>
      <c r="G46" s="158"/>
      <c r="H46" s="97">
        <v>45000</v>
      </c>
      <c r="I46" s="103">
        <v>100000</v>
      </c>
      <c r="J46" s="104">
        <v>0</v>
      </c>
      <c r="K46" s="119" t="str">
        <f t="shared" si="0"/>
        <v>00010807000010000110</v>
      </c>
      <c r="L46" s="106" t="s">
        <v>709</v>
      </c>
    </row>
    <row r="47" spans="1:12" s="85" customFormat="1" ht="22.5">
      <c r="A47" s="80" t="s">
        <v>710</v>
      </c>
      <c r="B47" s="79" t="s">
        <v>816</v>
      </c>
      <c r="C47" s="122" t="s">
        <v>881</v>
      </c>
      <c r="D47" s="153" t="s">
        <v>711</v>
      </c>
      <c r="E47" s="154"/>
      <c r="F47" s="154"/>
      <c r="G47" s="155"/>
      <c r="H47" s="81">
        <v>45000</v>
      </c>
      <c r="I47" s="82">
        <v>100000</v>
      </c>
      <c r="J47" s="83">
        <f>IF(IF(H47="",0,H47)=0,0,(IF(H47&gt;0,IF(I47&gt;H47,0,H47-I47),IF(I47&gt;H47,H47-I47,0))))</f>
        <v>0</v>
      </c>
      <c r="K47" s="120" t="str">
        <f t="shared" si="0"/>
        <v>00010807150010000110</v>
      </c>
      <c r="L47" s="84" t="str">
        <f>C47&amp;D47&amp;G47</f>
        <v>00010807150010000110</v>
      </c>
    </row>
    <row r="48" spans="1:12" ht="33.75">
      <c r="A48" s="100" t="s">
        <v>712</v>
      </c>
      <c r="B48" s="101" t="s">
        <v>816</v>
      </c>
      <c r="C48" s="102" t="s">
        <v>881</v>
      </c>
      <c r="D48" s="156" t="s">
        <v>713</v>
      </c>
      <c r="E48" s="157"/>
      <c r="F48" s="157"/>
      <c r="G48" s="158"/>
      <c r="H48" s="97">
        <v>0</v>
      </c>
      <c r="I48" s="103">
        <v>38433.2</v>
      </c>
      <c r="J48" s="104">
        <v>0</v>
      </c>
      <c r="K48" s="119" t="str">
        <f t="shared" si="0"/>
        <v>00010900000000000000</v>
      </c>
      <c r="L48" s="106" t="s">
        <v>714</v>
      </c>
    </row>
    <row r="49" spans="1:12" ht="12.75">
      <c r="A49" s="100" t="s">
        <v>715</v>
      </c>
      <c r="B49" s="101" t="s">
        <v>816</v>
      </c>
      <c r="C49" s="102" t="s">
        <v>881</v>
      </c>
      <c r="D49" s="156" t="s">
        <v>716</v>
      </c>
      <c r="E49" s="157"/>
      <c r="F49" s="157"/>
      <c r="G49" s="158"/>
      <c r="H49" s="97">
        <v>0</v>
      </c>
      <c r="I49" s="103">
        <v>15802.34</v>
      </c>
      <c r="J49" s="104">
        <v>0</v>
      </c>
      <c r="K49" s="119" t="str">
        <f aca="true" t="shared" si="1" ref="K49:K80">C49&amp;D49&amp;G49</f>
        <v>00010904000000000110</v>
      </c>
      <c r="L49" s="106" t="s">
        <v>717</v>
      </c>
    </row>
    <row r="50" spans="1:12" ht="22.5">
      <c r="A50" s="100" t="s">
        <v>718</v>
      </c>
      <c r="B50" s="101" t="s">
        <v>816</v>
      </c>
      <c r="C50" s="102" t="s">
        <v>881</v>
      </c>
      <c r="D50" s="156" t="s">
        <v>719</v>
      </c>
      <c r="E50" s="157"/>
      <c r="F50" s="157"/>
      <c r="G50" s="158"/>
      <c r="H50" s="97">
        <v>0</v>
      </c>
      <c r="I50" s="103">
        <v>15802.34</v>
      </c>
      <c r="J50" s="104">
        <v>0</v>
      </c>
      <c r="K50" s="119" t="str">
        <f t="shared" si="1"/>
        <v>00010904050000000110</v>
      </c>
      <c r="L50" s="106" t="s">
        <v>720</v>
      </c>
    </row>
    <row r="51" spans="1:12" s="85" customFormat="1" ht="33.75">
      <c r="A51" s="80" t="s">
        <v>721</v>
      </c>
      <c r="B51" s="79" t="s">
        <v>816</v>
      </c>
      <c r="C51" s="122" t="s">
        <v>881</v>
      </c>
      <c r="D51" s="153" t="s">
        <v>722</v>
      </c>
      <c r="E51" s="154"/>
      <c r="F51" s="154"/>
      <c r="G51" s="155"/>
      <c r="H51" s="81">
        <v>0</v>
      </c>
      <c r="I51" s="82">
        <v>15802.34</v>
      </c>
      <c r="J51" s="83">
        <f>IF(IF(H51="",0,H51)=0,0,(IF(H51&gt;0,IF(I51&gt;H51,0,H51-I51),IF(I51&gt;H51,H51-I51,0))))</f>
        <v>0</v>
      </c>
      <c r="K51" s="120" t="str">
        <f t="shared" si="1"/>
        <v>00010904053050000110</v>
      </c>
      <c r="L51" s="84" t="str">
        <f>C51&amp;D51&amp;G51</f>
        <v>00010904053050000110</v>
      </c>
    </row>
    <row r="52" spans="1:12" ht="22.5">
      <c r="A52" s="100" t="s">
        <v>723</v>
      </c>
      <c r="B52" s="101" t="s">
        <v>816</v>
      </c>
      <c r="C52" s="102" t="s">
        <v>881</v>
      </c>
      <c r="D52" s="156" t="s">
        <v>724</v>
      </c>
      <c r="E52" s="157"/>
      <c r="F52" s="157"/>
      <c r="G52" s="158"/>
      <c r="H52" s="97">
        <v>0</v>
      </c>
      <c r="I52" s="103">
        <v>21718.86</v>
      </c>
      <c r="J52" s="104">
        <v>0</v>
      </c>
      <c r="K52" s="119" t="str">
        <f t="shared" si="1"/>
        <v>00010906000020000110</v>
      </c>
      <c r="L52" s="106" t="s">
        <v>725</v>
      </c>
    </row>
    <row r="53" spans="1:12" s="85" customFormat="1" ht="12.75">
      <c r="A53" s="80" t="s">
        <v>726</v>
      </c>
      <c r="B53" s="79" t="s">
        <v>816</v>
      </c>
      <c r="C53" s="122" t="s">
        <v>881</v>
      </c>
      <c r="D53" s="153" t="s">
        <v>727</v>
      </c>
      <c r="E53" s="154"/>
      <c r="F53" s="154"/>
      <c r="G53" s="155"/>
      <c r="H53" s="81">
        <v>0</v>
      </c>
      <c r="I53" s="82">
        <v>21718.86</v>
      </c>
      <c r="J53" s="83">
        <f>IF(IF(H53="",0,H53)=0,0,(IF(H53&gt;0,IF(I53&gt;H53,0,H53-I53),IF(I53&gt;H53,H53-I53,0))))</f>
        <v>0</v>
      </c>
      <c r="K53" s="120" t="str">
        <f t="shared" si="1"/>
        <v>00010906010020000110</v>
      </c>
      <c r="L53" s="84" t="str">
        <f>C53&amp;D53&amp;G53</f>
        <v>00010906010020000110</v>
      </c>
    </row>
    <row r="54" spans="1:12" ht="22.5">
      <c r="A54" s="100" t="s">
        <v>728</v>
      </c>
      <c r="B54" s="101" t="s">
        <v>816</v>
      </c>
      <c r="C54" s="102" t="s">
        <v>881</v>
      </c>
      <c r="D54" s="156" t="s">
        <v>729</v>
      </c>
      <c r="E54" s="157"/>
      <c r="F54" s="157"/>
      <c r="G54" s="158"/>
      <c r="H54" s="97">
        <v>0</v>
      </c>
      <c r="I54" s="103">
        <v>912</v>
      </c>
      <c r="J54" s="104">
        <v>0</v>
      </c>
      <c r="K54" s="119" t="str">
        <f t="shared" si="1"/>
        <v>00010907000000000110</v>
      </c>
      <c r="L54" s="106" t="s">
        <v>730</v>
      </c>
    </row>
    <row r="55" spans="1:12" ht="33.75">
      <c r="A55" s="100" t="s">
        <v>731</v>
      </c>
      <c r="B55" s="101" t="s">
        <v>816</v>
      </c>
      <c r="C55" s="102" t="s">
        <v>881</v>
      </c>
      <c r="D55" s="156" t="s">
        <v>732</v>
      </c>
      <c r="E55" s="157"/>
      <c r="F55" s="157"/>
      <c r="G55" s="158"/>
      <c r="H55" s="97">
        <v>0</v>
      </c>
      <c r="I55" s="103">
        <v>912</v>
      </c>
      <c r="J55" s="104">
        <v>0</v>
      </c>
      <c r="K55" s="119" t="str">
        <f t="shared" si="1"/>
        <v>00010907030000000110</v>
      </c>
      <c r="L55" s="106" t="s">
        <v>733</v>
      </c>
    </row>
    <row r="56" spans="1:12" s="85" customFormat="1" ht="45">
      <c r="A56" s="80" t="s">
        <v>734</v>
      </c>
      <c r="B56" s="79" t="s">
        <v>816</v>
      </c>
      <c r="C56" s="122" t="s">
        <v>881</v>
      </c>
      <c r="D56" s="153" t="s">
        <v>735</v>
      </c>
      <c r="E56" s="154"/>
      <c r="F56" s="154"/>
      <c r="G56" s="155"/>
      <c r="H56" s="81">
        <v>0</v>
      </c>
      <c r="I56" s="82">
        <v>912</v>
      </c>
      <c r="J56" s="83">
        <f>IF(IF(H56="",0,H56)=0,0,(IF(H56&gt;0,IF(I56&gt;H56,0,H56-I56),IF(I56&gt;H56,H56-I56,0))))</f>
        <v>0</v>
      </c>
      <c r="K56" s="120" t="str">
        <f t="shared" si="1"/>
        <v>00010907033050000110</v>
      </c>
      <c r="L56" s="84" t="str">
        <f>C56&amp;D56&amp;G56</f>
        <v>00010907033050000110</v>
      </c>
    </row>
    <row r="57" spans="1:12" ht="33.75">
      <c r="A57" s="100" t="s">
        <v>736</v>
      </c>
      <c r="B57" s="101" t="s">
        <v>816</v>
      </c>
      <c r="C57" s="102" t="s">
        <v>881</v>
      </c>
      <c r="D57" s="156" t="s">
        <v>737</v>
      </c>
      <c r="E57" s="157"/>
      <c r="F57" s="157"/>
      <c r="G57" s="158"/>
      <c r="H57" s="97">
        <v>21069000</v>
      </c>
      <c r="I57" s="103">
        <v>12505783.15</v>
      </c>
      <c r="J57" s="104">
        <v>9003684.8</v>
      </c>
      <c r="K57" s="119" t="str">
        <f t="shared" si="1"/>
        <v>00011100000000000000</v>
      </c>
      <c r="L57" s="106" t="s">
        <v>738</v>
      </c>
    </row>
    <row r="58" spans="1:12" ht="22.5">
      <c r="A58" s="100" t="s">
        <v>739</v>
      </c>
      <c r="B58" s="101" t="s">
        <v>816</v>
      </c>
      <c r="C58" s="102" t="s">
        <v>881</v>
      </c>
      <c r="D58" s="156" t="s">
        <v>740</v>
      </c>
      <c r="E58" s="157"/>
      <c r="F58" s="157"/>
      <c r="G58" s="158"/>
      <c r="H58" s="97">
        <v>0</v>
      </c>
      <c r="I58" s="103">
        <v>994.95</v>
      </c>
      <c r="J58" s="104">
        <v>0</v>
      </c>
      <c r="K58" s="119" t="str">
        <f t="shared" si="1"/>
        <v>00011103000000000120</v>
      </c>
      <c r="L58" s="106" t="s">
        <v>741</v>
      </c>
    </row>
    <row r="59" spans="1:12" s="85" customFormat="1" ht="33.75">
      <c r="A59" s="80" t="s">
        <v>742</v>
      </c>
      <c r="B59" s="79" t="s">
        <v>816</v>
      </c>
      <c r="C59" s="122" t="s">
        <v>881</v>
      </c>
      <c r="D59" s="153" t="s">
        <v>743</v>
      </c>
      <c r="E59" s="154"/>
      <c r="F59" s="154"/>
      <c r="G59" s="155"/>
      <c r="H59" s="81">
        <v>0</v>
      </c>
      <c r="I59" s="82">
        <v>994.95</v>
      </c>
      <c r="J59" s="83">
        <f>IF(IF(H59="",0,H59)=0,0,(IF(H59&gt;0,IF(I59&gt;H59,0,H59-I59),IF(I59&gt;H59,H59-I59,0))))</f>
        <v>0</v>
      </c>
      <c r="K59" s="120" t="str">
        <f t="shared" si="1"/>
        <v>00011103050050000120</v>
      </c>
      <c r="L59" s="84" t="str">
        <f>C59&amp;D59&amp;G59</f>
        <v>00011103050050000120</v>
      </c>
    </row>
    <row r="60" spans="1:12" ht="67.5">
      <c r="A60" s="100" t="s">
        <v>744</v>
      </c>
      <c r="B60" s="101" t="s">
        <v>816</v>
      </c>
      <c r="C60" s="102" t="s">
        <v>881</v>
      </c>
      <c r="D60" s="156" t="s">
        <v>745</v>
      </c>
      <c r="E60" s="157"/>
      <c r="F60" s="157"/>
      <c r="G60" s="158"/>
      <c r="H60" s="97">
        <v>19283000</v>
      </c>
      <c r="I60" s="103">
        <v>11984376.31</v>
      </c>
      <c r="J60" s="104">
        <v>7738088.68</v>
      </c>
      <c r="K60" s="119" t="str">
        <f t="shared" si="1"/>
        <v>00011105000000000120</v>
      </c>
      <c r="L60" s="106" t="s">
        <v>746</v>
      </c>
    </row>
    <row r="61" spans="1:12" ht="56.25">
      <c r="A61" s="100" t="s">
        <v>747</v>
      </c>
      <c r="B61" s="101" t="s">
        <v>816</v>
      </c>
      <c r="C61" s="102" t="s">
        <v>881</v>
      </c>
      <c r="D61" s="156" t="s">
        <v>748</v>
      </c>
      <c r="E61" s="157"/>
      <c r="F61" s="157"/>
      <c r="G61" s="158"/>
      <c r="H61" s="97">
        <v>16267000</v>
      </c>
      <c r="I61" s="103">
        <v>9892915.67</v>
      </c>
      <c r="J61" s="104">
        <v>6813549.32</v>
      </c>
      <c r="K61" s="119" t="str">
        <f t="shared" si="1"/>
        <v>00011105010000000120</v>
      </c>
      <c r="L61" s="106" t="s">
        <v>749</v>
      </c>
    </row>
    <row r="62" spans="1:12" s="85" customFormat="1" ht="78.75">
      <c r="A62" s="80" t="s">
        <v>750</v>
      </c>
      <c r="B62" s="79" t="s">
        <v>816</v>
      </c>
      <c r="C62" s="122" t="s">
        <v>881</v>
      </c>
      <c r="D62" s="153" t="s">
        <v>751</v>
      </c>
      <c r="E62" s="154"/>
      <c r="F62" s="154"/>
      <c r="G62" s="155"/>
      <c r="H62" s="81">
        <v>3851000</v>
      </c>
      <c r="I62" s="82">
        <v>4728973.29</v>
      </c>
      <c r="J62" s="83">
        <f>IF(IF(H62="",0,H62)=0,0,(IF(H62&gt;0,IF(I62&gt;H62,0,H62-I62),IF(I62&gt;H62,H62-I62,0))))</f>
        <v>0</v>
      </c>
      <c r="K62" s="120" t="str">
        <f t="shared" si="1"/>
        <v>00011105013050000120</v>
      </c>
      <c r="L62" s="84" t="str">
        <f>C62&amp;D62&amp;G62</f>
        <v>00011105013050000120</v>
      </c>
    </row>
    <row r="63" spans="1:12" s="85" customFormat="1" ht="67.5">
      <c r="A63" s="80" t="s">
        <v>752</v>
      </c>
      <c r="B63" s="79" t="s">
        <v>816</v>
      </c>
      <c r="C63" s="122" t="s">
        <v>881</v>
      </c>
      <c r="D63" s="153" t="s">
        <v>753</v>
      </c>
      <c r="E63" s="154"/>
      <c r="F63" s="154"/>
      <c r="G63" s="155"/>
      <c r="H63" s="81">
        <v>0</v>
      </c>
      <c r="I63" s="82">
        <v>-438508.3</v>
      </c>
      <c r="J63" s="83">
        <f>IF(IF(H63="",0,H63)=0,0,(IF(H63&gt;0,IF(I63&gt;H63,0,H63-I63),IF(I63&gt;H63,H63-I63,0))))</f>
        <v>0</v>
      </c>
      <c r="K63" s="120" t="str">
        <f t="shared" si="1"/>
        <v>00011105013100000120</v>
      </c>
      <c r="L63" s="84" t="str">
        <f>C63&amp;D63&amp;G63</f>
        <v>00011105013100000120</v>
      </c>
    </row>
    <row r="64" spans="1:12" s="85" customFormat="1" ht="67.5">
      <c r="A64" s="80" t="s">
        <v>754</v>
      </c>
      <c r="B64" s="79" t="s">
        <v>816</v>
      </c>
      <c r="C64" s="122" t="s">
        <v>881</v>
      </c>
      <c r="D64" s="153" t="s">
        <v>755</v>
      </c>
      <c r="E64" s="154"/>
      <c r="F64" s="154"/>
      <c r="G64" s="155"/>
      <c r="H64" s="81">
        <v>12416000</v>
      </c>
      <c r="I64" s="82">
        <v>5602450.68</v>
      </c>
      <c r="J64" s="83">
        <f>IF(IF(H64="",0,H64)=0,0,(IF(H64&gt;0,IF(I64&gt;H64,0,H64-I64),IF(I64&gt;H64,H64-I64,0))))</f>
        <v>6813549.32</v>
      </c>
      <c r="K64" s="120" t="str">
        <f t="shared" si="1"/>
        <v>00011105013130000120</v>
      </c>
      <c r="L64" s="84" t="str">
        <f>C64&amp;D64&amp;G64</f>
        <v>00011105013130000120</v>
      </c>
    </row>
    <row r="65" spans="1:12" ht="67.5">
      <c r="A65" s="100" t="s">
        <v>756</v>
      </c>
      <c r="B65" s="101" t="s">
        <v>816</v>
      </c>
      <c r="C65" s="102" t="s">
        <v>881</v>
      </c>
      <c r="D65" s="156" t="s">
        <v>757</v>
      </c>
      <c r="E65" s="157"/>
      <c r="F65" s="157"/>
      <c r="G65" s="158"/>
      <c r="H65" s="97">
        <v>516000</v>
      </c>
      <c r="I65" s="103">
        <v>333591.3</v>
      </c>
      <c r="J65" s="104">
        <v>182408.7</v>
      </c>
      <c r="K65" s="119" t="str">
        <f t="shared" si="1"/>
        <v>00011105020000000120</v>
      </c>
      <c r="L65" s="106" t="s">
        <v>758</v>
      </c>
    </row>
    <row r="66" spans="1:12" s="85" customFormat="1" ht="67.5">
      <c r="A66" s="80" t="s">
        <v>759</v>
      </c>
      <c r="B66" s="79" t="s">
        <v>816</v>
      </c>
      <c r="C66" s="122" t="s">
        <v>881</v>
      </c>
      <c r="D66" s="153" t="s">
        <v>760</v>
      </c>
      <c r="E66" s="154"/>
      <c r="F66" s="154"/>
      <c r="G66" s="155"/>
      <c r="H66" s="81">
        <v>516000</v>
      </c>
      <c r="I66" s="82">
        <v>333591.3</v>
      </c>
      <c r="J66" s="83">
        <f>IF(IF(H66="",0,H66)=0,0,(IF(H66&gt;0,IF(I66&gt;H66,0,H66-I66),IF(I66&gt;H66,H66-I66,0))))</f>
        <v>182408.7</v>
      </c>
      <c r="K66" s="120" t="str">
        <f t="shared" si="1"/>
        <v>00011105025050000120</v>
      </c>
      <c r="L66" s="84" t="str">
        <f>C66&amp;D66&amp;G66</f>
        <v>00011105025050000120</v>
      </c>
    </row>
    <row r="67" spans="1:12" ht="33.75">
      <c r="A67" s="100" t="s">
        <v>761</v>
      </c>
      <c r="B67" s="101" t="s">
        <v>816</v>
      </c>
      <c r="C67" s="102" t="s">
        <v>881</v>
      </c>
      <c r="D67" s="156" t="s">
        <v>762</v>
      </c>
      <c r="E67" s="157"/>
      <c r="F67" s="157"/>
      <c r="G67" s="158"/>
      <c r="H67" s="97">
        <v>2500000</v>
      </c>
      <c r="I67" s="103">
        <v>1757869.34</v>
      </c>
      <c r="J67" s="104">
        <v>742130.66</v>
      </c>
      <c r="K67" s="119" t="str">
        <f t="shared" si="1"/>
        <v>00011105070000000120</v>
      </c>
      <c r="L67" s="106" t="s">
        <v>763</v>
      </c>
    </row>
    <row r="68" spans="1:12" s="85" customFormat="1" ht="33.75">
      <c r="A68" s="80" t="s">
        <v>764</v>
      </c>
      <c r="B68" s="79" t="s">
        <v>816</v>
      </c>
      <c r="C68" s="122" t="s">
        <v>881</v>
      </c>
      <c r="D68" s="153" t="s">
        <v>765</v>
      </c>
      <c r="E68" s="154"/>
      <c r="F68" s="154"/>
      <c r="G68" s="155"/>
      <c r="H68" s="81">
        <v>2500000</v>
      </c>
      <c r="I68" s="82">
        <v>1757869.34</v>
      </c>
      <c r="J68" s="83">
        <f>IF(IF(H68="",0,H68)=0,0,(IF(H68&gt;0,IF(I68&gt;H68,0,H68-I68),IF(I68&gt;H68,H68-I68,0))))</f>
        <v>742130.66</v>
      </c>
      <c r="K68" s="120" t="str">
        <f t="shared" si="1"/>
        <v>00011105075050000120</v>
      </c>
      <c r="L68" s="84" t="str">
        <f>C68&amp;D68&amp;G68</f>
        <v>00011105075050000120</v>
      </c>
    </row>
    <row r="69" spans="1:12" ht="22.5">
      <c r="A69" s="100" t="s">
        <v>766</v>
      </c>
      <c r="B69" s="101" t="s">
        <v>816</v>
      </c>
      <c r="C69" s="102" t="s">
        <v>881</v>
      </c>
      <c r="D69" s="156" t="s">
        <v>767</v>
      </c>
      <c r="E69" s="157"/>
      <c r="F69" s="157"/>
      <c r="G69" s="158"/>
      <c r="H69" s="97">
        <v>26000</v>
      </c>
      <c r="I69" s="103">
        <v>26008.01</v>
      </c>
      <c r="J69" s="104">
        <v>0</v>
      </c>
      <c r="K69" s="119" t="str">
        <f t="shared" si="1"/>
        <v>00011107000000000120</v>
      </c>
      <c r="L69" s="106" t="s">
        <v>768</v>
      </c>
    </row>
    <row r="70" spans="1:12" ht="33.75">
      <c r="A70" s="100" t="s">
        <v>769</v>
      </c>
      <c r="B70" s="101" t="s">
        <v>816</v>
      </c>
      <c r="C70" s="102" t="s">
        <v>881</v>
      </c>
      <c r="D70" s="156" t="s">
        <v>770</v>
      </c>
      <c r="E70" s="157"/>
      <c r="F70" s="157"/>
      <c r="G70" s="158"/>
      <c r="H70" s="97">
        <v>26000</v>
      </c>
      <c r="I70" s="103">
        <v>26008.01</v>
      </c>
      <c r="J70" s="104">
        <v>0</v>
      </c>
      <c r="K70" s="119" t="str">
        <f t="shared" si="1"/>
        <v>00011107010000000120</v>
      </c>
      <c r="L70" s="106" t="s">
        <v>771</v>
      </c>
    </row>
    <row r="71" spans="1:12" s="85" customFormat="1" ht="45">
      <c r="A71" s="80" t="s">
        <v>772</v>
      </c>
      <c r="B71" s="79" t="s">
        <v>816</v>
      </c>
      <c r="C71" s="122" t="s">
        <v>881</v>
      </c>
      <c r="D71" s="153" t="s">
        <v>773</v>
      </c>
      <c r="E71" s="154"/>
      <c r="F71" s="154"/>
      <c r="G71" s="155"/>
      <c r="H71" s="81">
        <v>26000</v>
      </c>
      <c r="I71" s="82">
        <v>26008.01</v>
      </c>
      <c r="J71" s="83">
        <f>IF(IF(H71="",0,H71)=0,0,(IF(H71&gt;0,IF(I71&gt;H71,0,H71-I71),IF(I71&gt;H71,H71-I71,0))))</f>
        <v>0</v>
      </c>
      <c r="K71" s="120" t="str">
        <f t="shared" si="1"/>
        <v>00011107015050000120</v>
      </c>
      <c r="L71" s="84" t="str">
        <f>C71&amp;D71&amp;G71</f>
        <v>00011107015050000120</v>
      </c>
    </row>
    <row r="72" spans="1:12" ht="67.5">
      <c r="A72" s="100" t="s">
        <v>774</v>
      </c>
      <c r="B72" s="101" t="s">
        <v>816</v>
      </c>
      <c r="C72" s="102" t="s">
        <v>881</v>
      </c>
      <c r="D72" s="156" t="s">
        <v>775</v>
      </c>
      <c r="E72" s="157"/>
      <c r="F72" s="157"/>
      <c r="G72" s="158"/>
      <c r="H72" s="97">
        <v>1760000</v>
      </c>
      <c r="I72" s="103">
        <v>494403.88</v>
      </c>
      <c r="J72" s="104">
        <v>1265596.12</v>
      </c>
      <c r="K72" s="119" t="str">
        <f t="shared" si="1"/>
        <v>00011109000000000120</v>
      </c>
      <c r="L72" s="106" t="s">
        <v>776</v>
      </c>
    </row>
    <row r="73" spans="1:12" ht="67.5">
      <c r="A73" s="100" t="s">
        <v>777</v>
      </c>
      <c r="B73" s="101" t="s">
        <v>816</v>
      </c>
      <c r="C73" s="102" t="s">
        <v>881</v>
      </c>
      <c r="D73" s="156" t="s">
        <v>778</v>
      </c>
      <c r="E73" s="157"/>
      <c r="F73" s="157"/>
      <c r="G73" s="158"/>
      <c r="H73" s="97">
        <v>1760000</v>
      </c>
      <c r="I73" s="103">
        <v>494403.88</v>
      </c>
      <c r="J73" s="104">
        <v>1265596.12</v>
      </c>
      <c r="K73" s="119" t="str">
        <f t="shared" si="1"/>
        <v>00011109040000000120</v>
      </c>
      <c r="L73" s="106" t="s">
        <v>779</v>
      </c>
    </row>
    <row r="74" spans="1:12" s="85" customFormat="1" ht="67.5">
      <c r="A74" s="80" t="s">
        <v>780</v>
      </c>
      <c r="B74" s="79" t="s">
        <v>816</v>
      </c>
      <c r="C74" s="122" t="s">
        <v>881</v>
      </c>
      <c r="D74" s="153" t="s">
        <v>781</v>
      </c>
      <c r="E74" s="154"/>
      <c r="F74" s="154"/>
      <c r="G74" s="155"/>
      <c r="H74" s="81">
        <v>1760000</v>
      </c>
      <c r="I74" s="82">
        <v>494403.88</v>
      </c>
      <c r="J74" s="83">
        <f>IF(IF(H74="",0,H74)=0,0,(IF(H74&gt;0,IF(I74&gt;H74,0,H74-I74),IF(I74&gt;H74,H74-I74,0))))</f>
        <v>1265596.12</v>
      </c>
      <c r="K74" s="120" t="str">
        <f t="shared" si="1"/>
        <v>00011109045050000120</v>
      </c>
      <c r="L74" s="84" t="str">
        <f>C74&amp;D74&amp;G74</f>
        <v>00011109045050000120</v>
      </c>
    </row>
    <row r="75" spans="1:12" ht="22.5">
      <c r="A75" s="100" t="s">
        <v>782</v>
      </c>
      <c r="B75" s="101" t="s">
        <v>816</v>
      </c>
      <c r="C75" s="102" t="s">
        <v>881</v>
      </c>
      <c r="D75" s="156" t="s">
        <v>783</v>
      </c>
      <c r="E75" s="157"/>
      <c r="F75" s="157"/>
      <c r="G75" s="158"/>
      <c r="H75" s="97">
        <v>1548000</v>
      </c>
      <c r="I75" s="103">
        <v>813320.37</v>
      </c>
      <c r="J75" s="104">
        <v>734782.5</v>
      </c>
      <c r="K75" s="119" t="str">
        <f t="shared" si="1"/>
        <v>00011200000000000000</v>
      </c>
      <c r="L75" s="106" t="s">
        <v>784</v>
      </c>
    </row>
    <row r="76" spans="1:12" ht="12.75">
      <c r="A76" s="100" t="s">
        <v>785</v>
      </c>
      <c r="B76" s="101" t="s">
        <v>816</v>
      </c>
      <c r="C76" s="102" t="s">
        <v>881</v>
      </c>
      <c r="D76" s="156" t="s">
        <v>786</v>
      </c>
      <c r="E76" s="157"/>
      <c r="F76" s="157"/>
      <c r="G76" s="158"/>
      <c r="H76" s="97">
        <v>1548000</v>
      </c>
      <c r="I76" s="103">
        <v>813320.37</v>
      </c>
      <c r="J76" s="104">
        <v>734782.5</v>
      </c>
      <c r="K76" s="119" t="str">
        <f t="shared" si="1"/>
        <v>00011201000010000120</v>
      </c>
      <c r="L76" s="106" t="s">
        <v>787</v>
      </c>
    </row>
    <row r="77" spans="1:12" s="85" customFormat="1" ht="22.5">
      <c r="A77" s="80" t="s">
        <v>788</v>
      </c>
      <c r="B77" s="79" t="s">
        <v>816</v>
      </c>
      <c r="C77" s="122" t="s">
        <v>881</v>
      </c>
      <c r="D77" s="153" t="s">
        <v>789</v>
      </c>
      <c r="E77" s="154"/>
      <c r="F77" s="154"/>
      <c r="G77" s="155"/>
      <c r="H77" s="81">
        <v>156000</v>
      </c>
      <c r="I77" s="82">
        <v>59967.63</v>
      </c>
      <c r="J77" s="83">
        <f>IF(IF(H77="",0,H77)=0,0,(IF(H77&gt;0,IF(I77&gt;H77,0,H77-I77),IF(I77&gt;H77,H77-I77,0))))</f>
        <v>96032.37</v>
      </c>
      <c r="K77" s="120" t="str">
        <f t="shared" si="1"/>
        <v>00011201010010000120</v>
      </c>
      <c r="L77" s="84" t="str">
        <f>C77&amp;D77&amp;G77</f>
        <v>00011201010010000120</v>
      </c>
    </row>
    <row r="78" spans="1:12" s="85" customFormat="1" ht="22.5">
      <c r="A78" s="80" t="s">
        <v>790</v>
      </c>
      <c r="B78" s="79" t="s">
        <v>816</v>
      </c>
      <c r="C78" s="122" t="s">
        <v>881</v>
      </c>
      <c r="D78" s="153" t="s">
        <v>791</v>
      </c>
      <c r="E78" s="154"/>
      <c r="F78" s="154"/>
      <c r="G78" s="155"/>
      <c r="H78" s="81">
        <v>92000</v>
      </c>
      <c r="I78" s="82">
        <v>66561.88</v>
      </c>
      <c r="J78" s="83">
        <f>IF(IF(H78="",0,H78)=0,0,(IF(H78&gt;0,IF(I78&gt;H78,0,H78-I78),IF(I78&gt;H78,H78-I78,0))))</f>
        <v>25438.12</v>
      </c>
      <c r="K78" s="120" t="str">
        <f t="shared" si="1"/>
        <v>00011201030010000120</v>
      </c>
      <c r="L78" s="84" t="str">
        <f>C78&amp;D78&amp;G78</f>
        <v>00011201030010000120</v>
      </c>
    </row>
    <row r="79" spans="1:12" s="85" customFormat="1" ht="22.5">
      <c r="A79" s="80" t="s">
        <v>792</v>
      </c>
      <c r="B79" s="79" t="s">
        <v>816</v>
      </c>
      <c r="C79" s="122" t="s">
        <v>881</v>
      </c>
      <c r="D79" s="153" t="s">
        <v>793</v>
      </c>
      <c r="E79" s="154"/>
      <c r="F79" s="154"/>
      <c r="G79" s="155"/>
      <c r="H79" s="81">
        <v>325000</v>
      </c>
      <c r="I79" s="82">
        <v>0</v>
      </c>
      <c r="J79" s="83">
        <f>IF(IF(H79="",0,H79)=0,0,(IF(H79&gt;0,IF(I79&gt;H79,0,H79-I79),IF(I79&gt;H79,H79-I79,0))))</f>
        <v>325000</v>
      </c>
      <c r="K79" s="120" t="str">
        <f t="shared" si="1"/>
        <v>00011201040010000120</v>
      </c>
      <c r="L79" s="84" t="str">
        <f>C79&amp;D79&amp;G79</f>
        <v>00011201040010000120</v>
      </c>
    </row>
    <row r="80" spans="1:12" s="85" customFormat="1" ht="12.75">
      <c r="A80" s="80" t="s">
        <v>794</v>
      </c>
      <c r="B80" s="79" t="s">
        <v>816</v>
      </c>
      <c r="C80" s="122" t="s">
        <v>881</v>
      </c>
      <c r="D80" s="153" t="s">
        <v>795</v>
      </c>
      <c r="E80" s="154"/>
      <c r="F80" s="154"/>
      <c r="G80" s="155"/>
      <c r="H80" s="81">
        <v>975000</v>
      </c>
      <c r="I80" s="82">
        <v>686790.86</v>
      </c>
      <c r="J80" s="83">
        <f>IF(IF(H80="",0,H80)=0,0,(IF(H80&gt;0,IF(I80&gt;H80,0,H80-I80),IF(I80&gt;H80,H80-I80,0))))</f>
        <v>288209.14</v>
      </c>
      <c r="K80" s="120" t="str">
        <f t="shared" si="1"/>
        <v>00011201041010000120</v>
      </c>
      <c r="L80" s="84" t="str">
        <f>C80&amp;D80&amp;G80</f>
        <v>00011201041010000120</v>
      </c>
    </row>
    <row r="81" spans="1:12" ht="22.5">
      <c r="A81" s="100" t="s">
        <v>796</v>
      </c>
      <c r="B81" s="101" t="s">
        <v>816</v>
      </c>
      <c r="C81" s="102" t="s">
        <v>881</v>
      </c>
      <c r="D81" s="156" t="s">
        <v>797</v>
      </c>
      <c r="E81" s="157"/>
      <c r="F81" s="157"/>
      <c r="G81" s="158"/>
      <c r="H81" s="97">
        <v>450000</v>
      </c>
      <c r="I81" s="103">
        <v>169045.46</v>
      </c>
      <c r="J81" s="104">
        <v>280954.54</v>
      </c>
      <c r="K81" s="119" t="str">
        <f aca="true" t="shared" si="2" ref="K81:K112">C81&amp;D81&amp;G81</f>
        <v>00011300000000000000</v>
      </c>
      <c r="L81" s="106" t="s">
        <v>798</v>
      </c>
    </row>
    <row r="82" spans="1:12" ht="12.75">
      <c r="A82" s="100" t="s">
        <v>799</v>
      </c>
      <c r="B82" s="101" t="s">
        <v>816</v>
      </c>
      <c r="C82" s="102" t="s">
        <v>881</v>
      </c>
      <c r="D82" s="156" t="s">
        <v>800</v>
      </c>
      <c r="E82" s="157"/>
      <c r="F82" s="157"/>
      <c r="G82" s="158"/>
      <c r="H82" s="97">
        <v>450000</v>
      </c>
      <c r="I82" s="103">
        <v>169045.46</v>
      </c>
      <c r="J82" s="104">
        <v>280954.54</v>
      </c>
      <c r="K82" s="119" t="str">
        <f t="shared" si="2"/>
        <v>00011302000000000130</v>
      </c>
      <c r="L82" s="106" t="s">
        <v>801</v>
      </c>
    </row>
    <row r="83" spans="1:12" ht="12.75">
      <c r="A83" s="100" t="s">
        <v>802</v>
      </c>
      <c r="B83" s="101" t="s">
        <v>816</v>
      </c>
      <c r="C83" s="102" t="s">
        <v>881</v>
      </c>
      <c r="D83" s="156" t="s">
        <v>803</v>
      </c>
      <c r="E83" s="157"/>
      <c r="F83" s="157"/>
      <c r="G83" s="158"/>
      <c r="H83" s="97">
        <v>450000</v>
      </c>
      <c r="I83" s="103">
        <v>169045.46</v>
      </c>
      <c r="J83" s="104">
        <v>280954.54</v>
      </c>
      <c r="K83" s="119" t="str">
        <f t="shared" si="2"/>
        <v>00011302990000000130</v>
      </c>
      <c r="L83" s="106" t="s">
        <v>804</v>
      </c>
    </row>
    <row r="84" spans="1:12" s="85" customFormat="1" ht="22.5">
      <c r="A84" s="80" t="s">
        <v>805</v>
      </c>
      <c r="B84" s="79" t="s">
        <v>816</v>
      </c>
      <c r="C84" s="122" t="s">
        <v>881</v>
      </c>
      <c r="D84" s="153" t="s">
        <v>806</v>
      </c>
      <c r="E84" s="154"/>
      <c r="F84" s="154"/>
      <c r="G84" s="155"/>
      <c r="H84" s="81">
        <v>450000</v>
      </c>
      <c r="I84" s="82">
        <v>169045.46</v>
      </c>
      <c r="J84" s="83">
        <f>IF(IF(H84="",0,H84)=0,0,(IF(H84&gt;0,IF(I84&gt;H84,0,H84-I84),IF(I84&gt;H84,H84-I84,0))))</f>
        <v>280954.54</v>
      </c>
      <c r="K84" s="120" t="str">
        <f t="shared" si="2"/>
        <v>00011302995050000130</v>
      </c>
      <c r="L84" s="84" t="str">
        <f>C84&amp;D84&amp;G84</f>
        <v>00011302995050000130</v>
      </c>
    </row>
    <row r="85" spans="1:12" ht="22.5">
      <c r="A85" s="100" t="s">
        <v>807</v>
      </c>
      <c r="B85" s="101" t="s">
        <v>816</v>
      </c>
      <c r="C85" s="102" t="s">
        <v>881</v>
      </c>
      <c r="D85" s="156" t="s">
        <v>808</v>
      </c>
      <c r="E85" s="157"/>
      <c r="F85" s="157"/>
      <c r="G85" s="158"/>
      <c r="H85" s="97">
        <v>11130500</v>
      </c>
      <c r="I85" s="103">
        <v>6836890.19</v>
      </c>
      <c r="J85" s="104">
        <v>4381369.81</v>
      </c>
      <c r="K85" s="119" t="str">
        <f t="shared" si="2"/>
        <v>00011400000000000000</v>
      </c>
      <c r="L85" s="106" t="s">
        <v>809</v>
      </c>
    </row>
    <row r="86" spans="1:12" ht="67.5">
      <c r="A86" s="100" t="s">
        <v>106</v>
      </c>
      <c r="B86" s="101" t="s">
        <v>816</v>
      </c>
      <c r="C86" s="102" t="s">
        <v>881</v>
      </c>
      <c r="D86" s="156" t="s">
        <v>107</v>
      </c>
      <c r="E86" s="157"/>
      <c r="F86" s="157"/>
      <c r="G86" s="158"/>
      <c r="H86" s="97">
        <v>4558000</v>
      </c>
      <c r="I86" s="103">
        <v>3613603.23</v>
      </c>
      <c r="J86" s="104">
        <v>1001676.77</v>
      </c>
      <c r="K86" s="119" t="str">
        <f t="shared" si="2"/>
        <v>00011402000000000000</v>
      </c>
      <c r="L86" s="106" t="s">
        <v>108</v>
      </c>
    </row>
    <row r="87" spans="1:12" ht="78.75">
      <c r="A87" s="100" t="s">
        <v>109</v>
      </c>
      <c r="B87" s="101" t="s">
        <v>816</v>
      </c>
      <c r="C87" s="102" t="s">
        <v>881</v>
      </c>
      <c r="D87" s="156" t="s">
        <v>110</v>
      </c>
      <c r="E87" s="157"/>
      <c r="F87" s="157"/>
      <c r="G87" s="158"/>
      <c r="H87" s="97">
        <v>4558000</v>
      </c>
      <c r="I87" s="103">
        <v>3556323.23</v>
      </c>
      <c r="J87" s="104">
        <v>1001676.77</v>
      </c>
      <c r="K87" s="119" t="str">
        <f t="shared" si="2"/>
        <v>00011402050050000410</v>
      </c>
      <c r="L87" s="106" t="s">
        <v>111</v>
      </c>
    </row>
    <row r="88" spans="1:12" ht="78.75">
      <c r="A88" s="100" t="s">
        <v>112</v>
      </c>
      <c r="B88" s="101" t="s">
        <v>816</v>
      </c>
      <c r="C88" s="102" t="s">
        <v>881</v>
      </c>
      <c r="D88" s="156" t="s">
        <v>113</v>
      </c>
      <c r="E88" s="157"/>
      <c r="F88" s="157"/>
      <c r="G88" s="158"/>
      <c r="H88" s="97">
        <v>0</v>
      </c>
      <c r="I88" s="103">
        <v>57280</v>
      </c>
      <c r="J88" s="104">
        <v>0</v>
      </c>
      <c r="K88" s="119" t="str">
        <f t="shared" si="2"/>
        <v>00011402050050000440</v>
      </c>
      <c r="L88" s="106" t="s">
        <v>114</v>
      </c>
    </row>
    <row r="89" spans="1:12" s="85" customFormat="1" ht="67.5">
      <c r="A89" s="80" t="s">
        <v>115</v>
      </c>
      <c r="B89" s="79" t="s">
        <v>816</v>
      </c>
      <c r="C89" s="122" t="s">
        <v>881</v>
      </c>
      <c r="D89" s="153" t="s">
        <v>116</v>
      </c>
      <c r="E89" s="154"/>
      <c r="F89" s="154"/>
      <c r="G89" s="155"/>
      <c r="H89" s="81">
        <v>4558000</v>
      </c>
      <c r="I89" s="82">
        <v>3556323.23</v>
      </c>
      <c r="J89" s="83">
        <f>IF(IF(H89="",0,H89)=0,0,(IF(H89&gt;0,IF(I89&gt;H89,0,H89-I89),IF(I89&gt;H89,H89-I89,0))))</f>
        <v>1001676.77</v>
      </c>
      <c r="K89" s="120" t="str">
        <f t="shared" si="2"/>
        <v>00011402053050000410</v>
      </c>
      <c r="L89" s="84" t="str">
        <f>C89&amp;D89&amp;G89</f>
        <v>00011402053050000410</v>
      </c>
    </row>
    <row r="90" spans="1:12" s="85" customFormat="1" ht="78.75">
      <c r="A90" s="80" t="s">
        <v>117</v>
      </c>
      <c r="B90" s="79" t="s">
        <v>816</v>
      </c>
      <c r="C90" s="122" t="s">
        <v>881</v>
      </c>
      <c r="D90" s="153" t="s">
        <v>118</v>
      </c>
      <c r="E90" s="154"/>
      <c r="F90" s="154"/>
      <c r="G90" s="155"/>
      <c r="H90" s="81">
        <v>0</v>
      </c>
      <c r="I90" s="82">
        <v>57280</v>
      </c>
      <c r="J90" s="83">
        <f>IF(IF(H90="",0,H90)=0,0,(IF(H90&gt;0,IF(I90&gt;H90,0,H90-I90),IF(I90&gt;H90,H90-I90,0))))</f>
        <v>0</v>
      </c>
      <c r="K90" s="120" t="str">
        <f t="shared" si="2"/>
        <v>00011402053050000440</v>
      </c>
      <c r="L90" s="84" t="str">
        <f>C90&amp;D90&amp;G90</f>
        <v>00011402053050000440</v>
      </c>
    </row>
    <row r="91" spans="1:12" ht="22.5">
      <c r="A91" s="100" t="s">
        <v>119</v>
      </c>
      <c r="B91" s="101" t="s">
        <v>816</v>
      </c>
      <c r="C91" s="102" t="s">
        <v>881</v>
      </c>
      <c r="D91" s="156" t="s">
        <v>120</v>
      </c>
      <c r="E91" s="157"/>
      <c r="F91" s="157"/>
      <c r="G91" s="158"/>
      <c r="H91" s="97">
        <v>6572500</v>
      </c>
      <c r="I91" s="103">
        <v>3223286.96</v>
      </c>
      <c r="J91" s="104">
        <v>3379693.04</v>
      </c>
      <c r="K91" s="119" t="str">
        <f t="shared" si="2"/>
        <v>00011406000000000430</v>
      </c>
      <c r="L91" s="106" t="s">
        <v>121</v>
      </c>
    </row>
    <row r="92" spans="1:12" ht="33.75">
      <c r="A92" s="100" t="s">
        <v>122</v>
      </c>
      <c r="B92" s="101" t="s">
        <v>816</v>
      </c>
      <c r="C92" s="102" t="s">
        <v>881</v>
      </c>
      <c r="D92" s="156" t="s">
        <v>123</v>
      </c>
      <c r="E92" s="157"/>
      <c r="F92" s="157"/>
      <c r="G92" s="158"/>
      <c r="H92" s="97">
        <v>6572500</v>
      </c>
      <c r="I92" s="103">
        <v>3192806.96</v>
      </c>
      <c r="J92" s="104">
        <v>3379693.04</v>
      </c>
      <c r="K92" s="119" t="str">
        <f t="shared" si="2"/>
        <v>00011406010000000430</v>
      </c>
      <c r="L92" s="106" t="s">
        <v>124</v>
      </c>
    </row>
    <row r="93" spans="1:12" s="85" customFormat="1" ht="56.25">
      <c r="A93" s="80" t="s">
        <v>125</v>
      </c>
      <c r="B93" s="79" t="s">
        <v>816</v>
      </c>
      <c r="C93" s="122" t="s">
        <v>881</v>
      </c>
      <c r="D93" s="153" t="s">
        <v>126</v>
      </c>
      <c r="E93" s="154"/>
      <c r="F93" s="154"/>
      <c r="G93" s="155"/>
      <c r="H93" s="81">
        <v>3529800</v>
      </c>
      <c r="I93" s="82">
        <v>1621571.24</v>
      </c>
      <c r="J93" s="83">
        <f>IF(IF(H93="",0,H93)=0,0,(IF(H93&gt;0,IF(I93&gt;H93,0,H93-I93),IF(I93&gt;H93,H93-I93,0))))</f>
        <v>1908228.76</v>
      </c>
      <c r="K93" s="120" t="str">
        <f t="shared" si="2"/>
        <v>00011406013050000430</v>
      </c>
      <c r="L93" s="84" t="str">
        <f>C93&amp;D93&amp;G93</f>
        <v>00011406013050000430</v>
      </c>
    </row>
    <row r="94" spans="1:12" s="85" customFormat="1" ht="45">
      <c r="A94" s="80" t="s">
        <v>127</v>
      </c>
      <c r="B94" s="79" t="s">
        <v>816</v>
      </c>
      <c r="C94" s="122" t="s">
        <v>881</v>
      </c>
      <c r="D94" s="153" t="s">
        <v>128</v>
      </c>
      <c r="E94" s="154"/>
      <c r="F94" s="154"/>
      <c r="G94" s="155"/>
      <c r="H94" s="81">
        <v>3042700</v>
      </c>
      <c r="I94" s="82">
        <v>1571235.72</v>
      </c>
      <c r="J94" s="83">
        <f>IF(IF(H94="",0,H94)=0,0,(IF(H94&gt;0,IF(I94&gt;H94,0,H94-I94),IF(I94&gt;H94,H94-I94,0))))</f>
        <v>1471464.28</v>
      </c>
      <c r="K94" s="120" t="str">
        <f t="shared" si="2"/>
        <v>00011406013130000430</v>
      </c>
      <c r="L94" s="84" t="str">
        <f>C94&amp;D94&amp;G94</f>
        <v>00011406013130000430</v>
      </c>
    </row>
    <row r="95" spans="1:12" ht="45">
      <c r="A95" s="100" t="s">
        <v>129</v>
      </c>
      <c r="B95" s="101" t="s">
        <v>816</v>
      </c>
      <c r="C95" s="102" t="s">
        <v>881</v>
      </c>
      <c r="D95" s="156" t="s">
        <v>130</v>
      </c>
      <c r="E95" s="157"/>
      <c r="F95" s="157"/>
      <c r="G95" s="158"/>
      <c r="H95" s="97">
        <v>0</v>
      </c>
      <c r="I95" s="103">
        <v>30480</v>
      </c>
      <c r="J95" s="104">
        <v>0</v>
      </c>
      <c r="K95" s="119" t="str">
        <f t="shared" si="2"/>
        <v>00011406020000000430</v>
      </c>
      <c r="L95" s="106" t="s">
        <v>131</v>
      </c>
    </row>
    <row r="96" spans="1:12" s="85" customFormat="1" ht="45">
      <c r="A96" s="80" t="s">
        <v>132</v>
      </c>
      <c r="B96" s="79" t="s">
        <v>816</v>
      </c>
      <c r="C96" s="122" t="s">
        <v>881</v>
      </c>
      <c r="D96" s="153" t="s">
        <v>133</v>
      </c>
      <c r="E96" s="154"/>
      <c r="F96" s="154"/>
      <c r="G96" s="155"/>
      <c r="H96" s="81">
        <v>0</v>
      </c>
      <c r="I96" s="82">
        <v>30480</v>
      </c>
      <c r="J96" s="83">
        <f>IF(IF(H96="",0,H96)=0,0,(IF(H96&gt;0,IF(I96&gt;H96,0,H96-I96),IF(I96&gt;H96,H96-I96,0))))</f>
        <v>0</v>
      </c>
      <c r="K96" s="120" t="str">
        <f t="shared" si="2"/>
        <v>00011406025050000430</v>
      </c>
      <c r="L96" s="84" t="str">
        <f>C96&amp;D96&amp;G96</f>
        <v>00011406025050000430</v>
      </c>
    </row>
    <row r="97" spans="1:12" ht="12.75">
      <c r="A97" s="100" t="s">
        <v>134</v>
      </c>
      <c r="B97" s="101" t="s">
        <v>816</v>
      </c>
      <c r="C97" s="102" t="s">
        <v>881</v>
      </c>
      <c r="D97" s="156" t="s">
        <v>135</v>
      </c>
      <c r="E97" s="157"/>
      <c r="F97" s="157"/>
      <c r="G97" s="158"/>
      <c r="H97" s="97">
        <v>7415000</v>
      </c>
      <c r="I97" s="103">
        <v>7200534.93</v>
      </c>
      <c r="J97" s="104">
        <v>1356745.03</v>
      </c>
      <c r="K97" s="119" t="str">
        <f t="shared" si="2"/>
        <v>00011600000000000000</v>
      </c>
      <c r="L97" s="106" t="s">
        <v>136</v>
      </c>
    </row>
    <row r="98" spans="1:12" ht="22.5">
      <c r="A98" s="100" t="s">
        <v>137</v>
      </c>
      <c r="B98" s="101" t="s">
        <v>816</v>
      </c>
      <c r="C98" s="102" t="s">
        <v>881</v>
      </c>
      <c r="D98" s="156" t="s">
        <v>138</v>
      </c>
      <c r="E98" s="157"/>
      <c r="F98" s="157"/>
      <c r="G98" s="158"/>
      <c r="H98" s="97">
        <v>126000</v>
      </c>
      <c r="I98" s="103">
        <v>110133.73</v>
      </c>
      <c r="J98" s="104">
        <v>43032.38</v>
      </c>
      <c r="K98" s="119" t="str">
        <f t="shared" si="2"/>
        <v>00011603000000000140</v>
      </c>
      <c r="L98" s="106" t="s">
        <v>139</v>
      </c>
    </row>
    <row r="99" spans="1:12" s="85" customFormat="1" ht="67.5">
      <c r="A99" s="80" t="s">
        <v>140</v>
      </c>
      <c r="B99" s="79" t="s">
        <v>816</v>
      </c>
      <c r="C99" s="122" t="s">
        <v>881</v>
      </c>
      <c r="D99" s="153" t="s">
        <v>141</v>
      </c>
      <c r="E99" s="154"/>
      <c r="F99" s="154"/>
      <c r="G99" s="155"/>
      <c r="H99" s="81">
        <v>117000</v>
      </c>
      <c r="I99" s="82">
        <v>73967.62</v>
      </c>
      <c r="J99" s="83">
        <f>IF(IF(H99="",0,H99)=0,0,(IF(H99&gt;0,IF(I99&gt;H99,0,H99-I99),IF(I99&gt;H99,H99-I99,0))))</f>
        <v>43032.38</v>
      </c>
      <c r="K99" s="120" t="str">
        <f t="shared" si="2"/>
        <v>00011603010010000140</v>
      </c>
      <c r="L99" s="84" t="str">
        <f>C99&amp;D99&amp;G99</f>
        <v>00011603010010000140</v>
      </c>
    </row>
    <row r="100" spans="1:12" s="85" customFormat="1" ht="45">
      <c r="A100" s="80" t="s">
        <v>142</v>
      </c>
      <c r="B100" s="79" t="s">
        <v>816</v>
      </c>
      <c r="C100" s="122" t="s">
        <v>881</v>
      </c>
      <c r="D100" s="153" t="s">
        <v>143</v>
      </c>
      <c r="E100" s="154"/>
      <c r="F100" s="154"/>
      <c r="G100" s="155"/>
      <c r="H100" s="81">
        <v>9000</v>
      </c>
      <c r="I100" s="82">
        <v>36166.11</v>
      </c>
      <c r="J100" s="83">
        <f>IF(IF(H100="",0,H100)=0,0,(IF(H100&gt;0,IF(I100&gt;H100,0,H100-I100),IF(I100&gt;H100,H100-I100,0))))</f>
        <v>0</v>
      </c>
      <c r="K100" s="120" t="str">
        <f t="shared" si="2"/>
        <v>00011603030010000140</v>
      </c>
      <c r="L100" s="84" t="str">
        <f>C100&amp;D100&amp;G100</f>
        <v>00011603030010000140</v>
      </c>
    </row>
    <row r="101" spans="1:12" s="85" customFormat="1" ht="56.25">
      <c r="A101" s="80" t="s">
        <v>144</v>
      </c>
      <c r="B101" s="79" t="s">
        <v>816</v>
      </c>
      <c r="C101" s="122" t="s">
        <v>881</v>
      </c>
      <c r="D101" s="153" t="s">
        <v>145</v>
      </c>
      <c r="E101" s="154"/>
      <c r="F101" s="154"/>
      <c r="G101" s="155"/>
      <c r="H101" s="81">
        <v>80000</v>
      </c>
      <c r="I101" s="82">
        <v>20000</v>
      </c>
      <c r="J101" s="83">
        <f>IF(IF(H101="",0,H101)=0,0,(IF(H101&gt;0,IF(I101&gt;H101,0,H101-I101),IF(I101&gt;H101,H101-I101,0))))</f>
        <v>60000</v>
      </c>
      <c r="K101" s="120" t="str">
        <f t="shared" si="2"/>
        <v>00011606000010000140</v>
      </c>
      <c r="L101" s="84" t="str">
        <f>C101&amp;D101&amp;G101</f>
        <v>00011606000010000140</v>
      </c>
    </row>
    <row r="102" spans="1:12" ht="45">
      <c r="A102" s="100" t="s">
        <v>146</v>
      </c>
      <c r="B102" s="101" t="s">
        <v>816</v>
      </c>
      <c r="C102" s="102" t="s">
        <v>881</v>
      </c>
      <c r="D102" s="156" t="s">
        <v>147</v>
      </c>
      <c r="E102" s="157"/>
      <c r="F102" s="157"/>
      <c r="G102" s="158"/>
      <c r="H102" s="97">
        <v>314000</v>
      </c>
      <c r="I102" s="103">
        <v>289459.34</v>
      </c>
      <c r="J102" s="104">
        <v>34000</v>
      </c>
      <c r="K102" s="119" t="str">
        <f t="shared" si="2"/>
        <v>00011608000010000140</v>
      </c>
      <c r="L102" s="106" t="s">
        <v>148</v>
      </c>
    </row>
    <row r="103" spans="1:12" s="85" customFormat="1" ht="45">
      <c r="A103" s="80" t="s">
        <v>149</v>
      </c>
      <c r="B103" s="79" t="s">
        <v>816</v>
      </c>
      <c r="C103" s="122" t="s">
        <v>881</v>
      </c>
      <c r="D103" s="153" t="s">
        <v>150</v>
      </c>
      <c r="E103" s="154"/>
      <c r="F103" s="154"/>
      <c r="G103" s="155"/>
      <c r="H103" s="81">
        <v>244000</v>
      </c>
      <c r="I103" s="82">
        <v>253459.34</v>
      </c>
      <c r="J103" s="83">
        <f>IF(IF(H103="",0,H103)=0,0,(IF(H103&gt;0,IF(I103&gt;H103,0,H103-I103),IF(I103&gt;H103,H103-I103,0))))</f>
        <v>0</v>
      </c>
      <c r="K103" s="120" t="str">
        <f t="shared" si="2"/>
        <v>00011608010010000140</v>
      </c>
      <c r="L103" s="84" t="str">
        <f>C103&amp;D103&amp;G103</f>
        <v>00011608010010000140</v>
      </c>
    </row>
    <row r="104" spans="1:12" s="85" customFormat="1" ht="45">
      <c r="A104" s="80" t="s">
        <v>151</v>
      </c>
      <c r="B104" s="79" t="s">
        <v>816</v>
      </c>
      <c r="C104" s="122" t="s">
        <v>881</v>
      </c>
      <c r="D104" s="153" t="s">
        <v>152</v>
      </c>
      <c r="E104" s="154"/>
      <c r="F104" s="154"/>
      <c r="G104" s="155"/>
      <c r="H104" s="81">
        <v>70000</v>
      </c>
      <c r="I104" s="82">
        <v>36000</v>
      </c>
      <c r="J104" s="83">
        <f>IF(IF(H104="",0,H104)=0,0,(IF(H104&gt;0,IF(I104&gt;H104,0,H104-I104),IF(I104&gt;H104,H104-I104,0))))</f>
        <v>34000</v>
      </c>
      <c r="K104" s="120" t="str">
        <f t="shared" si="2"/>
        <v>00011608020010000140</v>
      </c>
      <c r="L104" s="84" t="str">
        <f>C104&amp;D104&amp;G104</f>
        <v>00011608020010000140</v>
      </c>
    </row>
    <row r="105" spans="1:12" ht="33.75">
      <c r="A105" s="100" t="s">
        <v>153</v>
      </c>
      <c r="B105" s="101" t="s">
        <v>816</v>
      </c>
      <c r="C105" s="102" t="s">
        <v>881</v>
      </c>
      <c r="D105" s="156" t="s">
        <v>154</v>
      </c>
      <c r="E105" s="157"/>
      <c r="F105" s="157"/>
      <c r="G105" s="158"/>
      <c r="H105" s="97">
        <v>833000</v>
      </c>
      <c r="I105" s="103">
        <v>885924.62</v>
      </c>
      <c r="J105" s="104">
        <v>0</v>
      </c>
      <c r="K105" s="119" t="str">
        <f t="shared" si="2"/>
        <v>00011621000000000140</v>
      </c>
      <c r="L105" s="106" t="s">
        <v>155</v>
      </c>
    </row>
    <row r="106" spans="1:12" s="85" customFormat="1" ht="45">
      <c r="A106" s="80" t="s">
        <v>156</v>
      </c>
      <c r="B106" s="79" t="s">
        <v>816</v>
      </c>
      <c r="C106" s="122" t="s">
        <v>881</v>
      </c>
      <c r="D106" s="153" t="s">
        <v>157</v>
      </c>
      <c r="E106" s="154"/>
      <c r="F106" s="154"/>
      <c r="G106" s="155"/>
      <c r="H106" s="81">
        <v>833000</v>
      </c>
      <c r="I106" s="82">
        <v>885924.62</v>
      </c>
      <c r="J106" s="83">
        <f>IF(IF(H106="",0,H106)=0,0,(IF(H106&gt;0,IF(I106&gt;H106,0,H106-I106),IF(I106&gt;H106,H106-I106,0))))</f>
        <v>0</v>
      </c>
      <c r="K106" s="120" t="str">
        <f t="shared" si="2"/>
        <v>00011621050050000140</v>
      </c>
      <c r="L106" s="84" t="str">
        <f>C106&amp;D106&amp;G106</f>
        <v>00011621050050000140</v>
      </c>
    </row>
    <row r="107" spans="1:12" ht="90">
      <c r="A107" s="100" t="s">
        <v>158</v>
      </c>
      <c r="B107" s="101" t="s">
        <v>816</v>
      </c>
      <c r="C107" s="102" t="s">
        <v>881</v>
      </c>
      <c r="D107" s="156" t="s">
        <v>159</v>
      </c>
      <c r="E107" s="157"/>
      <c r="F107" s="157"/>
      <c r="G107" s="158"/>
      <c r="H107" s="97">
        <v>590000</v>
      </c>
      <c r="I107" s="103">
        <v>456346.69</v>
      </c>
      <c r="J107" s="104">
        <v>232448.35</v>
      </c>
      <c r="K107" s="119" t="str">
        <f t="shared" si="2"/>
        <v>00011625000000000140</v>
      </c>
      <c r="L107" s="106" t="s">
        <v>160</v>
      </c>
    </row>
    <row r="108" spans="1:12" s="85" customFormat="1" ht="33.75">
      <c r="A108" s="80" t="s">
        <v>161</v>
      </c>
      <c r="B108" s="79" t="s">
        <v>816</v>
      </c>
      <c r="C108" s="122" t="s">
        <v>881</v>
      </c>
      <c r="D108" s="153" t="s">
        <v>162</v>
      </c>
      <c r="E108" s="154"/>
      <c r="F108" s="154"/>
      <c r="G108" s="155"/>
      <c r="H108" s="81">
        <v>0</v>
      </c>
      <c r="I108" s="82">
        <v>500</v>
      </c>
      <c r="J108" s="83">
        <f>IF(IF(H108="",0,H108)=0,0,(IF(H108&gt;0,IF(I108&gt;H108,0,H108-I108),IF(I108&gt;H108,H108-I108,0))))</f>
        <v>0</v>
      </c>
      <c r="K108" s="120" t="str">
        <f t="shared" si="2"/>
        <v>00011625030010000140</v>
      </c>
      <c r="L108" s="84" t="str">
        <f>C108&amp;D108&amp;G108</f>
        <v>00011625030010000140</v>
      </c>
    </row>
    <row r="109" spans="1:12" s="85" customFormat="1" ht="22.5">
      <c r="A109" s="80" t="s">
        <v>163</v>
      </c>
      <c r="B109" s="79" t="s">
        <v>816</v>
      </c>
      <c r="C109" s="122" t="s">
        <v>881</v>
      </c>
      <c r="D109" s="153" t="s">
        <v>164</v>
      </c>
      <c r="E109" s="154"/>
      <c r="F109" s="154"/>
      <c r="G109" s="155"/>
      <c r="H109" s="81">
        <v>480000</v>
      </c>
      <c r="I109" s="82">
        <v>247551.65</v>
      </c>
      <c r="J109" s="83">
        <f>IF(IF(H109="",0,H109)=0,0,(IF(H109&gt;0,IF(I109&gt;H109,0,H109-I109),IF(I109&gt;H109,H109-I109,0))))</f>
        <v>232448.35</v>
      </c>
      <c r="K109" s="120" t="str">
        <f t="shared" si="2"/>
        <v>00011625050010000140</v>
      </c>
      <c r="L109" s="84" t="str">
        <f>C109&amp;D109&amp;G109</f>
        <v>00011625050010000140</v>
      </c>
    </row>
    <row r="110" spans="1:12" s="85" customFormat="1" ht="22.5">
      <c r="A110" s="80" t="s">
        <v>165</v>
      </c>
      <c r="B110" s="79" t="s">
        <v>816</v>
      </c>
      <c r="C110" s="122" t="s">
        <v>881</v>
      </c>
      <c r="D110" s="153" t="s">
        <v>166</v>
      </c>
      <c r="E110" s="154"/>
      <c r="F110" s="154"/>
      <c r="G110" s="155"/>
      <c r="H110" s="81">
        <v>110000</v>
      </c>
      <c r="I110" s="82">
        <v>208295.04</v>
      </c>
      <c r="J110" s="83">
        <f>IF(IF(H110="",0,H110)=0,0,(IF(H110&gt;0,IF(I110&gt;H110,0,H110-I110),IF(I110&gt;H110,H110-I110,0))))</f>
        <v>0</v>
      </c>
      <c r="K110" s="120" t="str">
        <f t="shared" si="2"/>
        <v>00011625060010000140</v>
      </c>
      <c r="L110" s="84" t="str">
        <f>C110&amp;D110&amp;G110</f>
        <v>00011625060010000140</v>
      </c>
    </row>
    <row r="111" spans="1:12" s="85" customFormat="1" ht="45">
      <c r="A111" s="80" t="s">
        <v>167</v>
      </c>
      <c r="B111" s="79" t="s">
        <v>816</v>
      </c>
      <c r="C111" s="122" t="s">
        <v>881</v>
      </c>
      <c r="D111" s="153" t="s">
        <v>168</v>
      </c>
      <c r="E111" s="154"/>
      <c r="F111" s="154"/>
      <c r="G111" s="155"/>
      <c r="H111" s="81">
        <v>1000000</v>
      </c>
      <c r="I111" s="82">
        <v>1602311.62</v>
      </c>
      <c r="J111" s="83">
        <f>IF(IF(H111="",0,H111)=0,0,(IF(H111&gt;0,IF(I111&gt;H111,0,H111-I111),IF(I111&gt;H111,H111-I111,0))))</f>
        <v>0</v>
      </c>
      <c r="K111" s="120" t="str">
        <f t="shared" si="2"/>
        <v>00011628000010000140</v>
      </c>
      <c r="L111" s="84" t="str">
        <f>C111&amp;D111&amp;G111</f>
        <v>00011628000010000140</v>
      </c>
    </row>
    <row r="112" spans="1:12" ht="22.5">
      <c r="A112" s="100" t="s">
        <v>169</v>
      </c>
      <c r="B112" s="101" t="s">
        <v>816</v>
      </c>
      <c r="C112" s="102" t="s">
        <v>881</v>
      </c>
      <c r="D112" s="156" t="s">
        <v>170</v>
      </c>
      <c r="E112" s="157"/>
      <c r="F112" s="157"/>
      <c r="G112" s="158"/>
      <c r="H112" s="97">
        <v>640000</v>
      </c>
      <c r="I112" s="103">
        <v>782933.88</v>
      </c>
      <c r="J112" s="104">
        <v>0</v>
      </c>
      <c r="K112" s="119" t="str">
        <f t="shared" si="2"/>
        <v>00011630000010000140</v>
      </c>
      <c r="L112" s="106" t="s">
        <v>171</v>
      </c>
    </row>
    <row r="113" spans="1:12" s="85" customFormat="1" ht="22.5">
      <c r="A113" s="80" t="s">
        <v>172</v>
      </c>
      <c r="B113" s="79" t="s">
        <v>816</v>
      </c>
      <c r="C113" s="122" t="s">
        <v>881</v>
      </c>
      <c r="D113" s="153" t="s">
        <v>173</v>
      </c>
      <c r="E113" s="154"/>
      <c r="F113" s="154"/>
      <c r="G113" s="155"/>
      <c r="H113" s="81">
        <v>640000</v>
      </c>
      <c r="I113" s="82">
        <v>782933.88</v>
      </c>
      <c r="J113" s="83">
        <f>IF(IF(H113="",0,H113)=0,0,(IF(H113&gt;0,IF(I113&gt;H113,0,H113-I113),IF(I113&gt;H113,H113-I113,0))))</f>
        <v>0</v>
      </c>
      <c r="K113" s="120" t="str">
        <f aca="true" t="shared" si="3" ref="K113:K144">C113&amp;D113&amp;G113</f>
        <v>00011630030010000140</v>
      </c>
      <c r="L113" s="84" t="str">
        <f>C113&amp;D113&amp;G113</f>
        <v>00011630030010000140</v>
      </c>
    </row>
    <row r="114" spans="1:12" ht="45">
      <c r="A114" s="100" t="s">
        <v>174</v>
      </c>
      <c r="B114" s="101" t="s">
        <v>816</v>
      </c>
      <c r="C114" s="102" t="s">
        <v>881</v>
      </c>
      <c r="D114" s="156" t="s">
        <v>175</v>
      </c>
      <c r="E114" s="157"/>
      <c r="F114" s="157"/>
      <c r="G114" s="158"/>
      <c r="H114" s="97">
        <v>0</v>
      </c>
      <c r="I114" s="103">
        <v>90192.7</v>
      </c>
      <c r="J114" s="104">
        <v>0</v>
      </c>
      <c r="K114" s="119" t="str">
        <f t="shared" si="3"/>
        <v>00011633000000000140</v>
      </c>
      <c r="L114" s="106" t="s">
        <v>176</v>
      </c>
    </row>
    <row r="115" spans="1:12" s="85" customFormat="1" ht="56.25">
      <c r="A115" s="80" t="s">
        <v>177</v>
      </c>
      <c r="B115" s="79" t="s">
        <v>816</v>
      </c>
      <c r="C115" s="122" t="s">
        <v>881</v>
      </c>
      <c r="D115" s="153" t="s">
        <v>178</v>
      </c>
      <c r="E115" s="154"/>
      <c r="F115" s="154"/>
      <c r="G115" s="155"/>
      <c r="H115" s="81">
        <v>0</v>
      </c>
      <c r="I115" s="82">
        <v>90192.7</v>
      </c>
      <c r="J115" s="83">
        <f>IF(IF(H115="",0,H115)=0,0,(IF(H115&gt;0,IF(I115&gt;H115,0,H115-I115),IF(I115&gt;H115,H115-I115,0))))</f>
        <v>0</v>
      </c>
      <c r="K115" s="120" t="str">
        <f t="shared" si="3"/>
        <v>00011633050050000140</v>
      </c>
      <c r="L115" s="84" t="str">
        <f>C115&amp;D115&amp;G115</f>
        <v>00011633050050000140</v>
      </c>
    </row>
    <row r="116" spans="1:12" ht="22.5">
      <c r="A116" s="100" t="s">
        <v>179</v>
      </c>
      <c r="B116" s="101" t="s">
        <v>816</v>
      </c>
      <c r="C116" s="102" t="s">
        <v>881</v>
      </c>
      <c r="D116" s="156" t="s">
        <v>180</v>
      </c>
      <c r="E116" s="157"/>
      <c r="F116" s="157"/>
      <c r="G116" s="158"/>
      <c r="H116" s="97">
        <v>0</v>
      </c>
      <c r="I116" s="103">
        <v>118496.65</v>
      </c>
      <c r="J116" s="104">
        <v>0</v>
      </c>
      <c r="K116" s="119" t="str">
        <f t="shared" si="3"/>
        <v>00011635000000000140</v>
      </c>
      <c r="L116" s="106" t="s">
        <v>181</v>
      </c>
    </row>
    <row r="117" spans="1:12" s="85" customFormat="1" ht="33.75">
      <c r="A117" s="80" t="s">
        <v>182</v>
      </c>
      <c r="B117" s="79" t="s">
        <v>816</v>
      </c>
      <c r="C117" s="122" t="s">
        <v>881</v>
      </c>
      <c r="D117" s="153" t="s">
        <v>183</v>
      </c>
      <c r="E117" s="154"/>
      <c r="F117" s="154"/>
      <c r="G117" s="155"/>
      <c r="H117" s="81">
        <v>0</v>
      </c>
      <c r="I117" s="82">
        <v>118496.65</v>
      </c>
      <c r="J117" s="83">
        <f>IF(IF(H117="",0,H117)=0,0,(IF(H117&gt;0,IF(I117&gt;H117,0,H117-I117),IF(I117&gt;H117,H117-I117,0))))</f>
        <v>0</v>
      </c>
      <c r="K117" s="120" t="str">
        <f t="shared" si="3"/>
        <v>00011635030050000140</v>
      </c>
      <c r="L117" s="84" t="str">
        <f>C117&amp;D117&amp;G117</f>
        <v>00011635030050000140</v>
      </c>
    </row>
    <row r="118" spans="1:12" s="85" customFormat="1" ht="56.25">
      <c r="A118" s="80" t="s">
        <v>184</v>
      </c>
      <c r="B118" s="79" t="s">
        <v>816</v>
      </c>
      <c r="C118" s="122" t="s">
        <v>881</v>
      </c>
      <c r="D118" s="153" t="s">
        <v>185</v>
      </c>
      <c r="E118" s="154"/>
      <c r="F118" s="154"/>
      <c r="G118" s="155"/>
      <c r="H118" s="81">
        <v>830000</v>
      </c>
      <c r="I118" s="82">
        <v>487298.26</v>
      </c>
      <c r="J118" s="83">
        <f>IF(IF(H118="",0,H118)=0,0,(IF(H118&gt;0,IF(I118&gt;H118,0,H118-I118),IF(I118&gt;H118,H118-I118,0))))</f>
        <v>342701.74</v>
      </c>
      <c r="K118" s="120" t="str">
        <f t="shared" si="3"/>
        <v>00011643000010000140</v>
      </c>
      <c r="L118" s="84" t="str">
        <f>C118&amp;D118&amp;G118</f>
        <v>00011643000010000140</v>
      </c>
    </row>
    <row r="119" spans="1:12" ht="22.5">
      <c r="A119" s="100" t="s">
        <v>186</v>
      </c>
      <c r="B119" s="101" t="s">
        <v>816</v>
      </c>
      <c r="C119" s="102" t="s">
        <v>881</v>
      </c>
      <c r="D119" s="156" t="s">
        <v>187</v>
      </c>
      <c r="E119" s="157"/>
      <c r="F119" s="157"/>
      <c r="G119" s="158"/>
      <c r="H119" s="97">
        <v>3002000</v>
      </c>
      <c r="I119" s="103">
        <v>2357437.44</v>
      </c>
      <c r="J119" s="104">
        <v>644562.56</v>
      </c>
      <c r="K119" s="119" t="str">
        <f t="shared" si="3"/>
        <v>00011690000000000140</v>
      </c>
      <c r="L119" s="106" t="s">
        <v>188</v>
      </c>
    </row>
    <row r="120" spans="1:12" s="85" customFormat="1" ht="33.75">
      <c r="A120" s="80" t="s">
        <v>189</v>
      </c>
      <c r="B120" s="79" t="s">
        <v>816</v>
      </c>
      <c r="C120" s="122" t="s">
        <v>881</v>
      </c>
      <c r="D120" s="153" t="s">
        <v>190</v>
      </c>
      <c r="E120" s="154"/>
      <c r="F120" s="154"/>
      <c r="G120" s="155"/>
      <c r="H120" s="81">
        <v>3002000</v>
      </c>
      <c r="I120" s="82">
        <v>2357437.44</v>
      </c>
      <c r="J120" s="83">
        <f>IF(IF(H120="",0,H120)=0,0,(IF(H120&gt;0,IF(I120&gt;H120,0,H120-I120),IF(I120&gt;H120,H120-I120,0))))</f>
        <v>644562.56</v>
      </c>
      <c r="K120" s="120" t="str">
        <f t="shared" si="3"/>
        <v>00011690050050000140</v>
      </c>
      <c r="L120" s="84" t="str">
        <f>C120&amp;D120&amp;G120</f>
        <v>00011690050050000140</v>
      </c>
    </row>
    <row r="121" spans="1:12" ht="12.75">
      <c r="A121" s="100" t="s">
        <v>191</v>
      </c>
      <c r="B121" s="101" t="s">
        <v>816</v>
      </c>
      <c r="C121" s="102" t="s">
        <v>881</v>
      </c>
      <c r="D121" s="156" t="s">
        <v>192</v>
      </c>
      <c r="E121" s="157"/>
      <c r="F121" s="157"/>
      <c r="G121" s="158"/>
      <c r="H121" s="97">
        <v>1250000</v>
      </c>
      <c r="I121" s="103">
        <v>419277.99</v>
      </c>
      <c r="J121" s="104">
        <v>689272.65</v>
      </c>
      <c r="K121" s="119" t="str">
        <f t="shared" si="3"/>
        <v>00011700000000000000</v>
      </c>
      <c r="L121" s="106" t="s">
        <v>193</v>
      </c>
    </row>
    <row r="122" spans="1:12" ht="12.75">
      <c r="A122" s="100" t="s">
        <v>194</v>
      </c>
      <c r="B122" s="101" t="s">
        <v>816</v>
      </c>
      <c r="C122" s="102" t="s">
        <v>881</v>
      </c>
      <c r="D122" s="156" t="s">
        <v>195</v>
      </c>
      <c r="E122" s="157"/>
      <c r="F122" s="157"/>
      <c r="G122" s="158"/>
      <c r="H122" s="97">
        <v>0</v>
      </c>
      <c r="I122" s="103">
        <v>-141449.36</v>
      </c>
      <c r="J122" s="104">
        <v>0</v>
      </c>
      <c r="K122" s="119" t="str">
        <f t="shared" si="3"/>
        <v>00011701000000000180</v>
      </c>
      <c r="L122" s="106" t="s">
        <v>196</v>
      </c>
    </row>
    <row r="123" spans="1:12" s="85" customFormat="1" ht="22.5">
      <c r="A123" s="80" t="s">
        <v>197</v>
      </c>
      <c r="B123" s="79" t="s">
        <v>816</v>
      </c>
      <c r="C123" s="122" t="s">
        <v>881</v>
      </c>
      <c r="D123" s="153" t="s">
        <v>198</v>
      </c>
      <c r="E123" s="154"/>
      <c r="F123" s="154"/>
      <c r="G123" s="155"/>
      <c r="H123" s="81">
        <v>0</v>
      </c>
      <c r="I123" s="82">
        <v>-141449.36</v>
      </c>
      <c r="J123" s="83">
        <f>IF(IF(H123="",0,H123)=0,0,(IF(H123&gt;0,IF(I123&gt;H123,0,H123-I123),IF(I123&gt;H123,H123-I123,0))))</f>
        <v>0</v>
      </c>
      <c r="K123" s="120" t="str">
        <f t="shared" si="3"/>
        <v>00011701050050000180</v>
      </c>
      <c r="L123" s="84" t="str">
        <f>C123&amp;D123&amp;G123</f>
        <v>00011701050050000180</v>
      </c>
    </row>
    <row r="124" spans="1:12" ht="12.75">
      <c r="A124" s="100" t="s">
        <v>199</v>
      </c>
      <c r="B124" s="101" t="s">
        <v>816</v>
      </c>
      <c r="C124" s="102" t="s">
        <v>881</v>
      </c>
      <c r="D124" s="156" t="s">
        <v>200</v>
      </c>
      <c r="E124" s="157"/>
      <c r="F124" s="157"/>
      <c r="G124" s="158"/>
      <c r="H124" s="97">
        <v>1250000</v>
      </c>
      <c r="I124" s="103">
        <v>560727.35</v>
      </c>
      <c r="J124" s="104">
        <v>689272.65</v>
      </c>
      <c r="K124" s="119" t="str">
        <f t="shared" si="3"/>
        <v>00011705000000000180</v>
      </c>
      <c r="L124" s="106" t="s">
        <v>201</v>
      </c>
    </row>
    <row r="125" spans="1:12" s="85" customFormat="1" ht="22.5">
      <c r="A125" s="80" t="s">
        <v>202</v>
      </c>
      <c r="B125" s="79" t="s">
        <v>816</v>
      </c>
      <c r="C125" s="122" t="s">
        <v>881</v>
      </c>
      <c r="D125" s="153" t="s">
        <v>203</v>
      </c>
      <c r="E125" s="154"/>
      <c r="F125" s="154"/>
      <c r="G125" s="155"/>
      <c r="H125" s="81">
        <v>1250000</v>
      </c>
      <c r="I125" s="82">
        <v>560727.35</v>
      </c>
      <c r="J125" s="83">
        <f>IF(IF(H125="",0,H125)=0,0,(IF(H125&gt;0,IF(I125&gt;H125,0,H125-I125),IF(I125&gt;H125,H125-I125,0))))</f>
        <v>689272.65</v>
      </c>
      <c r="K125" s="120" t="str">
        <f t="shared" si="3"/>
        <v>00011705050050000180</v>
      </c>
      <c r="L125" s="84" t="str">
        <f>C125&amp;D125&amp;G125</f>
        <v>00011705050050000180</v>
      </c>
    </row>
    <row r="126" spans="1:12" ht="12.75">
      <c r="A126" s="100" t="s">
        <v>204</v>
      </c>
      <c r="B126" s="101" t="s">
        <v>816</v>
      </c>
      <c r="C126" s="102" t="s">
        <v>881</v>
      </c>
      <c r="D126" s="156" t="s">
        <v>205</v>
      </c>
      <c r="E126" s="157"/>
      <c r="F126" s="157"/>
      <c r="G126" s="158"/>
      <c r="H126" s="97">
        <v>927869561.36</v>
      </c>
      <c r="I126" s="103">
        <v>666743290.21</v>
      </c>
      <c r="J126" s="104">
        <v>260233461.57</v>
      </c>
      <c r="K126" s="119" t="str">
        <f t="shared" si="3"/>
        <v>00020000000000000000</v>
      </c>
      <c r="L126" s="106" t="s">
        <v>206</v>
      </c>
    </row>
    <row r="127" spans="1:12" ht="33.75">
      <c r="A127" s="100" t="s">
        <v>207</v>
      </c>
      <c r="B127" s="101" t="s">
        <v>816</v>
      </c>
      <c r="C127" s="102" t="s">
        <v>881</v>
      </c>
      <c r="D127" s="156" t="s">
        <v>208</v>
      </c>
      <c r="E127" s="157"/>
      <c r="F127" s="157"/>
      <c r="G127" s="158"/>
      <c r="H127" s="97">
        <v>927652561.36</v>
      </c>
      <c r="I127" s="103">
        <v>667439249.79</v>
      </c>
      <c r="J127" s="104">
        <v>260213311.57</v>
      </c>
      <c r="K127" s="119" t="str">
        <f t="shared" si="3"/>
        <v>00020200000000000000</v>
      </c>
      <c r="L127" s="106" t="s">
        <v>209</v>
      </c>
    </row>
    <row r="128" spans="1:12" ht="22.5">
      <c r="A128" s="100" t="s">
        <v>210</v>
      </c>
      <c r="B128" s="101" t="s">
        <v>816</v>
      </c>
      <c r="C128" s="102" t="s">
        <v>881</v>
      </c>
      <c r="D128" s="156" t="s">
        <v>211</v>
      </c>
      <c r="E128" s="157"/>
      <c r="F128" s="157"/>
      <c r="G128" s="158"/>
      <c r="H128" s="97">
        <v>2399300</v>
      </c>
      <c r="I128" s="103">
        <v>2399300</v>
      </c>
      <c r="J128" s="104">
        <v>0</v>
      </c>
      <c r="K128" s="119" t="str">
        <f t="shared" si="3"/>
        <v>00020210000000000151</v>
      </c>
      <c r="L128" s="106" t="s">
        <v>212</v>
      </c>
    </row>
    <row r="129" spans="1:12" ht="12.75">
      <c r="A129" s="100" t="s">
        <v>17</v>
      </c>
      <c r="B129" s="101" t="s">
        <v>816</v>
      </c>
      <c r="C129" s="102" t="s">
        <v>881</v>
      </c>
      <c r="D129" s="156" t="s">
        <v>213</v>
      </c>
      <c r="E129" s="157"/>
      <c r="F129" s="157"/>
      <c r="G129" s="158"/>
      <c r="H129" s="97">
        <v>2399300</v>
      </c>
      <c r="I129" s="103">
        <v>2399300</v>
      </c>
      <c r="J129" s="104">
        <v>0</v>
      </c>
      <c r="K129" s="119" t="str">
        <f t="shared" si="3"/>
        <v>00020215001000000151</v>
      </c>
      <c r="L129" s="106" t="s">
        <v>214</v>
      </c>
    </row>
    <row r="130" spans="1:12" s="85" customFormat="1" ht="22.5">
      <c r="A130" s="80" t="s">
        <v>215</v>
      </c>
      <c r="B130" s="79" t="s">
        <v>816</v>
      </c>
      <c r="C130" s="122" t="s">
        <v>881</v>
      </c>
      <c r="D130" s="153" t="s">
        <v>216</v>
      </c>
      <c r="E130" s="154"/>
      <c r="F130" s="154"/>
      <c r="G130" s="155"/>
      <c r="H130" s="81">
        <v>2399300</v>
      </c>
      <c r="I130" s="82">
        <v>2399300</v>
      </c>
      <c r="J130" s="83">
        <f>IF(IF(H130="",0,H130)=0,0,(IF(H130&gt;0,IF(I130&gt;H130,0,H130-I130),IF(I130&gt;H130,H130-I130,0))))</f>
        <v>0</v>
      </c>
      <c r="K130" s="120" t="str">
        <f t="shared" si="3"/>
        <v>00020215001050000151</v>
      </c>
      <c r="L130" s="84" t="str">
        <f>C130&amp;D130&amp;G130</f>
        <v>00020215001050000151</v>
      </c>
    </row>
    <row r="131" spans="1:12" ht="22.5">
      <c r="A131" s="100" t="s">
        <v>217</v>
      </c>
      <c r="B131" s="101" t="s">
        <v>816</v>
      </c>
      <c r="C131" s="102" t="s">
        <v>881</v>
      </c>
      <c r="D131" s="156" t="s">
        <v>218</v>
      </c>
      <c r="E131" s="157"/>
      <c r="F131" s="157"/>
      <c r="G131" s="158"/>
      <c r="H131" s="97">
        <v>98489969.36</v>
      </c>
      <c r="I131" s="103">
        <v>76656187.38</v>
      </c>
      <c r="J131" s="104">
        <v>21833781.98</v>
      </c>
      <c r="K131" s="119" t="str">
        <f t="shared" si="3"/>
        <v>00020220000000000151</v>
      </c>
      <c r="L131" s="106" t="s">
        <v>219</v>
      </c>
    </row>
    <row r="132" spans="1:12" ht="45">
      <c r="A132" s="100" t="s">
        <v>220</v>
      </c>
      <c r="B132" s="101" t="s">
        <v>816</v>
      </c>
      <c r="C132" s="102" t="s">
        <v>881</v>
      </c>
      <c r="D132" s="156" t="s">
        <v>221</v>
      </c>
      <c r="E132" s="157"/>
      <c r="F132" s="157"/>
      <c r="G132" s="158"/>
      <c r="H132" s="97">
        <v>1234200</v>
      </c>
      <c r="I132" s="103">
        <v>617100</v>
      </c>
      <c r="J132" s="104">
        <v>617100</v>
      </c>
      <c r="K132" s="119" t="str">
        <f t="shared" si="3"/>
        <v>00020225467000000151</v>
      </c>
      <c r="L132" s="106" t="s">
        <v>222</v>
      </c>
    </row>
    <row r="133" spans="1:12" s="85" customFormat="1" ht="45">
      <c r="A133" s="80" t="s">
        <v>223</v>
      </c>
      <c r="B133" s="79" t="s">
        <v>816</v>
      </c>
      <c r="C133" s="122" t="s">
        <v>881</v>
      </c>
      <c r="D133" s="153" t="s">
        <v>224</v>
      </c>
      <c r="E133" s="154"/>
      <c r="F133" s="154"/>
      <c r="G133" s="155"/>
      <c r="H133" s="81">
        <v>1234200</v>
      </c>
      <c r="I133" s="82">
        <v>617100</v>
      </c>
      <c r="J133" s="83">
        <f>IF(IF(H133="",0,H133)=0,0,(IF(H133&gt;0,IF(I133&gt;H133,0,H133-I133),IF(I133&gt;H133,H133-I133,0))))</f>
        <v>617100</v>
      </c>
      <c r="K133" s="120" t="str">
        <f t="shared" si="3"/>
        <v>00020225467050000151</v>
      </c>
      <c r="L133" s="84" t="str">
        <f>C133&amp;D133&amp;G133</f>
        <v>00020225467050000151</v>
      </c>
    </row>
    <row r="134" spans="1:12" ht="22.5">
      <c r="A134" s="100" t="s">
        <v>225</v>
      </c>
      <c r="B134" s="101" t="s">
        <v>816</v>
      </c>
      <c r="C134" s="102" t="s">
        <v>881</v>
      </c>
      <c r="D134" s="156" t="s">
        <v>226</v>
      </c>
      <c r="E134" s="157"/>
      <c r="F134" s="157"/>
      <c r="G134" s="158"/>
      <c r="H134" s="97">
        <v>6473451.16</v>
      </c>
      <c r="I134" s="103">
        <v>6473451.16</v>
      </c>
      <c r="J134" s="104">
        <v>0</v>
      </c>
      <c r="K134" s="119" t="str">
        <f t="shared" si="3"/>
        <v>00020225497000000151</v>
      </c>
      <c r="L134" s="106" t="s">
        <v>227</v>
      </c>
    </row>
    <row r="135" spans="1:12" s="85" customFormat="1" ht="33.75">
      <c r="A135" s="80" t="s">
        <v>228</v>
      </c>
      <c r="B135" s="79" t="s">
        <v>816</v>
      </c>
      <c r="C135" s="122" t="s">
        <v>881</v>
      </c>
      <c r="D135" s="153" t="s">
        <v>229</v>
      </c>
      <c r="E135" s="154"/>
      <c r="F135" s="154"/>
      <c r="G135" s="155"/>
      <c r="H135" s="81">
        <v>6473451.16</v>
      </c>
      <c r="I135" s="82">
        <v>6473451.16</v>
      </c>
      <c r="J135" s="83">
        <f>IF(IF(H135="",0,H135)=0,0,(IF(H135&gt;0,IF(I135&gt;H135,0,H135-I135),IF(I135&gt;H135,H135-I135,0))))</f>
        <v>0</v>
      </c>
      <c r="K135" s="120" t="str">
        <f t="shared" si="3"/>
        <v>00020225497050000151</v>
      </c>
      <c r="L135" s="84" t="str">
        <f>C135&amp;D135&amp;G135</f>
        <v>00020225497050000151</v>
      </c>
    </row>
    <row r="136" spans="1:12" ht="12.75">
      <c r="A136" s="100" t="s">
        <v>230</v>
      </c>
      <c r="B136" s="101" t="s">
        <v>816</v>
      </c>
      <c r="C136" s="102" t="s">
        <v>881</v>
      </c>
      <c r="D136" s="156" t="s">
        <v>231</v>
      </c>
      <c r="E136" s="157"/>
      <c r="F136" s="157"/>
      <c r="G136" s="158"/>
      <c r="H136" s="97">
        <v>46300</v>
      </c>
      <c r="I136" s="103">
        <v>0</v>
      </c>
      <c r="J136" s="104">
        <v>46300</v>
      </c>
      <c r="K136" s="119" t="str">
        <f t="shared" si="3"/>
        <v>00020225519000000151</v>
      </c>
      <c r="L136" s="106" t="s">
        <v>232</v>
      </c>
    </row>
    <row r="137" spans="1:12" s="85" customFormat="1" ht="22.5">
      <c r="A137" s="80" t="s">
        <v>233</v>
      </c>
      <c r="B137" s="79" t="s">
        <v>816</v>
      </c>
      <c r="C137" s="122" t="s">
        <v>881</v>
      </c>
      <c r="D137" s="153" t="s">
        <v>234</v>
      </c>
      <c r="E137" s="154"/>
      <c r="F137" s="154"/>
      <c r="G137" s="155"/>
      <c r="H137" s="81">
        <v>46300</v>
      </c>
      <c r="I137" s="82">
        <v>0</v>
      </c>
      <c r="J137" s="83">
        <f>IF(IF(H137="",0,H137)=0,0,(IF(H137&gt;0,IF(I137&gt;H137,0,H137-I137),IF(I137&gt;H137,H137-I137,0))))</f>
        <v>46300</v>
      </c>
      <c r="K137" s="120" t="str">
        <f t="shared" si="3"/>
        <v>00020225519050000151</v>
      </c>
      <c r="L137" s="84" t="str">
        <f>C137&amp;D137&amp;G137</f>
        <v>00020225519050000151</v>
      </c>
    </row>
    <row r="138" spans="1:12" ht="56.25">
      <c r="A138" s="100" t="s">
        <v>235</v>
      </c>
      <c r="B138" s="101" t="s">
        <v>816</v>
      </c>
      <c r="C138" s="102" t="s">
        <v>881</v>
      </c>
      <c r="D138" s="156" t="s">
        <v>236</v>
      </c>
      <c r="E138" s="157"/>
      <c r="F138" s="157"/>
      <c r="G138" s="158"/>
      <c r="H138" s="97">
        <v>1217420</v>
      </c>
      <c r="I138" s="103">
        <v>0</v>
      </c>
      <c r="J138" s="104">
        <v>1217420</v>
      </c>
      <c r="K138" s="119" t="str">
        <f t="shared" si="3"/>
        <v>00020225527000000151</v>
      </c>
      <c r="L138" s="106" t="s">
        <v>237</v>
      </c>
    </row>
    <row r="139" spans="1:12" s="85" customFormat="1" ht="67.5">
      <c r="A139" s="80" t="s">
        <v>238</v>
      </c>
      <c r="B139" s="79" t="s">
        <v>816</v>
      </c>
      <c r="C139" s="122" t="s">
        <v>881</v>
      </c>
      <c r="D139" s="153" t="s">
        <v>239</v>
      </c>
      <c r="E139" s="154"/>
      <c r="F139" s="154"/>
      <c r="G139" s="155"/>
      <c r="H139" s="81">
        <v>1217420</v>
      </c>
      <c r="I139" s="82">
        <v>0</v>
      </c>
      <c r="J139" s="83">
        <f>IF(IF(H139="",0,H139)=0,0,(IF(H139&gt;0,IF(I139&gt;H139,0,H139-I139),IF(I139&gt;H139,H139-I139,0))))</f>
        <v>1217420</v>
      </c>
      <c r="K139" s="120" t="str">
        <f t="shared" si="3"/>
        <v>00020225527050000151</v>
      </c>
      <c r="L139" s="84" t="str">
        <f>C139&amp;D139&amp;G139</f>
        <v>00020225527050000151</v>
      </c>
    </row>
    <row r="140" spans="1:12" ht="12.75">
      <c r="A140" s="100" t="s">
        <v>240</v>
      </c>
      <c r="B140" s="101" t="s">
        <v>816</v>
      </c>
      <c r="C140" s="102" t="s">
        <v>881</v>
      </c>
      <c r="D140" s="156" t="s">
        <v>241</v>
      </c>
      <c r="E140" s="157"/>
      <c r="F140" s="157"/>
      <c r="G140" s="158"/>
      <c r="H140" s="97">
        <v>89518598.2</v>
      </c>
      <c r="I140" s="103">
        <v>69565636.22</v>
      </c>
      <c r="J140" s="104">
        <v>19952961.98</v>
      </c>
      <c r="K140" s="119" t="str">
        <f t="shared" si="3"/>
        <v>00020229999000000151</v>
      </c>
      <c r="L140" s="106" t="s">
        <v>242</v>
      </c>
    </row>
    <row r="141" spans="1:12" s="85" customFormat="1" ht="12.75">
      <c r="A141" s="80" t="s">
        <v>243</v>
      </c>
      <c r="B141" s="79" t="s">
        <v>816</v>
      </c>
      <c r="C141" s="122" t="s">
        <v>881</v>
      </c>
      <c r="D141" s="153" t="s">
        <v>244</v>
      </c>
      <c r="E141" s="154"/>
      <c r="F141" s="154"/>
      <c r="G141" s="155"/>
      <c r="H141" s="81">
        <v>89518598.2</v>
      </c>
      <c r="I141" s="82">
        <v>69565636.22</v>
      </c>
      <c r="J141" s="83">
        <f>IF(IF(H141="",0,H141)=0,0,(IF(H141&gt;0,IF(I141&gt;H141,0,H141-I141),IF(I141&gt;H141,H141-I141,0))))</f>
        <v>19952961.98</v>
      </c>
      <c r="K141" s="120" t="str">
        <f t="shared" si="3"/>
        <v>00020229999050000151</v>
      </c>
      <c r="L141" s="84" t="str">
        <f>C141&amp;D141&amp;G141</f>
        <v>00020229999050000151</v>
      </c>
    </row>
    <row r="142" spans="1:12" ht="22.5">
      <c r="A142" s="100" t="s">
        <v>245</v>
      </c>
      <c r="B142" s="101" t="s">
        <v>816</v>
      </c>
      <c r="C142" s="102" t="s">
        <v>881</v>
      </c>
      <c r="D142" s="156" t="s">
        <v>246</v>
      </c>
      <c r="E142" s="157"/>
      <c r="F142" s="157"/>
      <c r="G142" s="158"/>
      <c r="H142" s="97">
        <v>808308700</v>
      </c>
      <c r="I142" s="103">
        <v>573559463.41</v>
      </c>
      <c r="J142" s="104">
        <v>234749236.59</v>
      </c>
      <c r="K142" s="119" t="str">
        <f t="shared" si="3"/>
        <v>00020230000000000151</v>
      </c>
      <c r="L142" s="106" t="s">
        <v>247</v>
      </c>
    </row>
    <row r="143" spans="1:12" ht="45">
      <c r="A143" s="100" t="s">
        <v>248</v>
      </c>
      <c r="B143" s="101" t="s">
        <v>816</v>
      </c>
      <c r="C143" s="102" t="s">
        <v>881</v>
      </c>
      <c r="D143" s="156" t="s">
        <v>249</v>
      </c>
      <c r="E143" s="157"/>
      <c r="F143" s="157"/>
      <c r="G143" s="158"/>
      <c r="H143" s="97">
        <v>3889800</v>
      </c>
      <c r="I143" s="103">
        <v>2461000</v>
      </c>
      <c r="J143" s="104">
        <v>1428800</v>
      </c>
      <c r="K143" s="119" t="str">
        <f t="shared" si="3"/>
        <v>00020230013000000151</v>
      </c>
      <c r="L143" s="106" t="s">
        <v>250</v>
      </c>
    </row>
    <row r="144" spans="1:12" s="85" customFormat="1" ht="45">
      <c r="A144" s="80" t="s">
        <v>251</v>
      </c>
      <c r="B144" s="79" t="s">
        <v>816</v>
      </c>
      <c r="C144" s="122" t="s">
        <v>881</v>
      </c>
      <c r="D144" s="153" t="s">
        <v>252</v>
      </c>
      <c r="E144" s="154"/>
      <c r="F144" s="154"/>
      <c r="G144" s="155"/>
      <c r="H144" s="81">
        <v>3889800</v>
      </c>
      <c r="I144" s="82">
        <v>2461000</v>
      </c>
      <c r="J144" s="83">
        <f>IF(IF(H144="",0,H144)=0,0,(IF(H144&gt;0,IF(I144&gt;H144,0,H144-I144),IF(I144&gt;H144,H144-I144,0))))</f>
        <v>1428800</v>
      </c>
      <c r="K144" s="120" t="str">
        <f t="shared" si="3"/>
        <v>00020230013050000151</v>
      </c>
      <c r="L144" s="84" t="str">
        <f>C144&amp;D144&amp;G144</f>
        <v>00020230013050000151</v>
      </c>
    </row>
    <row r="145" spans="1:12" ht="33.75">
      <c r="A145" s="100" t="s">
        <v>253</v>
      </c>
      <c r="B145" s="101" t="s">
        <v>816</v>
      </c>
      <c r="C145" s="102" t="s">
        <v>881</v>
      </c>
      <c r="D145" s="156" t="s">
        <v>254</v>
      </c>
      <c r="E145" s="157"/>
      <c r="F145" s="157"/>
      <c r="G145" s="158"/>
      <c r="H145" s="97">
        <v>4423900</v>
      </c>
      <c r="I145" s="103">
        <v>3298100</v>
      </c>
      <c r="J145" s="104">
        <v>1125800</v>
      </c>
      <c r="K145" s="119" t="str">
        <f aca="true" t="shared" si="4" ref="K145:K176">C145&amp;D145&amp;G145</f>
        <v>00020230021000000151</v>
      </c>
      <c r="L145" s="106" t="s">
        <v>255</v>
      </c>
    </row>
    <row r="146" spans="1:12" s="85" customFormat="1" ht="33.75">
      <c r="A146" s="80" t="s">
        <v>256</v>
      </c>
      <c r="B146" s="79" t="s">
        <v>816</v>
      </c>
      <c r="C146" s="122" t="s">
        <v>881</v>
      </c>
      <c r="D146" s="153" t="s">
        <v>257</v>
      </c>
      <c r="E146" s="154"/>
      <c r="F146" s="154"/>
      <c r="G146" s="155"/>
      <c r="H146" s="81">
        <v>4423900</v>
      </c>
      <c r="I146" s="82">
        <v>3298100</v>
      </c>
      <c r="J146" s="83">
        <f>IF(IF(H146="",0,H146)=0,0,(IF(H146&gt;0,IF(I146&gt;H146,0,H146-I146),IF(I146&gt;H146,H146-I146,0))))</f>
        <v>1125800</v>
      </c>
      <c r="K146" s="120" t="str">
        <f t="shared" si="4"/>
        <v>00020230021050000151</v>
      </c>
      <c r="L146" s="84" t="str">
        <f>C146&amp;D146&amp;G146</f>
        <v>00020230021050000151</v>
      </c>
    </row>
    <row r="147" spans="1:12" ht="33.75">
      <c r="A147" s="100" t="s">
        <v>258</v>
      </c>
      <c r="B147" s="101" t="s">
        <v>816</v>
      </c>
      <c r="C147" s="102" t="s">
        <v>881</v>
      </c>
      <c r="D147" s="156" t="s">
        <v>259</v>
      </c>
      <c r="E147" s="157"/>
      <c r="F147" s="157"/>
      <c r="G147" s="158"/>
      <c r="H147" s="97">
        <v>658770500</v>
      </c>
      <c r="I147" s="103">
        <v>492016150</v>
      </c>
      <c r="J147" s="104">
        <v>166754350</v>
      </c>
      <c r="K147" s="119" t="str">
        <f t="shared" si="4"/>
        <v>00020230024000000151</v>
      </c>
      <c r="L147" s="106" t="s">
        <v>260</v>
      </c>
    </row>
    <row r="148" spans="1:12" s="85" customFormat="1" ht="33.75">
      <c r="A148" s="80" t="s">
        <v>261</v>
      </c>
      <c r="B148" s="79" t="s">
        <v>816</v>
      </c>
      <c r="C148" s="122" t="s">
        <v>881</v>
      </c>
      <c r="D148" s="153" t="s">
        <v>262</v>
      </c>
      <c r="E148" s="154"/>
      <c r="F148" s="154"/>
      <c r="G148" s="155"/>
      <c r="H148" s="81">
        <v>658770500</v>
      </c>
      <c r="I148" s="82">
        <v>492016150</v>
      </c>
      <c r="J148" s="83">
        <f>IF(IF(H148="",0,H148)=0,0,(IF(H148&gt;0,IF(I148&gt;H148,0,H148-I148),IF(I148&gt;H148,H148-I148,0))))</f>
        <v>166754350</v>
      </c>
      <c r="K148" s="120" t="str">
        <f t="shared" si="4"/>
        <v>00020230024050000151</v>
      </c>
      <c r="L148" s="84" t="str">
        <f>C148&amp;D148&amp;G148</f>
        <v>00020230024050000151</v>
      </c>
    </row>
    <row r="149" spans="1:12" ht="33.75">
      <c r="A149" s="100" t="s">
        <v>263</v>
      </c>
      <c r="B149" s="101" t="s">
        <v>816</v>
      </c>
      <c r="C149" s="102" t="s">
        <v>881</v>
      </c>
      <c r="D149" s="156" t="s">
        <v>264</v>
      </c>
      <c r="E149" s="157"/>
      <c r="F149" s="157"/>
      <c r="G149" s="158"/>
      <c r="H149" s="97">
        <v>37222800</v>
      </c>
      <c r="I149" s="103">
        <v>25638200</v>
      </c>
      <c r="J149" s="104">
        <v>11584600</v>
      </c>
      <c r="K149" s="119" t="str">
        <f t="shared" si="4"/>
        <v>00020230027000000151</v>
      </c>
      <c r="L149" s="106" t="s">
        <v>265</v>
      </c>
    </row>
    <row r="150" spans="1:12" s="85" customFormat="1" ht="45">
      <c r="A150" s="80" t="s">
        <v>266</v>
      </c>
      <c r="B150" s="79" t="s">
        <v>816</v>
      </c>
      <c r="C150" s="122" t="s">
        <v>881</v>
      </c>
      <c r="D150" s="153" t="s">
        <v>267</v>
      </c>
      <c r="E150" s="154"/>
      <c r="F150" s="154"/>
      <c r="G150" s="155"/>
      <c r="H150" s="81">
        <v>37222800</v>
      </c>
      <c r="I150" s="82">
        <v>25638200</v>
      </c>
      <c r="J150" s="83">
        <f>IF(IF(H150="",0,H150)=0,0,(IF(H150&gt;0,IF(I150&gt;H150,0,H150-I150),IF(I150&gt;H150,H150-I150,0))))</f>
        <v>11584600</v>
      </c>
      <c r="K150" s="120" t="str">
        <f t="shared" si="4"/>
        <v>00020230027050000151</v>
      </c>
      <c r="L150" s="84" t="str">
        <f>C150&amp;D150&amp;G150</f>
        <v>00020230027050000151</v>
      </c>
    </row>
    <row r="151" spans="1:12" ht="56.25">
      <c r="A151" s="100" t="s">
        <v>268</v>
      </c>
      <c r="B151" s="101" t="s">
        <v>816</v>
      </c>
      <c r="C151" s="102" t="s">
        <v>881</v>
      </c>
      <c r="D151" s="156" t="s">
        <v>269</v>
      </c>
      <c r="E151" s="157"/>
      <c r="F151" s="157"/>
      <c r="G151" s="158"/>
      <c r="H151" s="97">
        <v>3163500</v>
      </c>
      <c r="I151" s="103">
        <v>2460000</v>
      </c>
      <c r="J151" s="104">
        <v>703500</v>
      </c>
      <c r="K151" s="119" t="str">
        <f t="shared" si="4"/>
        <v>00020230029000000151</v>
      </c>
      <c r="L151" s="106" t="s">
        <v>270</v>
      </c>
    </row>
    <row r="152" spans="1:12" s="85" customFormat="1" ht="67.5">
      <c r="A152" s="80" t="s">
        <v>271</v>
      </c>
      <c r="B152" s="79" t="s">
        <v>816</v>
      </c>
      <c r="C152" s="122" t="s">
        <v>881</v>
      </c>
      <c r="D152" s="153" t="s">
        <v>272</v>
      </c>
      <c r="E152" s="154"/>
      <c r="F152" s="154"/>
      <c r="G152" s="155"/>
      <c r="H152" s="81">
        <v>3163500</v>
      </c>
      <c r="I152" s="82">
        <v>2460000</v>
      </c>
      <c r="J152" s="83">
        <f>IF(IF(H152="",0,H152)=0,0,(IF(H152&gt;0,IF(I152&gt;H152,0,H152-I152),IF(I152&gt;H152,H152-I152,0))))</f>
        <v>703500</v>
      </c>
      <c r="K152" s="120" t="str">
        <f t="shared" si="4"/>
        <v>00020230029050000151</v>
      </c>
      <c r="L152" s="84" t="str">
        <f>C152&amp;D152&amp;G152</f>
        <v>00020230029050000151</v>
      </c>
    </row>
    <row r="153" spans="1:12" ht="56.25">
      <c r="A153" s="100" t="s">
        <v>273</v>
      </c>
      <c r="B153" s="101" t="s">
        <v>816</v>
      </c>
      <c r="C153" s="102" t="s">
        <v>881</v>
      </c>
      <c r="D153" s="156" t="s">
        <v>274</v>
      </c>
      <c r="E153" s="157"/>
      <c r="F153" s="157"/>
      <c r="G153" s="158"/>
      <c r="H153" s="97">
        <v>36365800</v>
      </c>
      <c r="I153" s="103">
        <v>16512552</v>
      </c>
      <c r="J153" s="104">
        <v>19853248</v>
      </c>
      <c r="K153" s="119" t="str">
        <f t="shared" si="4"/>
        <v>00020235082000000151</v>
      </c>
      <c r="L153" s="106" t="s">
        <v>275</v>
      </c>
    </row>
    <row r="154" spans="1:12" s="85" customFormat="1" ht="56.25">
      <c r="A154" s="80" t="s">
        <v>276</v>
      </c>
      <c r="B154" s="79" t="s">
        <v>816</v>
      </c>
      <c r="C154" s="122" t="s">
        <v>881</v>
      </c>
      <c r="D154" s="153" t="s">
        <v>277</v>
      </c>
      <c r="E154" s="154"/>
      <c r="F154" s="154"/>
      <c r="G154" s="155"/>
      <c r="H154" s="81">
        <v>36365800</v>
      </c>
      <c r="I154" s="82">
        <v>16512552</v>
      </c>
      <c r="J154" s="83">
        <f>IF(IF(H154="",0,H154)=0,0,(IF(H154&gt;0,IF(I154&gt;H154,0,H154-I154),IF(I154&gt;H154,H154-I154,0))))</f>
        <v>19853248</v>
      </c>
      <c r="K154" s="120" t="str">
        <f t="shared" si="4"/>
        <v>00020235082050000151</v>
      </c>
      <c r="L154" s="84" t="str">
        <f>C154&amp;D154&amp;G154</f>
        <v>00020235082050000151</v>
      </c>
    </row>
    <row r="155" spans="1:12" ht="33.75">
      <c r="A155" s="100" t="s">
        <v>278</v>
      </c>
      <c r="B155" s="101" t="s">
        <v>816</v>
      </c>
      <c r="C155" s="102" t="s">
        <v>881</v>
      </c>
      <c r="D155" s="156" t="s">
        <v>279</v>
      </c>
      <c r="E155" s="157"/>
      <c r="F155" s="157"/>
      <c r="G155" s="158"/>
      <c r="H155" s="97">
        <v>1004600</v>
      </c>
      <c r="I155" s="103">
        <v>753500</v>
      </c>
      <c r="J155" s="104">
        <v>251100</v>
      </c>
      <c r="K155" s="119" t="str">
        <f t="shared" si="4"/>
        <v>00020235118000000151</v>
      </c>
      <c r="L155" s="106" t="s">
        <v>280</v>
      </c>
    </row>
    <row r="156" spans="1:12" s="85" customFormat="1" ht="33.75">
      <c r="A156" s="80" t="s">
        <v>281</v>
      </c>
      <c r="B156" s="79" t="s">
        <v>816</v>
      </c>
      <c r="C156" s="122" t="s">
        <v>881</v>
      </c>
      <c r="D156" s="153" t="s">
        <v>282</v>
      </c>
      <c r="E156" s="154"/>
      <c r="F156" s="154"/>
      <c r="G156" s="155"/>
      <c r="H156" s="81">
        <v>1004600</v>
      </c>
      <c r="I156" s="82">
        <v>753500</v>
      </c>
      <c r="J156" s="83">
        <f>IF(IF(H156="",0,H156)=0,0,(IF(H156&gt;0,IF(I156&gt;H156,0,H156-I156),IF(I156&gt;H156,H156-I156,0))))</f>
        <v>251100</v>
      </c>
      <c r="K156" s="120" t="str">
        <f t="shared" si="4"/>
        <v>00020235118050000151</v>
      </c>
      <c r="L156" s="84" t="str">
        <f>C156&amp;D156&amp;G156</f>
        <v>00020235118050000151</v>
      </c>
    </row>
    <row r="157" spans="1:12" ht="45">
      <c r="A157" s="100" t="s">
        <v>283</v>
      </c>
      <c r="B157" s="101" t="s">
        <v>816</v>
      </c>
      <c r="C157" s="102" t="s">
        <v>881</v>
      </c>
      <c r="D157" s="156" t="s">
        <v>284</v>
      </c>
      <c r="E157" s="157"/>
      <c r="F157" s="157"/>
      <c r="G157" s="158"/>
      <c r="H157" s="97">
        <v>1669300</v>
      </c>
      <c r="I157" s="103">
        <v>598711.41</v>
      </c>
      <c r="J157" s="104">
        <v>1070588.59</v>
      </c>
      <c r="K157" s="119" t="str">
        <f t="shared" si="4"/>
        <v>00020235120000000151</v>
      </c>
      <c r="L157" s="106" t="s">
        <v>285</v>
      </c>
    </row>
    <row r="158" spans="1:12" s="85" customFormat="1" ht="56.25">
      <c r="A158" s="80" t="s">
        <v>286</v>
      </c>
      <c r="B158" s="79" t="s">
        <v>816</v>
      </c>
      <c r="C158" s="122" t="s">
        <v>881</v>
      </c>
      <c r="D158" s="153" t="s">
        <v>287</v>
      </c>
      <c r="E158" s="154"/>
      <c r="F158" s="154"/>
      <c r="G158" s="155"/>
      <c r="H158" s="81">
        <v>1669300</v>
      </c>
      <c r="I158" s="82">
        <v>598711.41</v>
      </c>
      <c r="J158" s="83">
        <f>IF(IF(H158="",0,H158)=0,0,(IF(H158&gt;0,IF(I158&gt;H158,0,H158-I158),IF(I158&gt;H158,H158-I158,0))))</f>
        <v>1070588.59</v>
      </c>
      <c r="K158" s="120" t="str">
        <f t="shared" si="4"/>
        <v>00020235120050000151</v>
      </c>
      <c r="L158" s="84" t="str">
        <f>C158&amp;D158&amp;G158</f>
        <v>00020235120050000151</v>
      </c>
    </row>
    <row r="159" spans="1:12" ht="22.5">
      <c r="A159" s="100" t="s">
        <v>288</v>
      </c>
      <c r="B159" s="101" t="s">
        <v>816</v>
      </c>
      <c r="C159" s="102" t="s">
        <v>881</v>
      </c>
      <c r="D159" s="156" t="s">
        <v>289</v>
      </c>
      <c r="E159" s="157"/>
      <c r="F159" s="157"/>
      <c r="G159" s="158"/>
      <c r="H159" s="97">
        <v>54923800</v>
      </c>
      <c r="I159" s="103">
        <v>25750000</v>
      </c>
      <c r="J159" s="104">
        <v>29173800</v>
      </c>
      <c r="K159" s="119" t="str">
        <f t="shared" si="4"/>
        <v>00020235250000000151</v>
      </c>
      <c r="L159" s="106" t="s">
        <v>290</v>
      </c>
    </row>
    <row r="160" spans="1:12" s="85" customFormat="1" ht="33.75">
      <c r="A160" s="80" t="s">
        <v>291</v>
      </c>
      <c r="B160" s="79" t="s">
        <v>816</v>
      </c>
      <c r="C160" s="122" t="s">
        <v>881</v>
      </c>
      <c r="D160" s="153" t="s">
        <v>292</v>
      </c>
      <c r="E160" s="154"/>
      <c r="F160" s="154"/>
      <c r="G160" s="155"/>
      <c r="H160" s="81">
        <v>54923800</v>
      </c>
      <c r="I160" s="82">
        <v>25750000</v>
      </c>
      <c r="J160" s="83">
        <f>IF(IF(H160="",0,H160)=0,0,(IF(H160&gt;0,IF(I160&gt;H160,0,H160-I160),IF(I160&gt;H160,H160-I160,0))))</f>
        <v>29173800</v>
      </c>
      <c r="K160" s="120" t="str">
        <f t="shared" si="4"/>
        <v>00020235250050000151</v>
      </c>
      <c r="L160" s="84" t="str">
        <f>C160&amp;D160&amp;G160</f>
        <v>00020235250050000151</v>
      </c>
    </row>
    <row r="161" spans="1:12" ht="22.5">
      <c r="A161" s="100" t="s">
        <v>293</v>
      </c>
      <c r="B161" s="101" t="s">
        <v>816</v>
      </c>
      <c r="C161" s="102" t="s">
        <v>881</v>
      </c>
      <c r="D161" s="156" t="s">
        <v>294</v>
      </c>
      <c r="E161" s="157"/>
      <c r="F161" s="157"/>
      <c r="G161" s="158"/>
      <c r="H161" s="97">
        <v>6012800</v>
      </c>
      <c r="I161" s="103">
        <v>3550250</v>
      </c>
      <c r="J161" s="104">
        <v>2462550</v>
      </c>
      <c r="K161" s="119" t="str">
        <f t="shared" si="4"/>
        <v>00020235930000000151</v>
      </c>
      <c r="L161" s="106" t="s">
        <v>295</v>
      </c>
    </row>
    <row r="162" spans="1:12" s="85" customFormat="1" ht="33.75">
      <c r="A162" s="80" t="s">
        <v>296</v>
      </c>
      <c r="B162" s="79" t="s">
        <v>816</v>
      </c>
      <c r="C162" s="122" t="s">
        <v>881</v>
      </c>
      <c r="D162" s="153" t="s">
        <v>297</v>
      </c>
      <c r="E162" s="154"/>
      <c r="F162" s="154"/>
      <c r="G162" s="155"/>
      <c r="H162" s="81">
        <v>6012800</v>
      </c>
      <c r="I162" s="82">
        <v>3550250</v>
      </c>
      <c r="J162" s="83">
        <f>IF(IF(H162="",0,H162)=0,0,(IF(H162&gt;0,IF(I162&gt;H162,0,H162-I162),IF(I162&gt;H162,H162-I162,0))))</f>
        <v>2462550</v>
      </c>
      <c r="K162" s="120" t="str">
        <f t="shared" si="4"/>
        <v>00020235930050000151</v>
      </c>
      <c r="L162" s="84" t="str">
        <f>C162&amp;D162&amp;G162</f>
        <v>00020235930050000151</v>
      </c>
    </row>
    <row r="163" spans="1:12" ht="12.75">
      <c r="A163" s="100" t="s">
        <v>298</v>
      </c>
      <c r="B163" s="101" t="s">
        <v>816</v>
      </c>
      <c r="C163" s="102" t="s">
        <v>881</v>
      </c>
      <c r="D163" s="156" t="s">
        <v>299</v>
      </c>
      <c r="E163" s="157"/>
      <c r="F163" s="157"/>
      <c r="G163" s="158"/>
      <c r="H163" s="97">
        <v>861900</v>
      </c>
      <c r="I163" s="103">
        <v>521000</v>
      </c>
      <c r="J163" s="104">
        <v>340900</v>
      </c>
      <c r="K163" s="119" t="str">
        <f t="shared" si="4"/>
        <v>00020239999000000151</v>
      </c>
      <c r="L163" s="106" t="s">
        <v>300</v>
      </c>
    </row>
    <row r="164" spans="1:12" s="85" customFormat="1" ht="12.75">
      <c r="A164" s="80" t="s">
        <v>301</v>
      </c>
      <c r="B164" s="79" t="s">
        <v>816</v>
      </c>
      <c r="C164" s="122" t="s">
        <v>881</v>
      </c>
      <c r="D164" s="153" t="s">
        <v>302</v>
      </c>
      <c r="E164" s="154"/>
      <c r="F164" s="154"/>
      <c r="G164" s="155"/>
      <c r="H164" s="81">
        <v>861900</v>
      </c>
      <c r="I164" s="82">
        <v>521000</v>
      </c>
      <c r="J164" s="83">
        <f>IF(IF(H164="",0,H164)=0,0,(IF(H164&gt;0,IF(I164&gt;H164,0,H164-I164),IF(I164&gt;H164,H164-I164,0))))</f>
        <v>340900</v>
      </c>
      <c r="K164" s="120" t="str">
        <f t="shared" si="4"/>
        <v>00020239999050000151</v>
      </c>
      <c r="L164" s="84" t="str">
        <f>C164&amp;D164&amp;G164</f>
        <v>00020239999050000151</v>
      </c>
    </row>
    <row r="165" spans="1:12" ht="12.75">
      <c r="A165" s="100" t="s">
        <v>303</v>
      </c>
      <c r="B165" s="101" t="s">
        <v>816</v>
      </c>
      <c r="C165" s="102" t="s">
        <v>881</v>
      </c>
      <c r="D165" s="156" t="s">
        <v>304</v>
      </c>
      <c r="E165" s="157"/>
      <c r="F165" s="157"/>
      <c r="G165" s="158"/>
      <c r="H165" s="97">
        <v>18454592</v>
      </c>
      <c r="I165" s="103">
        <v>14824299</v>
      </c>
      <c r="J165" s="104">
        <v>3630293</v>
      </c>
      <c r="K165" s="119" t="str">
        <f t="shared" si="4"/>
        <v>00020240000000000151</v>
      </c>
      <c r="L165" s="106" t="s">
        <v>305</v>
      </c>
    </row>
    <row r="166" spans="1:12" ht="45">
      <c r="A166" s="100" t="s">
        <v>306</v>
      </c>
      <c r="B166" s="101" t="s">
        <v>816</v>
      </c>
      <c r="C166" s="102" t="s">
        <v>881</v>
      </c>
      <c r="D166" s="156" t="s">
        <v>307</v>
      </c>
      <c r="E166" s="157"/>
      <c r="F166" s="157"/>
      <c r="G166" s="158"/>
      <c r="H166" s="97">
        <v>1115392</v>
      </c>
      <c r="I166" s="103">
        <v>951999</v>
      </c>
      <c r="J166" s="104">
        <v>163393</v>
      </c>
      <c r="K166" s="119" t="str">
        <f t="shared" si="4"/>
        <v>00020240014000000151</v>
      </c>
      <c r="L166" s="106" t="s">
        <v>308</v>
      </c>
    </row>
    <row r="167" spans="1:12" s="85" customFormat="1" ht="56.25">
      <c r="A167" s="80" t="s">
        <v>309</v>
      </c>
      <c r="B167" s="79" t="s">
        <v>816</v>
      </c>
      <c r="C167" s="122" t="s">
        <v>881</v>
      </c>
      <c r="D167" s="153" t="s">
        <v>310</v>
      </c>
      <c r="E167" s="154"/>
      <c r="F167" s="154"/>
      <c r="G167" s="155"/>
      <c r="H167" s="81">
        <v>1115392</v>
      </c>
      <c r="I167" s="82">
        <v>951999</v>
      </c>
      <c r="J167" s="83">
        <f>IF(IF(H167="",0,H167)=0,0,(IF(H167&gt;0,IF(I167&gt;H167,0,H167-I167),IF(I167&gt;H167,H167-I167,0))))</f>
        <v>163393</v>
      </c>
      <c r="K167" s="120" t="str">
        <f t="shared" si="4"/>
        <v>00020240014050000151</v>
      </c>
      <c r="L167" s="84" t="str">
        <f>C167&amp;D167&amp;G167</f>
        <v>00020240014050000151</v>
      </c>
    </row>
    <row r="168" spans="1:12" ht="22.5">
      <c r="A168" s="100" t="s">
        <v>311</v>
      </c>
      <c r="B168" s="101" t="s">
        <v>816</v>
      </c>
      <c r="C168" s="102" t="s">
        <v>881</v>
      </c>
      <c r="D168" s="156" t="s">
        <v>312</v>
      </c>
      <c r="E168" s="157"/>
      <c r="F168" s="157"/>
      <c r="G168" s="158"/>
      <c r="H168" s="97">
        <v>17339200</v>
      </c>
      <c r="I168" s="103">
        <v>13872300</v>
      </c>
      <c r="J168" s="104">
        <v>3466900</v>
      </c>
      <c r="K168" s="119" t="str">
        <f t="shared" si="4"/>
        <v>00020249999000000151</v>
      </c>
      <c r="L168" s="106" t="s">
        <v>313</v>
      </c>
    </row>
    <row r="169" spans="1:12" s="85" customFormat="1" ht="22.5">
      <c r="A169" s="80" t="s">
        <v>314</v>
      </c>
      <c r="B169" s="79" t="s">
        <v>816</v>
      </c>
      <c r="C169" s="122" t="s">
        <v>881</v>
      </c>
      <c r="D169" s="153" t="s">
        <v>315</v>
      </c>
      <c r="E169" s="154"/>
      <c r="F169" s="154"/>
      <c r="G169" s="155"/>
      <c r="H169" s="81">
        <v>17339200</v>
      </c>
      <c r="I169" s="82">
        <v>13872300</v>
      </c>
      <c r="J169" s="83">
        <f>IF(IF(H169="",0,H169)=0,0,(IF(H169&gt;0,IF(I169&gt;H169,0,H169-I169),IF(I169&gt;H169,H169-I169,0))))</f>
        <v>3466900</v>
      </c>
      <c r="K169" s="120" t="str">
        <f t="shared" si="4"/>
        <v>00020249999050000151</v>
      </c>
      <c r="L169" s="84" t="str">
        <f>C169&amp;D169&amp;G169</f>
        <v>00020249999050000151</v>
      </c>
    </row>
    <row r="170" spans="1:12" ht="12.75">
      <c r="A170" s="100" t="s">
        <v>316</v>
      </c>
      <c r="B170" s="101" t="s">
        <v>816</v>
      </c>
      <c r="C170" s="102" t="s">
        <v>881</v>
      </c>
      <c r="D170" s="156" t="s">
        <v>317</v>
      </c>
      <c r="E170" s="157"/>
      <c r="F170" s="157"/>
      <c r="G170" s="158"/>
      <c r="H170" s="97">
        <v>217000</v>
      </c>
      <c r="I170" s="103">
        <v>196850</v>
      </c>
      <c r="J170" s="104">
        <v>20150</v>
      </c>
      <c r="K170" s="119" t="str">
        <f t="shared" si="4"/>
        <v>00020700000000000000</v>
      </c>
      <c r="L170" s="106" t="s">
        <v>318</v>
      </c>
    </row>
    <row r="171" spans="1:12" ht="22.5">
      <c r="A171" s="100" t="s">
        <v>319</v>
      </c>
      <c r="B171" s="101" t="s">
        <v>816</v>
      </c>
      <c r="C171" s="102" t="s">
        <v>881</v>
      </c>
      <c r="D171" s="156" t="s">
        <v>320</v>
      </c>
      <c r="E171" s="157"/>
      <c r="F171" s="157"/>
      <c r="G171" s="158"/>
      <c r="H171" s="97">
        <v>217000</v>
      </c>
      <c r="I171" s="103">
        <v>196850</v>
      </c>
      <c r="J171" s="104">
        <v>20150</v>
      </c>
      <c r="K171" s="119" t="str">
        <f t="shared" si="4"/>
        <v>00020705000050000180</v>
      </c>
      <c r="L171" s="106" t="s">
        <v>321</v>
      </c>
    </row>
    <row r="172" spans="1:12" s="85" customFormat="1" ht="22.5">
      <c r="A172" s="80" t="s">
        <v>319</v>
      </c>
      <c r="B172" s="79" t="s">
        <v>816</v>
      </c>
      <c r="C172" s="122" t="s">
        <v>881</v>
      </c>
      <c r="D172" s="153" t="s">
        <v>322</v>
      </c>
      <c r="E172" s="154"/>
      <c r="F172" s="154"/>
      <c r="G172" s="155"/>
      <c r="H172" s="81">
        <v>217000</v>
      </c>
      <c r="I172" s="82">
        <v>196850</v>
      </c>
      <c r="J172" s="83">
        <f>IF(IF(H172="",0,H172)=0,0,(IF(H172&gt;0,IF(I172&gt;H172,0,H172-I172),IF(I172&gt;H172,H172-I172,0))))</f>
        <v>20150</v>
      </c>
      <c r="K172" s="120" t="str">
        <f t="shared" si="4"/>
        <v>00020705030050000180</v>
      </c>
      <c r="L172" s="84" t="str">
        <f>C172&amp;D172&amp;G172</f>
        <v>00020705030050000180</v>
      </c>
    </row>
    <row r="173" spans="1:12" ht="33.75">
      <c r="A173" s="100" t="s">
        <v>323</v>
      </c>
      <c r="B173" s="101" t="s">
        <v>816</v>
      </c>
      <c r="C173" s="102" t="s">
        <v>881</v>
      </c>
      <c r="D173" s="156" t="s">
        <v>324</v>
      </c>
      <c r="E173" s="157"/>
      <c r="F173" s="157"/>
      <c r="G173" s="158"/>
      <c r="H173" s="97">
        <v>0</v>
      </c>
      <c r="I173" s="103">
        <v>-892809.58</v>
      </c>
      <c r="J173" s="104">
        <v>0</v>
      </c>
      <c r="K173" s="119" t="str">
        <f t="shared" si="4"/>
        <v>00021900000000000000</v>
      </c>
      <c r="L173" s="106" t="s">
        <v>325</v>
      </c>
    </row>
    <row r="174" spans="1:12" ht="45">
      <c r="A174" s="100" t="s">
        <v>326</v>
      </c>
      <c r="B174" s="101" t="s">
        <v>816</v>
      </c>
      <c r="C174" s="102" t="s">
        <v>881</v>
      </c>
      <c r="D174" s="156" t="s">
        <v>327</v>
      </c>
      <c r="E174" s="157"/>
      <c r="F174" s="157"/>
      <c r="G174" s="158"/>
      <c r="H174" s="97">
        <v>0</v>
      </c>
      <c r="I174" s="103">
        <v>-892809.58</v>
      </c>
      <c r="J174" s="104">
        <v>0</v>
      </c>
      <c r="K174" s="119" t="str">
        <f t="shared" si="4"/>
        <v>00021900000050000151</v>
      </c>
      <c r="L174" s="106" t="s">
        <v>328</v>
      </c>
    </row>
    <row r="175" spans="1:12" s="85" customFormat="1" ht="33.75">
      <c r="A175" s="80" t="s">
        <v>329</v>
      </c>
      <c r="B175" s="79" t="s">
        <v>816</v>
      </c>
      <c r="C175" s="122" t="s">
        <v>881</v>
      </c>
      <c r="D175" s="153" t="s">
        <v>330</v>
      </c>
      <c r="E175" s="154"/>
      <c r="F175" s="154"/>
      <c r="G175" s="155"/>
      <c r="H175" s="81">
        <v>0</v>
      </c>
      <c r="I175" s="82">
        <v>-45042.14</v>
      </c>
      <c r="J175" s="83">
        <f>IF(IF(H175="",0,H175)=0,0,(IF(H175&gt;0,IF(I175&gt;H175,0,H175-I175),IF(I175&gt;H175,H175-I175,0))))</f>
        <v>0</v>
      </c>
      <c r="K175" s="120" t="str">
        <f t="shared" si="4"/>
        <v>00021935250050000151</v>
      </c>
      <c r="L175" s="84" t="str">
        <f>C175&amp;D175&amp;G175</f>
        <v>00021935250050000151</v>
      </c>
    </row>
    <row r="176" spans="1:12" s="85" customFormat="1" ht="45">
      <c r="A176" s="80" t="s">
        <v>331</v>
      </c>
      <c r="B176" s="79" t="s">
        <v>816</v>
      </c>
      <c r="C176" s="122" t="s">
        <v>881</v>
      </c>
      <c r="D176" s="153" t="s">
        <v>332</v>
      </c>
      <c r="E176" s="154"/>
      <c r="F176" s="154"/>
      <c r="G176" s="155"/>
      <c r="H176" s="81">
        <v>0</v>
      </c>
      <c r="I176" s="82">
        <v>-847767.44</v>
      </c>
      <c r="J176" s="83">
        <f>IF(IF(H176="",0,H176)=0,0,(IF(H176&gt;0,IF(I176&gt;H176,0,H176-I176),IF(I176&gt;H176,H176-I176,0))))</f>
        <v>0</v>
      </c>
      <c r="K176" s="120" t="str">
        <f t="shared" si="4"/>
        <v>00021960010050000151</v>
      </c>
      <c r="L176" s="84" t="str">
        <f>C176&amp;D176&amp;G176</f>
        <v>00021960010050000151</v>
      </c>
    </row>
    <row r="177" spans="1:11" ht="3.75" customHeight="1" hidden="1" thickBot="1">
      <c r="A177" s="15"/>
      <c r="B177" s="27"/>
      <c r="C177" s="19"/>
      <c r="D177" s="28"/>
      <c r="E177" s="28"/>
      <c r="F177" s="28"/>
      <c r="G177" s="28"/>
      <c r="H177" s="36"/>
      <c r="I177" s="37"/>
      <c r="J177" s="51"/>
      <c r="K177" s="116"/>
    </row>
    <row r="178" spans="1:11" ht="12.75">
      <c r="A178" s="20"/>
      <c r="B178" s="21"/>
      <c r="C178" s="22"/>
      <c r="D178" s="22"/>
      <c r="E178" s="22"/>
      <c r="F178" s="22"/>
      <c r="G178" s="22"/>
      <c r="H178" s="23"/>
      <c r="I178" s="23"/>
      <c r="J178" s="22"/>
      <c r="K178" s="22"/>
    </row>
    <row r="179" spans="1:11" ht="12.75" customHeight="1">
      <c r="A179" s="183" t="s">
        <v>834</v>
      </c>
      <c r="B179" s="183"/>
      <c r="C179" s="183"/>
      <c r="D179" s="183"/>
      <c r="E179" s="183"/>
      <c r="F179" s="183"/>
      <c r="G179" s="183"/>
      <c r="H179" s="183"/>
      <c r="I179" s="183"/>
      <c r="J179" s="183"/>
      <c r="K179" s="113"/>
    </row>
    <row r="180" spans="1:11" ht="12.75">
      <c r="A180" s="8"/>
      <c r="B180" s="8"/>
      <c r="C180" s="9"/>
      <c r="D180" s="9"/>
      <c r="E180" s="9"/>
      <c r="F180" s="9"/>
      <c r="G180" s="9"/>
      <c r="H180" s="10"/>
      <c r="I180" s="10"/>
      <c r="J180" s="33" t="s">
        <v>830</v>
      </c>
      <c r="K180" s="33"/>
    </row>
    <row r="181" spans="1:11" ht="12.75" customHeight="1">
      <c r="A181" s="171" t="s">
        <v>848</v>
      </c>
      <c r="B181" s="171" t="s">
        <v>849</v>
      </c>
      <c r="C181" s="184" t="s">
        <v>853</v>
      </c>
      <c r="D181" s="185"/>
      <c r="E181" s="185"/>
      <c r="F181" s="185"/>
      <c r="G181" s="186"/>
      <c r="H181" s="171" t="s">
        <v>851</v>
      </c>
      <c r="I181" s="171" t="s">
        <v>833</v>
      </c>
      <c r="J181" s="171" t="s">
        <v>852</v>
      </c>
      <c r="K181" s="114"/>
    </row>
    <row r="182" spans="1:11" ht="12.75">
      <c r="A182" s="172"/>
      <c r="B182" s="172"/>
      <c r="C182" s="187"/>
      <c r="D182" s="188"/>
      <c r="E182" s="188"/>
      <c r="F182" s="188"/>
      <c r="G182" s="189"/>
      <c r="H182" s="172"/>
      <c r="I182" s="172"/>
      <c r="J182" s="172"/>
      <c r="K182" s="114"/>
    </row>
    <row r="183" spans="1:11" ht="12.75">
      <c r="A183" s="173"/>
      <c r="B183" s="173"/>
      <c r="C183" s="190"/>
      <c r="D183" s="191"/>
      <c r="E183" s="191"/>
      <c r="F183" s="191"/>
      <c r="G183" s="192"/>
      <c r="H183" s="173"/>
      <c r="I183" s="173"/>
      <c r="J183" s="173"/>
      <c r="K183" s="114"/>
    </row>
    <row r="184" spans="1:11" ht="13.5" thickBot="1">
      <c r="A184" s="70">
        <v>1</v>
      </c>
      <c r="B184" s="12">
        <v>2</v>
      </c>
      <c r="C184" s="180">
        <v>3</v>
      </c>
      <c r="D184" s="181"/>
      <c r="E184" s="181"/>
      <c r="F184" s="181"/>
      <c r="G184" s="182"/>
      <c r="H184" s="13" t="s">
        <v>812</v>
      </c>
      <c r="I184" s="13" t="s">
        <v>835</v>
      </c>
      <c r="J184" s="13" t="s">
        <v>836</v>
      </c>
      <c r="K184" s="115"/>
    </row>
    <row r="185" spans="1:10" ht="12.75">
      <c r="A185" s="71" t="s">
        <v>815</v>
      </c>
      <c r="B185" s="38" t="s">
        <v>817</v>
      </c>
      <c r="C185" s="193" t="s">
        <v>827</v>
      </c>
      <c r="D185" s="194"/>
      <c r="E185" s="194"/>
      <c r="F185" s="194"/>
      <c r="G185" s="195"/>
      <c r="H185" s="52">
        <v>1319413623.81</v>
      </c>
      <c r="I185" s="52">
        <v>913885159.13</v>
      </c>
      <c r="J185" s="105">
        <v>405528464.68</v>
      </c>
    </row>
    <row r="186" spans="1:10" ht="12.75" customHeight="1">
      <c r="A186" s="73" t="s">
        <v>814</v>
      </c>
      <c r="B186" s="50"/>
      <c r="C186" s="148"/>
      <c r="D186" s="149"/>
      <c r="E186" s="149"/>
      <c r="F186" s="149"/>
      <c r="G186" s="150"/>
      <c r="H186" s="59"/>
      <c r="I186" s="60"/>
      <c r="J186" s="61"/>
    </row>
    <row r="187" spans="1:12" ht="12.75">
      <c r="A187" s="100" t="s">
        <v>949</v>
      </c>
      <c r="B187" s="101" t="s">
        <v>817</v>
      </c>
      <c r="C187" s="102" t="s">
        <v>881</v>
      </c>
      <c r="D187" s="125" t="s">
        <v>951</v>
      </c>
      <c r="E187" s="156" t="s">
        <v>950</v>
      </c>
      <c r="F187" s="160"/>
      <c r="G187" s="130" t="s">
        <v>881</v>
      </c>
      <c r="H187" s="97">
        <v>78670884.23</v>
      </c>
      <c r="I187" s="103">
        <v>60321427.66</v>
      </c>
      <c r="J187" s="104">
        <v>18349456.57</v>
      </c>
      <c r="K187" s="119" t="str">
        <f aca="true" t="shared" si="5" ref="K187:K226">C187&amp;D187&amp;E187&amp;F187&amp;G187</f>
        <v>00001000000000000000</v>
      </c>
      <c r="L187" s="107" t="s">
        <v>905</v>
      </c>
    </row>
    <row r="188" spans="1:12" ht="22.5">
      <c r="A188" s="100" t="s">
        <v>952</v>
      </c>
      <c r="B188" s="101" t="s">
        <v>817</v>
      </c>
      <c r="C188" s="102" t="s">
        <v>881</v>
      </c>
      <c r="D188" s="125" t="s">
        <v>954</v>
      </c>
      <c r="E188" s="156" t="s">
        <v>950</v>
      </c>
      <c r="F188" s="160"/>
      <c r="G188" s="130" t="s">
        <v>881</v>
      </c>
      <c r="H188" s="97">
        <v>2264460.69</v>
      </c>
      <c r="I188" s="103">
        <v>1815667.56</v>
      </c>
      <c r="J188" s="104">
        <v>448793.13</v>
      </c>
      <c r="K188" s="119" t="str">
        <f t="shared" si="5"/>
        <v>00001020000000000000</v>
      </c>
      <c r="L188" s="107" t="s">
        <v>953</v>
      </c>
    </row>
    <row r="189" spans="1:12" ht="12.75">
      <c r="A189" s="100" t="s">
        <v>955</v>
      </c>
      <c r="B189" s="101" t="s">
        <v>817</v>
      </c>
      <c r="C189" s="102" t="s">
        <v>881</v>
      </c>
      <c r="D189" s="125" t="s">
        <v>954</v>
      </c>
      <c r="E189" s="156" t="s">
        <v>957</v>
      </c>
      <c r="F189" s="160"/>
      <c r="G189" s="130" t="s">
        <v>881</v>
      </c>
      <c r="H189" s="97">
        <v>2264460.69</v>
      </c>
      <c r="I189" s="103">
        <v>1815667.56</v>
      </c>
      <c r="J189" s="104">
        <v>448793.13</v>
      </c>
      <c r="K189" s="119" t="str">
        <f t="shared" si="5"/>
        <v>00001029510001000000</v>
      </c>
      <c r="L189" s="107" t="s">
        <v>956</v>
      </c>
    </row>
    <row r="190" spans="1:12" s="85" customFormat="1" ht="22.5">
      <c r="A190" s="80" t="s">
        <v>958</v>
      </c>
      <c r="B190" s="79" t="s">
        <v>817</v>
      </c>
      <c r="C190" s="122" t="s">
        <v>881</v>
      </c>
      <c r="D190" s="126" t="s">
        <v>954</v>
      </c>
      <c r="E190" s="153" t="s">
        <v>957</v>
      </c>
      <c r="F190" s="159"/>
      <c r="G190" s="123" t="s">
        <v>959</v>
      </c>
      <c r="H190" s="81">
        <v>1636930</v>
      </c>
      <c r="I190" s="82">
        <v>1281214.56</v>
      </c>
      <c r="J190" s="83">
        <f>IF(IF(H190="",0,H190)=0,0,(IF(H190&gt;0,IF(I190&gt;H190,0,H190-I190),IF(I190&gt;H190,H190-I190,0))))</f>
        <v>355715.44</v>
      </c>
      <c r="K190" s="119" t="str">
        <f t="shared" si="5"/>
        <v>00001029510001000121</v>
      </c>
      <c r="L190" s="84" t="str">
        <f>C190&amp;D190&amp;E190&amp;F190&amp;G190</f>
        <v>00001029510001000121</v>
      </c>
    </row>
    <row r="191" spans="1:12" s="85" customFormat="1" ht="33.75">
      <c r="A191" s="80" t="s">
        <v>960</v>
      </c>
      <c r="B191" s="79" t="s">
        <v>817</v>
      </c>
      <c r="C191" s="122" t="s">
        <v>881</v>
      </c>
      <c r="D191" s="126" t="s">
        <v>954</v>
      </c>
      <c r="E191" s="153" t="s">
        <v>957</v>
      </c>
      <c r="F191" s="159"/>
      <c r="G191" s="123" t="s">
        <v>961</v>
      </c>
      <c r="H191" s="81">
        <v>40100</v>
      </c>
      <c r="I191" s="82">
        <v>40100</v>
      </c>
      <c r="J191" s="83">
        <f>IF(IF(H191="",0,H191)=0,0,(IF(H191&gt;0,IF(I191&gt;H191,0,H191-I191),IF(I191&gt;H191,H191-I191,0))))</f>
        <v>0</v>
      </c>
      <c r="K191" s="119" t="str">
        <f t="shared" si="5"/>
        <v>00001029510001000122</v>
      </c>
      <c r="L191" s="84" t="str">
        <f>C191&amp;D191&amp;E191&amp;F191&amp;G191</f>
        <v>00001029510001000122</v>
      </c>
    </row>
    <row r="192" spans="1:12" s="85" customFormat="1" ht="33.75">
      <c r="A192" s="80" t="s">
        <v>962</v>
      </c>
      <c r="B192" s="79" t="s">
        <v>817</v>
      </c>
      <c r="C192" s="122" t="s">
        <v>881</v>
      </c>
      <c r="D192" s="126" t="s">
        <v>954</v>
      </c>
      <c r="E192" s="153" t="s">
        <v>957</v>
      </c>
      <c r="F192" s="159"/>
      <c r="G192" s="123" t="s">
        <v>963</v>
      </c>
      <c r="H192" s="81">
        <v>587430.69</v>
      </c>
      <c r="I192" s="82">
        <v>494353</v>
      </c>
      <c r="J192" s="83">
        <f>IF(IF(H192="",0,H192)=0,0,(IF(H192&gt;0,IF(I192&gt;H192,0,H192-I192),IF(I192&gt;H192,H192-I192,0))))</f>
        <v>93077.69</v>
      </c>
      <c r="K192" s="119" t="str">
        <f t="shared" si="5"/>
        <v>00001029510001000129</v>
      </c>
      <c r="L192" s="84" t="str">
        <f>C192&amp;D192&amp;E192&amp;F192&amp;G192</f>
        <v>00001029510001000129</v>
      </c>
    </row>
    <row r="193" spans="1:12" ht="33.75">
      <c r="A193" s="100" t="s">
        <v>964</v>
      </c>
      <c r="B193" s="101" t="s">
        <v>817</v>
      </c>
      <c r="C193" s="102" t="s">
        <v>881</v>
      </c>
      <c r="D193" s="125" t="s">
        <v>966</v>
      </c>
      <c r="E193" s="156" t="s">
        <v>950</v>
      </c>
      <c r="F193" s="160"/>
      <c r="G193" s="130" t="s">
        <v>881</v>
      </c>
      <c r="H193" s="97">
        <v>1251702.71</v>
      </c>
      <c r="I193" s="103">
        <v>965606.48</v>
      </c>
      <c r="J193" s="104">
        <v>286096.23</v>
      </c>
      <c r="K193" s="119" t="str">
        <f t="shared" si="5"/>
        <v>00001030000000000000</v>
      </c>
      <c r="L193" s="107" t="s">
        <v>965</v>
      </c>
    </row>
    <row r="194" spans="1:12" ht="12.75">
      <c r="A194" s="100" t="s">
        <v>967</v>
      </c>
      <c r="B194" s="101" t="s">
        <v>817</v>
      </c>
      <c r="C194" s="102" t="s">
        <v>881</v>
      </c>
      <c r="D194" s="125" t="s">
        <v>966</v>
      </c>
      <c r="E194" s="156" t="s">
        <v>969</v>
      </c>
      <c r="F194" s="160"/>
      <c r="G194" s="130" t="s">
        <v>881</v>
      </c>
      <c r="H194" s="97">
        <v>1251702.71</v>
      </c>
      <c r="I194" s="103">
        <v>965606.48</v>
      </c>
      <c r="J194" s="104">
        <v>286096.23</v>
      </c>
      <c r="K194" s="119" t="str">
        <f t="shared" si="5"/>
        <v>00001039520001000000</v>
      </c>
      <c r="L194" s="107" t="s">
        <v>968</v>
      </c>
    </row>
    <row r="195" spans="1:12" s="85" customFormat="1" ht="22.5">
      <c r="A195" s="80" t="s">
        <v>958</v>
      </c>
      <c r="B195" s="79" t="s">
        <v>817</v>
      </c>
      <c r="C195" s="122" t="s">
        <v>881</v>
      </c>
      <c r="D195" s="126" t="s">
        <v>966</v>
      </c>
      <c r="E195" s="153" t="s">
        <v>969</v>
      </c>
      <c r="F195" s="159"/>
      <c r="G195" s="123" t="s">
        <v>959</v>
      </c>
      <c r="H195" s="81">
        <v>861209</v>
      </c>
      <c r="I195" s="82">
        <v>665421.48</v>
      </c>
      <c r="J195" s="83">
        <f>IF(IF(H195="",0,H195)=0,0,(IF(H195&gt;0,IF(I195&gt;H195,0,H195-I195),IF(I195&gt;H195,H195-I195,0))))</f>
        <v>195787.52</v>
      </c>
      <c r="K195" s="119" t="str">
        <f t="shared" si="5"/>
        <v>00001039520001000121</v>
      </c>
      <c r="L195" s="84" t="str">
        <f>C195&amp;D195&amp;E195&amp;F195&amp;G195</f>
        <v>00001039520001000121</v>
      </c>
    </row>
    <row r="196" spans="1:12" s="85" customFormat="1" ht="33.75">
      <c r="A196" s="80" t="s">
        <v>960</v>
      </c>
      <c r="B196" s="79" t="s">
        <v>817</v>
      </c>
      <c r="C196" s="122" t="s">
        <v>881</v>
      </c>
      <c r="D196" s="126" t="s">
        <v>966</v>
      </c>
      <c r="E196" s="153" t="s">
        <v>969</v>
      </c>
      <c r="F196" s="159"/>
      <c r="G196" s="123" t="s">
        <v>961</v>
      </c>
      <c r="H196" s="81">
        <v>40100</v>
      </c>
      <c r="I196" s="82">
        <v>40100</v>
      </c>
      <c r="J196" s="83">
        <f>IF(IF(H196="",0,H196)=0,0,(IF(H196&gt;0,IF(I196&gt;H196,0,H196-I196),IF(I196&gt;H196,H196-I196,0))))</f>
        <v>0</v>
      </c>
      <c r="K196" s="119" t="str">
        <f t="shared" si="5"/>
        <v>00001039520001000122</v>
      </c>
      <c r="L196" s="84" t="str">
        <f>C196&amp;D196&amp;E196&amp;F196&amp;G196</f>
        <v>00001039520001000122</v>
      </c>
    </row>
    <row r="197" spans="1:12" s="85" customFormat="1" ht="33.75">
      <c r="A197" s="80" t="s">
        <v>962</v>
      </c>
      <c r="B197" s="79" t="s">
        <v>817</v>
      </c>
      <c r="C197" s="122" t="s">
        <v>881</v>
      </c>
      <c r="D197" s="126" t="s">
        <v>966</v>
      </c>
      <c r="E197" s="153" t="s">
        <v>969</v>
      </c>
      <c r="F197" s="159"/>
      <c r="G197" s="123" t="s">
        <v>963</v>
      </c>
      <c r="H197" s="81">
        <v>350393.71</v>
      </c>
      <c r="I197" s="82">
        <v>260085</v>
      </c>
      <c r="J197" s="83">
        <f>IF(IF(H197="",0,H197)=0,0,(IF(H197&gt;0,IF(I197&gt;H197,0,H197-I197),IF(I197&gt;H197,H197-I197,0))))</f>
        <v>90308.71</v>
      </c>
      <c r="K197" s="119" t="str">
        <f t="shared" si="5"/>
        <v>00001039520001000129</v>
      </c>
      <c r="L197" s="84" t="str">
        <f>C197&amp;D197&amp;E197&amp;F197&amp;G197</f>
        <v>00001039520001000129</v>
      </c>
    </row>
    <row r="198" spans="1:12" ht="45">
      <c r="A198" s="100" t="s">
        <v>970</v>
      </c>
      <c r="B198" s="101" t="s">
        <v>817</v>
      </c>
      <c r="C198" s="102" t="s">
        <v>881</v>
      </c>
      <c r="D198" s="125" t="s">
        <v>972</v>
      </c>
      <c r="E198" s="156" t="s">
        <v>950</v>
      </c>
      <c r="F198" s="160"/>
      <c r="G198" s="130" t="s">
        <v>881</v>
      </c>
      <c r="H198" s="97">
        <v>53759946.25</v>
      </c>
      <c r="I198" s="103">
        <v>43866441.36</v>
      </c>
      <c r="J198" s="104">
        <v>9893504.89</v>
      </c>
      <c r="K198" s="119" t="str">
        <f t="shared" si="5"/>
        <v>00001040000000000000</v>
      </c>
      <c r="L198" s="107" t="s">
        <v>971</v>
      </c>
    </row>
    <row r="199" spans="1:12" ht="33.75">
      <c r="A199" s="100" t="s">
        <v>973</v>
      </c>
      <c r="B199" s="101" t="s">
        <v>817</v>
      </c>
      <c r="C199" s="102" t="s">
        <v>881</v>
      </c>
      <c r="D199" s="125" t="s">
        <v>972</v>
      </c>
      <c r="E199" s="156" t="s">
        <v>975</v>
      </c>
      <c r="F199" s="160"/>
      <c r="G199" s="130" t="s">
        <v>881</v>
      </c>
      <c r="H199" s="97">
        <v>76592</v>
      </c>
      <c r="I199" s="103">
        <v>0</v>
      </c>
      <c r="J199" s="104">
        <v>76592</v>
      </c>
      <c r="K199" s="119" t="str">
        <f t="shared" si="5"/>
        <v>00001049000000000000</v>
      </c>
      <c r="L199" s="107" t="s">
        <v>974</v>
      </c>
    </row>
    <row r="200" spans="1:12" ht="45">
      <c r="A200" s="100" t="s">
        <v>976</v>
      </c>
      <c r="B200" s="101" t="s">
        <v>817</v>
      </c>
      <c r="C200" s="102" t="s">
        <v>881</v>
      </c>
      <c r="D200" s="125" t="s">
        <v>972</v>
      </c>
      <c r="E200" s="156" t="s">
        <v>978</v>
      </c>
      <c r="F200" s="160"/>
      <c r="G200" s="130" t="s">
        <v>881</v>
      </c>
      <c r="H200" s="97">
        <v>76592</v>
      </c>
      <c r="I200" s="103">
        <v>0</v>
      </c>
      <c r="J200" s="104">
        <v>76592</v>
      </c>
      <c r="K200" s="119" t="str">
        <f t="shared" si="5"/>
        <v>00001049000081040000</v>
      </c>
      <c r="L200" s="107" t="s">
        <v>977</v>
      </c>
    </row>
    <row r="201" spans="1:12" s="85" customFormat="1" ht="22.5">
      <c r="A201" s="80" t="s">
        <v>958</v>
      </c>
      <c r="B201" s="79" t="s">
        <v>817</v>
      </c>
      <c r="C201" s="122" t="s">
        <v>881</v>
      </c>
      <c r="D201" s="126" t="s">
        <v>972</v>
      </c>
      <c r="E201" s="153" t="s">
        <v>978</v>
      </c>
      <c r="F201" s="159"/>
      <c r="G201" s="123" t="s">
        <v>959</v>
      </c>
      <c r="H201" s="81">
        <v>51584</v>
      </c>
      <c r="I201" s="82">
        <v>0</v>
      </c>
      <c r="J201" s="83">
        <f>IF(IF(H201="",0,H201)=0,0,(IF(H201&gt;0,IF(I201&gt;H201,0,H201-I201),IF(I201&gt;H201,H201-I201,0))))</f>
        <v>51584</v>
      </c>
      <c r="K201" s="119" t="str">
        <f t="shared" si="5"/>
        <v>00001049000081040121</v>
      </c>
      <c r="L201" s="84" t="str">
        <f>C201&amp;D201&amp;E201&amp;F201&amp;G201</f>
        <v>00001049000081040121</v>
      </c>
    </row>
    <row r="202" spans="1:12" s="85" customFormat="1" ht="33.75">
      <c r="A202" s="80" t="s">
        <v>960</v>
      </c>
      <c r="B202" s="79" t="s">
        <v>817</v>
      </c>
      <c r="C202" s="122" t="s">
        <v>881</v>
      </c>
      <c r="D202" s="126" t="s">
        <v>972</v>
      </c>
      <c r="E202" s="153" t="s">
        <v>978</v>
      </c>
      <c r="F202" s="159"/>
      <c r="G202" s="123" t="s">
        <v>961</v>
      </c>
      <c r="H202" s="81">
        <v>6416</v>
      </c>
      <c r="I202" s="82">
        <v>0</v>
      </c>
      <c r="J202" s="83">
        <f>IF(IF(H202="",0,H202)=0,0,(IF(H202&gt;0,IF(I202&gt;H202,0,H202-I202),IF(I202&gt;H202,H202-I202,0))))</f>
        <v>6416</v>
      </c>
      <c r="K202" s="119" t="str">
        <f t="shared" si="5"/>
        <v>00001049000081040122</v>
      </c>
      <c r="L202" s="84" t="str">
        <f>C202&amp;D202&amp;E202&amp;F202&amp;G202</f>
        <v>00001049000081040122</v>
      </c>
    </row>
    <row r="203" spans="1:12" s="85" customFormat="1" ht="33.75">
      <c r="A203" s="80" t="s">
        <v>962</v>
      </c>
      <c r="B203" s="79" t="s">
        <v>817</v>
      </c>
      <c r="C203" s="122" t="s">
        <v>881</v>
      </c>
      <c r="D203" s="126" t="s">
        <v>972</v>
      </c>
      <c r="E203" s="153" t="s">
        <v>978</v>
      </c>
      <c r="F203" s="159"/>
      <c r="G203" s="123" t="s">
        <v>963</v>
      </c>
      <c r="H203" s="81">
        <v>15392</v>
      </c>
      <c r="I203" s="82">
        <v>0</v>
      </c>
      <c r="J203" s="83">
        <f>IF(IF(H203="",0,H203)=0,0,(IF(H203&gt;0,IF(I203&gt;H203,0,H203-I203),IF(I203&gt;H203,H203-I203,0))))</f>
        <v>15392</v>
      </c>
      <c r="K203" s="119" t="str">
        <f t="shared" si="5"/>
        <v>00001049000081040129</v>
      </c>
      <c r="L203" s="84" t="str">
        <f>C203&amp;D203&amp;E203&amp;F203&amp;G203</f>
        <v>00001049000081040129</v>
      </c>
    </row>
    <row r="204" spans="1:12" s="85" customFormat="1" ht="12.75">
      <c r="A204" s="80" t="s">
        <v>979</v>
      </c>
      <c r="B204" s="79" t="s">
        <v>817</v>
      </c>
      <c r="C204" s="122" t="s">
        <v>881</v>
      </c>
      <c r="D204" s="126" t="s">
        <v>972</v>
      </c>
      <c r="E204" s="153" t="s">
        <v>978</v>
      </c>
      <c r="F204" s="159"/>
      <c r="G204" s="123" t="s">
        <v>980</v>
      </c>
      <c r="H204" s="81">
        <v>3200</v>
      </c>
      <c r="I204" s="82">
        <v>0</v>
      </c>
      <c r="J204" s="83">
        <f>IF(IF(H204="",0,H204)=0,0,(IF(H204&gt;0,IF(I204&gt;H204,0,H204-I204),IF(I204&gt;H204,H204-I204,0))))</f>
        <v>3200</v>
      </c>
      <c r="K204" s="119" t="str">
        <f t="shared" si="5"/>
        <v>00001049000081040244</v>
      </c>
      <c r="L204" s="84" t="str">
        <f>C204&amp;D204&amp;E204&amp;F204&amp;G204</f>
        <v>00001049000081040244</v>
      </c>
    </row>
    <row r="205" spans="1:12" ht="22.5">
      <c r="A205" s="100" t="s">
        <v>981</v>
      </c>
      <c r="B205" s="101" t="s">
        <v>817</v>
      </c>
      <c r="C205" s="102" t="s">
        <v>881</v>
      </c>
      <c r="D205" s="125" t="s">
        <v>972</v>
      </c>
      <c r="E205" s="156" t="s">
        <v>983</v>
      </c>
      <c r="F205" s="160"/>
      <c r="G205" s="130" t="s">
        <v>881</v>
      </c>
      <c r="H205" s="97">
        <v>7000</v>
      </c>
      <c r="I205" s="103">
        <v>7000</v>
      </c>
      <c r="J205" s="104">
        <v>0</v>
      </c>
      <c r="K205" s="119" t="str">
        <f t="shared" si="5"/>
        <v>00001049300000000000</v>
      </c>
      <c r="L205" s="107" t="s">
        <v>982</v>
      </c>
    </row>
    <row r="206" spans="1:12" ht="67.5">
      <c r="A206" s="100" t="s">
        <v>984</v>
      </c>
      <c r="B206" s="101" t="s">
        <v>817</v>
      </c>
      <c r="C206" s="102" t="s">
        <v>881</v>
      </c>
      <c r="D206" s="125" t="s">
        <v>972</v>
      </c>
      <c r="E206" s="156" t="s">
        <v>986</v>
      </c>
      <c r="F206" s="160"/>
      <c r="G206" s="130" t="s">
        <v>881</v>
      </c>
      <c r="H206" s="97">
        <v>7000</v>
      </c>
      <c r="I206" s="103">
        <v>7000</v>
      </c>
      <c r="J206" s="104">
        <v>0</v>
      </c>
      <c r="K206" s="119" t="str">
        <f t="shared" si="5"/>
        <v>00001049300070650000</v>
      </c>
      <c r="L206" s="107" t="s">
        <v>985</v>
      </c>
    </row>
    <row r="207" spans="1:12" s="85" customFormat="1" ht="12.75">
      <c r="A207" s="80" t="s">
        <v>979</v>
      </c>
      <c r="B207" s="79" t="s">
        <v>817</v>
      </c>
      <c r="C207" s="122" t="s">
        <v>881</v>
      </c>
      <c r="D207" s="126" t="s">
        <v>972</v>
      </c>
      <c r="E207" s="153" t="s">
        <v>986</v>
      </c>
      <c r="F207" s="159"/>
      <c r="G207" s="123" t="s">
        <v>980</v>
      </c>
      <c r="H207" s="81">
        <v>1000</v>
      </c>
      <c r="I207" s="82">
        <v>1000</v>
      </c>
      <c r="J207" s="83">
        <f>IF(IF(H207="",0,H207)=0,0,(IF(H207&gt;0,IF(I207&gt;H207,0,H207-I207),IF(I207&gt;H207,H207-I207,0))))</f>
        <v>0</v>
      </c>
      <c r="K207" s="119" t="str">
        <f t="shared" si="5"/>
        <v>00001049300070650244</v>
      </c>
      <c r="L207" s="84" t="str">
        <f>C207&amp;D207&amp;E207&amp;F207&amp;G207</f>
        <v>00001049300070650244</v>
      </c>
    </row>
    <row r="208" spans="1:12" s="85" customFormat="1" ht="12.75">
      <c r="A208" s="80" t="s">
        <v>987</v>
      </c>
      <c r="B208" s="79" t="s">
        <v>817</v>
      </c>
      <c r="C208" s="122" t="s">
        <v>881</v>
      </c>
      <c r="D208" s="126" t="s">
        <v>972</v>
      </c>
      <c r="E208" s="153" t="s">
        <v>986</v>
      </c>
      <c r="F208" s="159"/>
      <c r="G208" s="123" t="s">
        <v>988</v>
      </c>
      <c r="H208" s="81">
        <v>6000</v>
      </c>
      <c r="I208" s="82">
        <v>6000</v>
      </c>
      <c r="J208" s="83">
        <f>IF(IF(H208="",0,H208)=0,0,(IF(H208&gt;0,IF(I208&gt;H208,0,H208-I208),IF(I208&gt;H208,H208-I208,0))))</f>
        <v>0</v>
      </c>
      <c r="K208" s="119" t="str">
        <f t="shared" si="5"/>
        <v>00001049300070650530</v>
      </c>
      <c r="L208" s="84" t="str">
        <f>C208&amp;D208&amp;E208&amp;F208&amp;G208</f>
        <v>00001049300070650530</v>
      </c>
    </row>
    <row r="209" spans="1:12" ht="33.75">
      <c r="A209" s="100" t="s">
        <v>989</v>
      </c>
      <c r="B209" s="101" t="s">
        <v>817</v>
      </c>
      <c r="C209" s="102" t="s">
        <v>881</v>
      </c>
      <c r="D209" s="125" t="s">
        <v>972</v>
      </c>
      <c r="E209" s="156" t="s">
        <v>991</v>
      </c>
      <c r="F209" s="160"/>
      <c r="G209" s="130" t="s">
        <v>881</v>
      </c>
      <c r="H209" s="97">
        <v>53676354.25</v>
      </c>
      <c r="I209" s="103">
        <v>43859441.36</v>
      </c>
      <c r="J209" s="104">
        <v>9816912.89</v>
      </c>
      <c r="K209" s="119" t="str">
        <f t="shared" si="5"/>
        <v>00001049500000000000</v>
      </c>
      <c r="L209" s="107" t="s">
        <v>990</v>
      </c>
    </row>
    <row r="210" spans="1:12" ht="22.5">
      <c r="A210" s="100" t="s">
        <v>992</v>
      </c>
      <c r="B210" s="101" t="s">
        <v>817</v>
      </c>
      <c r="C210" s="102" t="s">
        <v>881</v>
      </c>
      <c r="D210" s="125" t="s">
        <v>972</v>
      </c>
      <c r="E210" s="156" t="s">
        <v>994</v>
      </c>
      <c r="F210" s="160"/>
      <c r="G210" s="130" t="s">
        <v>881</v>
      </c>
      <c r="H210" s="97">
        <v>50572354.25</v>
      </c>
      <c r="I210" s="103">
        <v>41118675.54</v>
      </c>
      <c r="J210" s="104">
        <v>9453678.71</v>
      </c>
      <c r="K210" s="119" t="str">
        <f t="shared" si="5"/>
        <v>00001049500001000000</v>
      </c>
      <c r="L210" s="107" t="s">
        <v>993</v>
      </c>
    </row>
    <row r="211" spans="1:12" s="85" customFormat="1" ht="22.5">
      <c r="A211" s="80" t="s">
        <v>958</v>
      </c>
      <c r="B211" s="79" t="s">
        <v>817</v>
      </c>
      <c r="C211" s="122" t="s">
        <v>881</v>
      </c>
      <c r="D211" s="126" t="s">
        <v>972</v>
      </c>
      <c r="E211" s="153" t="s">
        <v>994</v>
      </c>
      <c r="F211" s="159"/>
      <c r="G211" s="123" t="s">
        <v>959</v>
      </c>
      <c r="H211" s="81">
        <v>34953724.93</v>
      </c>
      <c r="I211" s="82">
        <v>26415473.92</v>
      </c>
      <c r="J211" s="83">
        <f aca="true" t="shared" si="6" ref="J211:J218">IF(IF(H211="",0,H211)=0,0,(IF(H211&gt;0,IF(I211&gt;H211,0,H211-I211),IF(I211&gt;H211,H211-I211,0))))</f>
        <v>8538251.01</v>
      </c>
      <c r="K211" s="119" t="str">
        <f t="shared" si="5"/>
        <v>00001049500001000121</v>
      </c>
      <c r="L211" s="84" t="str">
        <f aca="true" t="shared" si="7" ref="L211:L218">C211&amp;D211&amp;E211&amp;F211&amp;G211</f>
        <v>00001049500001000121</v>
      </c>
    </row>
    <row r="212" spans="1:12" s="85" customFormat="1" ht="33.75">
      <c r="A212" s="80" t="s">
        <v>960</v>
      </c>
      <c r="B212" s="79" t="s">
        <v>817</v>
      </c>
      <c r="C212" s="122" t="s">
        <v>881</v>
      </c>
      <c r="D212" s="126" t="s">
        <v>972</v>
      </c>
      <c r="E212" s="153" t="s">
        <v>994</v>
      </c>
      <c r="F212" s="159"/>
      <c r="G212" s="123" t="s">
        <v>961</v>
      </c>
      <c r="H212" s="81">
        <v>2279500</v>
      </c>
      <c r="I212" s="82">
        <v>2265230.22</v>
      </c>
      <c r="J212" s="83">
        <f t="shared" si="6"/>
        <v>14269.78</v>
      </c>
      <c r="K212" s="119" t="str">
        <f t="shared" si="5"/>
        <v>00001049500001000122</v>
      </c>
      <c r="L212" s="84" t="str">
        <f t="shared" si="7"/>
        <v>00001049500001000122</v>
      </c>
    </row>
    <row r="213" spans="1:12" s="85" customFormat="1" ht="33.75">
      <c r="A213" s="80" t="s">
        <v>962</v>
      </c>
      <c r="B213" s="79" t="s">
        <v>817</v>
      </c>
      <c r="C213" s="122" t="s">
        <v>881</v>
      </c>
      <c r="D213" s="126" t="s">
        <v>972</v>
      </c>
      <c r="E213" s="153" t="s">
        <v>994</v>
      </c>
      <c r="F213" s="159"/>
      <c r="G213" s="123" t="s">
        <v>963</v>
      </c>
      <c r="H213" s="81">
        <v>10774600.88</v>
      </c>
      <c r="I213" s="82">
        <v>10568055.27</v>
      </c>
      <c r="J213" s="83">
        <f t="shared" si="6"/>
        <v>206545.61</v>
      </c>
      <c r="K213" s="119" t="str">
        <f t="shared" si="5"/>
        <v>00001049500001000129</v>
      </c>
      <c r="L213" s="84" t="str">
        <f t="shared" si="7"/>
        <v>00001049500001000129</v>
      </c>
    </row>
    <row r="214" spans="1:12" s="85" customFormat="1" ht="12.75">
      <c r="A214" s="80" t="s">
        <v>979</v>
      </c>
      <c r="B214" s="79" t="s">
        <v>817</v>
      </c>
      <c r="C214" s="122" t="s">
        <v>881</v>
      </c>
      <c r="D214" s="126" t="s">
        <v>972</v>
      </c>
      <c r="E214" s="153" t="s">
        <v>994</v>
      </c>
      <c r="F214" s="159"/>
      <c r="G214" s="123" t="s">
        <v>980</v>
      </c>
      <c r="H214" s="81">
        <v>1583819.28</v>
      </c>
      <c r="I214" s="82">
        <v>1192763.63</v>
      </c>
      <c r="J214" s="83">
        <f t="shared" si="6"/>
        <v>391055.65</v>
      </c>
      <c r="K214" s="119" t="str">
        <f t="shared" si="5"/>
        <v>00001049500001000244</v>
      </c>
      <c r="L214" s="84" t="str">
        <f t="shared" si="7"/>
        <v>00001049500001000244</v>
      </c>
    </row>
    <row r="215" spans="1:12" s="85" customFormat="1" ht="22.5">
      <c r="A215" s="80" t="s">
        <v>995</v>
      </c>
      <c r="B215" s="79" t="s">
        <v>817</v>
      </c>
      <c r="C215" s="122" t="s">
        <v>881</v>
      </c>
      <c r="D215" s="126" t="s">
        <v>972</v>
      </c>
      <c r="E215" s="153" t="s">
        <v>994</v>
      </c>
      <c r="F215" s="159"/>
      <c r="G215" s="123" t="s">
        <v>996</v>
      </c>
      <c r="H215" s="81">
        <v>374000</v>
      </c>
      <c r="I215" s="82">
        <v>132191.2</v>
      </c>
      <c r="J215" s="83">
        <f t="shared" si="6"/>
        <v>241808.8</v>
      </c>
      <c r="K215" s="119" t="str">
        <f t="shared" si="5"/>
        <v>00001049500001000321</v>
      </c>
      <c r="L215" s="84" t="str">
        <f t="shared" si="7"/>
        <v>00001049500001000321</v>
      </c>
    </row>
    <row r="216" spans="1:12" s="85" customFormat="1" ht="22.5">
      <c r="A216" s="80" t="s">
        <v>997</v>
      </c>
      <c r="B216" s="79" t="s">
        <v>817</v>
      </c>
      <c r="C216" s="122" t="s">
        <v>881</v>
      </c>
      <c r="D216" s="126" t="s">
        <v>972</v>
      </c>
      <c r="E216" s="153" t="s">
        <v>994</v>
      </c>
      <c r="F216" s="159"/>
      <c r="G216" s="123" t="s">
        <v>998</v>
      </c>
      <c r="H216" s="81">
        <v>6387</v>
      </c>
      <c r="I216" s="82">
        <v>1553</v>
      </c>
      <c r="J216" s="83">
        <f t="shared" si="6"/>
        <v>4834</v>
      </c>
      <c r="K216" s="119" t="str">
        <f t="shared" si="5"/>
        <v>00001049500001000851</v>
      </c>
      <c r="L216" s="84" t="str">
        <f t="shared" si="7"/>
        <v>00001049500001000851</v>
      </c>
    </row>
    <row r="217" spans="1:12" s="85" customFormat="1" ht="12.75">
      <c r="A217" s="80" t="s">
        <v>999</v>
      </c>
      <c r="B217" s="79" t="s">
        <v>817</v>
      </c>
      <c r="C217" s="122" t="s">
        <v>881</v>
      </c>
      <c r="D217" s="126" t="s">
        <v>972</v>
      </c>
      <c r="E217" s="153" t="s">
        <v>994</v>
      </c>
      <c r="F217" s="159"/>
      <c r="G217" s="123" t="s">
        <v>1000</v>
      </c>
      <c r="H217" s="81">
        <v>4613</v>
      </c>
      <c r="I217" s="82">
        <v>4613</v>
      </c>
      <c r="J217" s="83">
        <f t="shared" si="6"/>
        <v>0</v>
      </c>
      <c r="K217" s="119" t="str">
        <f t="shared" si="5"/>
        <v>00001049500001000852</v>
      </c>
      <c r="L217" s="84" t="str">
        <f t="shared" si="7"/>
        <v>00001049500001000852</v>
      </c>
    </row>
    <row r="218" spans="1:12" s="85" customFormat="1" ht="12.75">
      <c r="A218" s="80" t="s">
        <v>1001</v>
      </c>
      <c r="B218" s="79" t="s">
        <v>817</v>
      </c>
      <c r="C218" s="122" t="s">
        <v>881</v>
      </c>
      <c r="D218" s="126" t="s">
        <v>972</v>
      </c>
      <c r="E218" s="153" t="s">
        <v>994</v>
      </c>
      <c r="F218" s="159"/>
      <c r="G218" s="123" t="s">
        <v>1002</v>
      </c>
      <c r="H218" s="81">
        <v>595709.16</v>
      </c>
      <c r="I218" s="82">
        <v>538795.3</v>
      </c>
      <c r="J218" s="83">
        <f t="shared" si="6"/>
        <v>56913.86</v>
      </c>
      <c r="K218" s="119" t="str">
        <f t="shared" si="5"/>
        <v>00001049500001000853</v>
      </c>
      <c r="L218" s="84" t="str">
        <f t="shared" si="7"/>
        <v>00001049500001000853</v>
      </c>
    </row>
    <row r="219" spans="1:12" ht="33.75">
      <c r="A219" s="100" t="s">
        <v>1003</v>
      </c>
      <c r="B219" s="101" t="s">
        <v>817</v>
      </c>
      <c r="C219" s="102" t="s">
        <v>881</v>
      </c>
      <c r="D219" s="125" t="s">
        <v>972</v>
      </c>
      <c r="E219" s="156" t="s">
        <v>1005</v>
      </c>
      <c r="F219" s="160"/>
      <c r="G219" s="130" t="s">
        <v>881</v>
      </c>
      <c r="H219" s="97">
        <v>3104000</v>
      </c>
      <c r="I219" s="103">
        <v>2740765.82</v>
      </c>
      <c r="J219" s="104">
        <v>363234.18</v>
      </c>
      <c r="K219" s="119" t="str">
        <f t="shared" si="5"/>
        <v>00001049500070280000</v>
      </c>
      <c r="L219" s="107" t="s">
        <v>1004</v>
      </c>
    </row>
    <row r="220" spans="1:12" s="85" customFormat="1" ht="22.5">
      <c r="A220" s="80" t="s">
        <v>958</v>
      </c>
      <c r="B220" s="79" t="s">
        <v>817</v>
      </c>
      <c r="C220" s="122" t="s">
        <v>881</v>
      </c>
      <c r="D220" s="126" t="s">
        <v>972</v>
      </c>
      <c r="E220" s="153" t="s">
        <v>1005</v>
      </c>
      <c r="F220" s="159"/>
      <c r="G220" s="123" t="s">
        <v>959</v>
      </c>
      <c r="H220" s="81">
        <v>1870000</v>
      </c>
      <c r="I220" s="82">
        <v>1791688.75</v>
      </c>
      <c r="J220" s="83">
        <f>IF(IF(H220="",0,H220)=0,0,(IF(H220&gt;0,IF(I220&gt;H220,0,H220-I220),IF(I220&gt;H220,H220-I220,0))))</f>
        <v>78311.25</v>
      </c>
      <c r="K220" s="119" t="str">
        <f t="shared" si="5"/>
        <v>00001049500070280121</v>
      </c>
      <c r="L220" s="84" t="str">
        <f>C220&amp;D220&amp;E220&amp;F220&amp;G220</f>
        <v>00001049500070280121</v>
      </c>
    </row>
    <row r="221" spans="1:12" s="85" customFormat="1" ht="33.75">
      <c r="A221" s="80" t="s">
        <v>960</v>
      </c>
      <c r="B221" s="79" t="s">
        <v>817</v>
      </c>
      <c r="C221" s="122" t="s">
        <v>881</v>
      </c>
      <c r="D221" s="126" t="s">
        <v>972</v>
      </c>
      <c r="E221" s="153" t="s">
        <v>1005</v>
      </c>
      <c r="F221" s="159"/>
      <c r="G221" s="123" t="s">
        <v>961</v>
      </c>
      <c r="H221" s="81">
        <v>40100</v>
      </c>
      <c r="I221" s="82">
        <v>40100</v>
      </c>
      <c r="J221" s="83">
        <f>IF(IF(H221="",0,H221)=0,0,(IF(H221&gt;0,IF(I221&gt;H221,0,H221-I221),IF(I221&gt;H221,H221-I221,0))))</f>
        <v>0</v>
      </c>
      <c r="K221" s="119" t="str">
        <f t="shared" si="5"/>
        <v>00001049500070280122</v>
      </c>
      <c r="L221" s="84" t="str">
        <f>C221&amp;D221&amp;E221&amp;F221&amp;G221</f>
        <v>00001049500070280122</v>
      </c>
    </row>
    <row r="222" spans="1:12" s="85" customFormat="1" ht="33.75">
      <c r="A222" s="80" t="s">
        <v>962</v>
      </c>
      <c r="B222" s="79" t="s">
        <v>817</v>
      </c>
      <c r="C222" s="122" t="s">
        <v>881</v>
      </c>
      <c r="D222" s="126" t="s">
        <v>972</v>
      </c>
      <c r="E222" s="153" t="s">
        <v>1005</v>
      </c>
      <c r="F222" s="159"/>
      <c r="G222" s="123" t="s">
        <v>963</v>
      </c>
      <c r="H222" s="81">
        <v>596000</v>
      </c>
      <c r="I222" s="82">
        <v>533842.03</v>
      </c>
      <c r="J222" s="83">
        <f>IF(IF(H222="",0,H222)=0,0,(IF(H222&gt;0,IF(I222&gt;H222,0,H222-I222),IF(I222&gt;H222,H222-I222,0))))</f>
        <v>62157.97</v>
      </c>
      <c r="K222" s="119" t="str">
        <f t="shared" si="5"/>
        <v>00001049500070280129</v>
      </c>
      <c r="L222" s="84" t="str">
        <f>C222&amp;D222&amp;E222&amp;F222&amp;G222</f>
        <v>00001049500070280129</v>
      </c>
    </row>
    <row r="223" spans="1:12" s="85" customFormat="1" ht="12.75">
      <c r="A223" s="80" t="s">
        <v>979</v>
      </c>
      <c r="B223" s="79" t="s">
        <v>817</v>
      </c>
      <c r="C223" s="122" t="s">
        <v>881</v>
      </c>
      <c r="D223" s="126" t="s">
        <v>972</v>
      </c>
      <c r="E223" s="153" t="s">
        <v>1005</v>
      </c>
      <c r="F223" s="159"/>
      <c r="G223" s="123" t="s">
        <v>980</v>
      </c>
      <c r="H223" s="81">
        <v>60000</v>
      </c>
      <c r="I223" s="82">
        <v>20935.04</v>
      </c>
      <c r="J223" s="83">
        <f>IF(IF(H223="",0,H223)=0,0,(IF(H223&gt;0,IF(I223&gt;H223,0,H223-I223),IF(I223&gt;H223,H223-I223,0))))</f>
        <v>39064.96</v>
      </c>
      <c r="K223" s="119" t="str">
        <f t="shared" si="5"/>
        <v>00001049500070280244</v>
      </c>
      <c r="L223" s="84" t="str">
        <f>C223&amp;D223&amp;E223&amp;F223&amp;G223</f>
        <v>00001049500070280244</v>
      </c>
    </row>
    <row r="224" spans="1:12" s="85" customFormat="1" ht="12.75">
      <c r="A224" s="80" t="s">
        <v>987</v>
      </c>
      <c r="B224" s="79" t="s">
        <v>817</v>
      </c>
      <c r="C224" s="122" t="s">
        <v>881</v>
      </c>
      <c r="D224" s="126" t="s">
        <v>972</v>
      </c>
      <c r="E224" s="153" t="s">
        <v>1005</v>
      </c>
      <c r="F224" s="159"/>
      <c r="G224" s="123" t="s">
        <v>988</v>
      </c>
      <c r="H224" s="81">
        <v>537900</v>
      </c>
      <c r="I224" s="82">
        <v>354200</v>
      </c>
      <c r="J224" s="83">
        <f>IF(IF(H224="",0,H224)=0,0,(IF(H224&gt;0,IF(I224&gt;H224,0,H224-I224),IF(I224&gt;H224,H224-I224,0))))</f>
        <v>183700</v>
      </c>
      <c r="K224" s="119" t="str">
        <f t="shared" si="5"/>
        <v>00001049500070280530</v>
      </c>
      <c r="L224" s="84" t="str">
        <f>C224&amp;D224&amp;E224&amp;F224&amp;G224</f>
        <v>00001049500070280530</v>
      </c>
    </row>
    <row r="225" spans="1:12" ht="12.75">
      <c r="A225" s="100" t="s">
        <v>1006</v>
      </c>
      <c r="B225" s="101" t="s">
        <v>817</v>
      </c>
      <c r="C225" s="102" t="s">
        <v>881</v>
      </c>
      <c r="D225" s="125" t="s">
        <v>1008</v>
      </c>
      <c r="E225" s="156" t="s">
        <v>950</v>
      </c>
      <c r="F225" s="160"/>
      <c r="G225" s="130" t="s">
        <v>881</v>
      </c>
      <c r="H225" s="97">
        <v>1669300</v>
      </c>
      <c r="I225" s="103">
        <v>598711.41</v>
      </c>
      <c r="J225" s="104">
        <v>1070588.59</v>
      </c>
      <c r="K225" s="119" t="str">
        <f t="shared" si="5"/>
        <v>00001050000000000000</v>
      </c>
      <c r="L225" s="107" t="s">
        <v>1007</v>
      </c>
    </row>
    <row r="226" spans="1:12" ht="12.75">
      <c r="A226" s="100"/>
      <c r="B226" s="101" t="s">
        <v>817</v>
      </c>
      <c r="C226" s="102" t="s">
        <v>881</v>
      </c>
      <c r="D226" s="125" t="s">
        <v>1008</v>
      </c>
      <c r="E226" s="156" t="s">
        <v>1010</v>
      </c>
      <c r="F226" s="160"/>
      <c r="G226" s="130" t="s">
        <v>881</v>
      </c>
      <c r="H226" s="97">
        <v>1669300</v>
      </c>
      <c r="I226" s="103">
        <v>598711.41</v>
      </c>
      <c r="J226" s="104">
        <v>1070588.59</v>
      </c>
      <c r="K226" s="119" t="str">
        <f t="shared" si="5"/>
        <v>00001059300051200000</v>
      </c>
      <c r="L226" s="107" t="s">
        <v>1009</v>
      </c>
    </row>
    <row r="227" spans="1:12" s="85" customFormat="1" ht="12.75">
      <c r="A227" s="80" t="s">
        <v>979</v>
      </c>
      <c r="B227" s="79" t="s">
        <v>817</v>
      </c>
      <c r="C227" s="122" t="s">
        <v>881</v>
      </c>
      <c r="D227" s="126" t="s">
        <v>1008</v>
      </c>
      <c r="E227" s="153" t="s">
        <v>1010</v>
      </c>
      <c r="F227" s="159"/>
      <c r="G227" s="123" t="s">
        <v>980</v>
      </c>
      <c r="H227" s="81">
        <v>1669300</v>
      </c>
      <c r="I227" s="82">
        <v>598711.41</v>
      </c>
      <c r="J227" s="83">
        <f>IF(IF(H227="",0,H227)=0,0,(IF(H227&gt;0,IF(I227&gt;H227,0,H227-I227),IF(I227&gt;H227,H227-I227,0))))</f>
        <v>1070588.59</v>
      </c>
      <c r="K227" s="119" t="str">
        <f aca="true" t="shared" si="8" ref="K227:K265">C227&amp;D227&amp;E227&amp;F227&amp;G227</f>
        <v>00001059300051200244</v>
      </c>
      <c r="L227" s="84" t="str">
        <f>C227&amp;D227&amp;E227&amp;F227&amp;G227</f>
        <v>00001059300051200244</v>
      </c>
    </row>
    <row r="228" spans="1:12" ht="33.75">
      <c r="A228" s="100" t="s">
        <v>1011</v>
      </c>
      <c r="B228" s="101" t="s">
        <v>817</v>
      </c>
      <c r="C228" s="102" t="s">
        <v>881</v>
      </c>
      <c r="D228" s="125" t="s">
        <v>1013</v>
      </c>
      <c r="E228" s="156" t="s">
        <v>950</v>
      </c>
      <c r="F228" s="160"/>
      <c r="G228" s="130" t="s">
        <v>881</v>
      </c>
      <c r="H228" s="97">
        <v>11894305.6</v>
      </c>
      <c r="I228" s="103">
        <v>8698326.05</v>
      </c>
      <c r="J228" s="104">
        <v>3195979.55</v>
      </c>
      <c r="K228" s="119" t="str">
        <f t="shared" si="8"/>
        <v>00001060000000000000</v>
      </c>
      <c r="L228" s="107" t="s">
        <v>1012</v>
      </c>
    </row>
    <row r="229" spans="1:12" ht="33.75">
      <c r="A229" s="100" t="s">
        <v>973</v>
      </c>
      <c r="B229" s="101" t="s">
        <v>817</v>
      </c>
      <c r="C229" s="102" t="s">
        <v>881</v>
      </c>
      <c r="D229" s="125" t="s">
        <v>1013</v>
      </c>
      <c r="E229" s="156" t="s">
        <v>975</v>
      </c>
      <c r="F229" s="160"/>
      <c r="G229" s="130" t="s">
        <v>881</v>
      </c>
      <c r="H229" s="97">
        <v>1038800</v>
      </c>
      <c r="I229" s="103">
        <v>832928.38</v>
      </c>
      <c r="J229" s="104">
        <v>205871.62</v>
      </c>
      <c r="K229" s="119" t="str">
        <f t="shared" si="8"/>
        <v>00001069000000000000</v>
      </c>
      <c r="L229" s="107" t="s">
        <v>1014</v>
      </c>
    </row>
    <row r="230" spans="1:12" ht="22.5">
      <c r="A230" s="100" t="s">
        <v>1015</v>
      </c>
      <c r="B230" s="101" t="s">
        <v>817</v>
      </c>
      <c r="C230" s="102" t="s">
        <v>881</v>
      </c>
      <c r="D230" s="125" t="s">
        <v>1013</v>
      </c>
      <c r="E230" s="156" t="s">
        <v>1017</v>
      </c>
      <c r="F230" s="160"/>
      <c r="G230" s="130" t="s">
        <v>881</v>
      </c>
      <c r="H230" s="97">
        <v>1038800</v>
      </c>
      <c r="I230" s="103">
        <v>832928.38</v>
      </c>
      <c r="J230" s="104">
        <v>205871.62</v>
      </c>
      <c r="K230" s="119" t="str">
        <f t="shared" si="8"/>
        <v>00001069000081020000</v>
      </c>
      <c r="L230" s="107" t="s">
        <v>1016</v>
      </c>
    </row>
    <row r="231" spans="1:12" s="85" customFormat="1" ht="22.5">
      <c r="A231" s="80" t="s">
        <v>958</v>
      </c>
      <c r="B231" s="79" t="s">
        <v>817</v>
      </c>
      <c r="C231" s="122" t="s">
        <v>881</v>
      </c>
      <c r="D231" s="126" t="s">
        <v>1013</v>
      </c>
      <c r="E231" s="153" t="s">
        <v>1017</v>
      </c>
      <c r="F231" s="159"/>
      <c r="G231" s="123" t="s">
        <v>959</v>
      </c>
      <c r="H231" s="81">
        <v>692600</v>
      </c>
      <c r="I231" s="82">
        <v>564480.78</v>
      </c>
      <c r="J231" s="83">
        <f>IF(IF(H231="",0,H231)=0,0,(IF(H231&gt;0,IF(I231&gt;H231,0,H231-I231),IF(I231&gt;H231,H231-I231,0))))</f>
        <v>128119.22</v>
      </c>
      <c r="K231" s="119" t="str">
        <f t="shared" si="8"/>
        <v>00001069000081020121</v>
      </c>
      <c r="L231" s="84" t="str">
        <f>C231&amp;D231&amp;E231&amp;F231&amp;G231</f>
        <v>00001069000081020121</v>
      </c>
    </row>
    <row r="232" spans="1:12" s="85" customFormat="1" ht="33.75">
      <c r="A232" s="80" t="s">
        <v>960</v>
      </c>
      <c r="B232" s="79" t="s">
        <v>817</v>
      </c>
      <c r="C232" s="122" t="s">
        <v>881</v>
      </c>
      <c r="D232" s="126" t="s">
        <v>1013</v>
      </c>
      <c r="E232" s="153" t="s">
        <v>1017</v>
      </c>
      <c r="F232" s="159"/>
      <c r="G232" s="123" t="s">
        <v>961</v>
      </c>
      <c r="H232" s="81">
        <v>80200</v>
      </c>
      <c r="I232" s="82">
        <v>80200</v>
      </c>
      <c r="J232" s="83">
        <f>IF(IF(H232="",0,H232)=0,0,(IF(H232&gt;0,IF(I232&gt;H232,0,H232-I232),IF(I232&gt;H232,H232-I232,0))))</f>
        <v>0</v>
      </c>
      <c r="K232" s="119" t="str">
        <f t="shared" si="8"/>
        <v>00001069000081020122</v>
      </c>
      <c r="L232" s="84" t="str">
        <f>C232&amp;D232&amp;E232&amp;F232&amp;G232</f>
        <v>00001069000081020122</v>
      </c>
    </row>
    <row r="233" spans="1:12" s="85" customFormat="1" ht="33.75">
      <c r="A233" s="80" t="s">
        <v>962</v>
      </c>
      <c r="B233" s="79" t="s">
        <v>817</v>
      </c>
      <c r="C233" s="122" t="s">
        <v>881</v>
      </c>
      <c r="D233" s="126" t="s">
        <v>1013</v>
      </c>
      <c r="E233" s="153" t="s">
        <v>1017</v>
      </c>
      <c r="F233" s="159"/>
      <c r="G233" s="123" t="s">
        <v>963</v>
      </c>
      <c r="H233" s="81">
        <v>266000</v>
      </c>
      <c r="I233" s="82">
        <v>188247.6</v>
      </c>
      <c r="J233" s="83">
        <f>IF(IF(H233="",0,H233)=0,0,(IF(H233&gt;0,IF(I233&gt;H233,0,H233-I233),IF(I233&gt;H233,H233-I233,0))))</f>
        <v>77752.4</v>
      </c>
      <c r="K233" s="119" t="str">
        <f t="shared" si="8"/>
        <v>00001069000081020129</v>
      </c>
      <c r="L233" s="84" t="str">
        <f>C233&amp;D233&amp;E233&amp;F233&amp;G233</f>
        <v>00001069000081020129</v>
      </c>
    </row>
    <row r="234" spans="1:12" ht="33.75">
      <c r="A234" s="100" t="s">
        <v>989</v>
      </c>
      <c r="B234" s="101" t="s">
        <v>817</v>
      </c>
      <c r="C234" s="102" t="s">
        <v>881</v>
      </c>
      <c r="D234" s="125" t="s">
        <v>1013</v>
      </c>
      <c r="E234" s="156" t="s">
        <v>991</v>
      </c>
      <c r="F234" s="160"/>
      <c r="G234" s="130" t="s">
        <v>881</v>
      </c>
      <c r="H234" s="97">
        <v>9616200</v>
      </c>
      <c r="I234" s="103">
        <v>6940513.24</v>
      </c>
      <c r="J234" s="104">
        <v>2675686.76</v>
      </c>
      <c r="K234" s="119" t="str">
        <f t="shared" si="8"/>
        <v>00001069500000000000</v>
      </c>
      <c r="L234" s="107" t="s">
        <v>1018</v>
      </c>
    </row>
    <row r="235" spans="1:12" ht="22.5">
      <c r="A235" s="100" t="s">
        <v>992</v>
      </c>
      <c r="B235" s="101" t="s">
        <v>817</v>
      </c>
      <c r="C235" s="102" t="s">
        <v>881</v>
      </c>
      <c r="D235" s="125" t="s">
        <v>1013</v>
      </c>
      <c r="E235" s="156" t="s">
        <v>994</v>
      </c>
      <c r="F235" s="160"/>
      <c r="G235" s="130" t="s">
        <v>881</v>
      </c>
      <c r="H235" s="97">
        <v>9587600</v>
      </c>
      <c r="I235" s="103">
        <v>6927113.24</v>
      </c>
      <c r="J235" s="104">
        <v>2660486.76</v>
      </c>
      <c r="K235" s="119" t="str">
        <f t="shared" si="8"/>
        <v>00001069500001000000</v>
      </c>
      <c r="L235" s="107" t="s">
        <v>1019</v>
      </c>
    </row>
    <row r="236" spans="1:12" s="85" customFormat="1" ht="22.5">
      <c r="A236" s="80" t="s">
        <v>958</v>
      </c>
      <c r="B236" s="79" t="s">
        <v>817</v>
      </c>
      <c r="C236" s="122" t="s">
        <v>881</v>
      </c>
      <c r="D236" s="126" t="s">
        <v>1013</v>
      </c>
      <c r="E236" s="153" t="s">
        <v>994</v>
      </c>
      <c r="F236" s="159"/>
      <c r="G236" s="123" t="s">
        <v>959</v>
      </c>
      <c r="H236" s="81">
        <v>6656293.79</v>
      </c>
      <c r="I236" s="82">
        <v>4814784.47</v>
      </c>
      <c r="J236" s="83">
        <f aca="true" t="shared" si="9" ref="J236:J241">IF(IF(H236="",0,H236)=0,0,(IF(H236&gt;0,IF(I236&gt;H236,0,H236-I236),IF(I236&gt;H236,H236-I236,0))))</f>
        <v>1841509.32</v>
      </c>
      <c r="K236" s="119" t="str">
        <f t="shared" si="8"/>
        <v>00001069500001000121</v>
      </c>
      <c r="L236" s="84" t="str">
        <f aca="true" t="shared" si="10" ref="L236:L241">C236&amp;D236&amp;E236&amp;F236&amp;G236</f>
        <v>00001069500001000121</v>
      </c>
    </row>
    <row r="237" spans="1:12" s="85" customFormat="1" ht="33.75">
      <c r="A237" s="80" t="s">
        <v>960</v>
      </c>
      <c r="B237" s="79" t="s">
        <v>817</v>
      </c>
      <c r="C237" s="122" t="s">
        <v>881</v>
      </c>
      <c r="D237" s="126" t="s">
        <v>1013</v>
      </c>
      <c r="E237" s="153" t="s">
        <v>994</v>
      </c>
      <c r="F237" s="159"/>
      <c r="G237" s="123" t="s">
        <v>961</v>
      </c>
      <c r="H237" s="81">
        <v>442650</v>
      </c>
      <c r="I237" s="82">
        <v>402400</v>
      </c>
      <c r="J237" s="83">
        <f t="shared" si="9"/>
        <v>40250</v>
      </c>
      <c r="K237" s="119" t="str">
        <f t="shared" si="8"/>
        <v>00001069500001000122</v>
      </c>
      <c r="L237" s="84" t="str">
        <f t="shared" si="10"/>
        <v>00001069500001000122</v>
      </c>
    </row>
    <row r="238" spans="1:12" s="85" customFormat="1" ht="33.75">
      <c r="A238" s="80" t="s">
        <v>962</v>
      </c>
      <c r="B238" s="79" t="s">
        <v>817</v>
      </c>
      <c r="C238" s="122" t="s">
        <v>881</v>
      </c>
      <c r="D238" s="126" t="s">
        <v>1013</v>
      </c>
      <c r="E238" s="153" t="s">
        <v>994</v>
      </c>
      <c r="F238" s="159"/>
      <c r="G238" s="123" t="s">
        <v>963</v>
      </c>
      <c r="H238" s="81">
        <v>2072792.79</v>
      </c>
      <c r="I238" s="82">
        <v>1432746.5</v>
      </c>
      <c r="J238" s="83">
        <f t="shared" si="9"/>
        <v>640046.29</v>
      </c>
      <c r="K238" s="119" t="str">
        <f t="shared" si="8"/>
        <v>00001069500001000129</v>
      </c>
      <c r="L238" s="84" t="str">
        <f t="shared" si="10"/>
        <v>00001069500001000129</v>
      </c>
    </row>
    <row r="239" spans="1:12" s="85" customFormat="1" ht="12.75">
      <c r="A239" s="80" t="s">
        <v>979</v>
      </c>
      <c r="B239" s="79" t="s">
        <v>817</v>
      </c>
      <c r="C239" s="122" t="s">
        <v>881</v>
      </c>
      <c r="D239" s="126" t="s">
        <v>1013</v>
      </c>
      <c r="E239" s="153" t="s">
        <v>994</v>
      </c>
      <c r="F239" s="159"/>
      <c r="G239" s="123" t="s">
        <v>980</v>
      </c>
      <c r="H239" s="81">
        <v>361650</v>
      </c>
      <c r="I239" s="82">
        <v>222968.85</v>
      </c>
      <c r="J239" s="83">
        <f t="shared" si="9"/>
        <v>138681.15</v>
      </c>
      <c r="K239" s="119" t="str">
        <f t="shared" si="8"/>
        <v>00001069500001000244</v>
      </c>
      <c r="L239" s="84" t="str">
        <f t="shared" si="10"/>
        <v>00001069500001000244</v>
      </c>
    </row>
    <row r="240" spans="1:12" s="85" customFormat="1" ht="22.5">
      <c r="A240" s="80" t="s">
        <v>995</v>
      </c>
      <c r="B240" s="79" t="s">
        <v>817</v>
      </c>
      <c r="C240" s="122" t="s">
        <v>881</v>
      </c>
      <c r="D240" s="126" t="s">
        <v>1013</v>
      </c>
      <c r="E240" s="153" t="s">
        <v>994</v>
      </c>
      <c r="F240" s="159"/>
      <c r="G240" s="123" t="s">
        <v>996</v>
      </c>
      <c r="H240" s="81">
        <v>54206.21</v>
      </c>
      <c r="I240" s="82">
        <v>54206.21</v>
      </c>
      <c r="J240" s="83">
        <f t="shared" si="9"/>
        <v>0</v>
      </c>
      <c r="K240" s="119" t="str">
        <f t="shared" si="8"/>
        <v>00001069500001000321</v>
      </c>
      <c r="L240" s="84" t="str">
        <f t="shared" si="10"/>
        <v>00001069500001000321</v>
      </c>
    </row>
    <row r="241" spans="1:12" s="85" customFormat="1" ht="12.75">
      <c r="A241" s="80" t="s">
        <v>1001</v>
      </c>
      <c r="B241" s="79" t="s">
        <v>817</v>
      </c>
      <c r="C241" s="122" t="s">
        <v>881</v>
      </c>
      <c r="D241" s="126" t="s">
        <v>1013</v>
      </c>
      <c r="E241" s="153" t="s">
        <v>994</v>
      </c>
      <c r="F241" s="159"/>
      <c r="G241" s="123" t="s">
        <v>1002</v>
      </c>
      <c r="H241" s="81">
        <v>7.21</v>
      </c>
      <c r="I241" s="82">
        <v>7.21</v>
      </c>
      <c r="J241" s="83">
        <f t="shared" si="9"/>
        <v>0</v>
      </c>
      <c r="K241" s="119" t="str">
        <f t="shared" si="8"/>
        <v>00001069500001000853</v>
      </c>
      <c r="L241" s="84" t="str">
        <f t="shared" si="10"/>
        <v>00001069500001000853</v>
      </c>
    </row>
    <row r="242" spans="1:12" ht="33.75">
      <c r="A242" s="100" t="s">
        <v>1003</v>
      </c>
      <c r="B242" s="101" t="s">
        <v>817</v>
      </c>
      <c r="C242" s="102" t="s">
        <v>881</v>
      </c>
      <c r="D242" s="125" t="s">
        <v>1013</v>
      </c>
      <c r="E242" s="156" t="s">
        <v>1005</v>
      </c>
      <c r="F242" s="160"/>
      <c r="G242" s="130" t="s">
        <v>881</v>
      </c>
      <c r="H242" s="97">
        <v>28600</v>
      </c>
      <c r="I242" s="103">
        <v>13400</v>
      </c>
      <c r="J242" s="104">
        <v>15200</v>
      </c>
      <c r="K242" s="119" t="str">
        <f t="shared" si="8"/>
        <v>00001069500070280000</v>
      </c>
      <c r="L242" s="107" t="s">
        <v>1020</v>
      </c>
    </row>
    <row r="243" spans="1:12" s="85" customFormat="1" ht="22.5">
      <c r="A243" s="80" t="s">
        <v>958</v>
      </c>
      <c r="B243" s="79" t="s">
        <v>817</v>
      </c>
      <c r="C243" s="122" t="s">
        <v>881</v>
      </c>
      <c r="D243" s="126" t="s">
        <v>1013</v>
      </c>
      <c r="E243" s="153" t="s">
        <v>1005</v>
      </c>
      <c r="F243" s="159"/>
      <c r="G243" s="123" t="s">
        <v>959</v>
      </c>
      <c r="H243" s="81">
        <v>20600</v>
      </c>
      <c r="I243" s="82">
        <v>10400</v>
      </c>
      <c r="J243" s="83">
        <f>IF(IF(H243="",0,H243)=0,0,(IF(H243&gt;0,IF(I243&gt;H243,0,H243-I243),IF(I243&gt;H243,H243-I243,0))))</f>
        <v>10200</v>
      </c>
      <c r="K243" s="119" t="str">
        <f t="shared" si="8"/>
        <v>00001069500070280121</v>
      </c>
      <c r="L243" s="84" t="str">
        <f>C243&amp;D243&amp;E243&amp;F243&amp;G243</f>
        <v>00001069500070280121</v>
      </c>
    </row>
    <row r="244" spans="1:12" s="85" customFormat="1" ht="33.75">
      <c r="A244" s="80" t="s">
        <v>962</v>
      </c>
      <c r="B244" s="79" t="s">
        <v>817</v>
      </c>
      <c r="C244" s="122" t="s">
        <v>881</v>
      </c>
      <c r="D244" s="126" t="s">
        <v>1013</v>
      </c>
      <c r="E244" s="153" t="s">
        <v>1005</v>
      </c>
      <c r="F244" s="159"/>
      <c r="G244" s="123" t="s">
        <v>963</v>
      </c>
      <c r="H244" s="81">
        <v>6000</v>
      </c>
      <c r="I244" s="82">
        <v>3000</v>
      </c>
      <c r="J244" s="83">
        <f>IF(IF(H244="",0,H244)=0,0,(IF(H244&gt;0,IF(I244&gt;H244,0,H244-I244),IF(I244&gt;H244,H244-I244,0))))</f>
        <v>3000</v>
      </c>
      <c r="K244" s="119" t="str">
        <f t="shared" si="8"/>
        <v>00001069500070280129</v>
      </c>
      <c r="L244" s="84" t="str">
        <f>C244&amp;D244&amp;E244&amp;F244&amp;G244</f>
        <v>00001069500070280129</v>
      </c>
    </row>
    <row r="245" spans="1:12" s="85" customFormat="1" ht="12.75">
      <c r="A245" s="80" t="s">
        <v>979</v>
      </c>
      <c r="B245" s="79" t="s">
        <v>817</v>
      </c>
      <c r="C245" s="122" t="s">
        <v>881</v>
      </c>
      <c r="D245" s="126" t="s">
        <v>1013</v>
      </c>
      <c r="E245" s="153" t="s">
        <v>1005</v>
      </c>
      <c r="F245" s="159"/>
      <c r="G245" s="123" t="s">
        <v>980</v>
      </c>
      <c r="H245" s="81">
        <v>2000</v>
      </c>
      <c r="I245" s="82">
        <v>0</v>
      </c>
      <c r="J245" s="83">
        <f>IF(IF(H245="",0,H245)=0,0,(IF(H245&gt;0,IF(I245&gt;H245,0,H245-I245),IF(I245&gt;H245,H245-I245,0))))</f>
        <v>2000</v>
      </c>
      <c r="K245" s="119" t="str">
        <f t="shared" si="8"/>
        <v>00001069500070280244</v>
      </c>
      <c r="L245" s="84" t="str">
        <f>C245&amp;D245&amp;E245&amp;F245&amp;G245</f>
        <v>00001069500070280244</v>
      </c>
    </row>
    <row r="246" spans="1:12" ht="22.5">
      <c r="A246" s="100" t="s">
        <v>1021</v>
      </c>
      <c r="B246" s="101" t="s">
        <v>817</v>
      </c>
      <c r="C246" s="102" t="s">
        <v>881</v>
      </c>
      <c r="D246" s="125" t="s">
        <v>1013</v>
      </c>
      <c r="E246" s="156" t="s">
        <v>1023</v>
      </c>
      <c r="F246" s="160"/>
      <c r="G246" s="130" t="s">
        <v>881</v>
      </c>
      <c r="H246" s="97">
        <v>1017502.6</v>
      </c>
      <c r="I246" s="103">
        <v>795222.6</v>
      </c>
      <c r="J246" s="104">
        <v>222280</v>
      </c>
      <c r="K246" s="119" t="str">
        <f t="shared" si="8"/>
        <v>00001069600000000000</v>
      </c>
      <c r="L246" s="107" t="s">
        <v>1022</v>
      </c>
    </row>
    <row r="247" spans="1:12" ht="22.5">
      <c r="A247" s="100" t="s">
        <v>1024</v>
      </c>
      <c r="B247" s="101" t="s">
        <v>817</v>
      </c>
      <c r="C247" s="102" t="s">
        <v>881</v>
      </c>
      <c r="D247" s="125" t="s">
        <v>1013</v>
      </c>
      <c r="E247" s="156" t="s">
        <v>1026</v>
      </c>
      <c r="F247" s="160"/>
      <c r="G247" s="130" t="s">
        <v>881</v>
      </c>
      <c r="H247" s="97">
        <v>1017502.6</v>
      </c>
      <c r="I247" s="103">
        <v>795222.6</v>
      </c>
      <c r="J247" s="104">
        <v>222280</v>
      </c>
      <c r="K247" s="119" t="str">
        <f t="shared" si="8"/>
        <v>00001069600001000000</v>
      </c>
      <c r="L247" s="107" t="s">
        <v>1025</v>
      </c>
    </row>
    <row r="248" spans="1:12" s="85" customFormat="1" ht="22.5">
      <c r="A248" s="80" t="s">
        <v>958</v>
      </c>
      <c r="B248" s="79" t="s">
        <v>817</v>
      </c>
      <c r="C248" s="122" t="s">
        <v>881</v>
      </c>
      <c r="D248" s="126" t="s">
        <v>1013</v>
      </c>
      <c r="E248" s="153" t="s">
        <v>1026</v>
      </c>
      <c r="F248" s="159"/>
      <c r="G248" s="123" t="s">
        <v>959</v>
      </c>
      <c r="H248" s="81">
        <v>708748</v>
      </c>
      <c r="I248" s="82">
        <v>548474.82</v>
      </c>
      <c r="J248" s="83">
        <f>IF(IF(H248="",0,H248)=0,0,(IF(H248&gt;0,IF(I248&gt;H248,0,H248-I248),IF(I248&gt;H248,H248-I248,0))))</f>
        <v>160273.18</v>
      </c>
      <c r="K248" s="119" t="str">
        <f t="shared" si="8"/>
        <v>00001069600001000121</v>
      </c>
      <c r="L248" s="84" t="str">
        <f>C248&amp;D248&amp;E248&amp;F248&amp;G248</f>
        <v>00001069600001000121</v>
      </c>
    </row>
    <row r="249" spans="1:12" s="85" customFormat="1" ht="33.75">
      <c r="A249" s="80" t="s">
        <v>960</v>
      </c>
      <c r="B249" s="79" t="s">
        <v>817</v>
      </c>
      <c r="C249" s="122" t="s">
        <v>881</v>
      </c>
      <c r="D249" s="126" t="s">
        <v>1013</v>
      </c>
      <c r="E249" s="153" t="s">
        <v>1026</v>
      </c>
      <c r="F249" s="159"/>
      <c r="G249" s="123" t="s">
        <v>961</v>
      </c>
      <c r="H249" s="81">
        <v>40100</v>
      </c>
      <c r="I249" s="82">
        <v>40100</v>
      </c>
      <c r="J249" s="83">
        <f>IF(IF(H249="",0,H249)=0,0,(IF(H249&gt;0,IF(I249&gt;H249,0,H249-I249),IF(I249&gt;H249,H249-I249,0))))</f>
        <v>0</v>
      </c>
      <c r="K249" s="119" t="str">
        <f t="shared" si="8"/>
        <v>00001069600001000122</v>
      </c>
      <c r="L249" s="84" t="str">
        <f>C249&amp;D249&amp;E249&amp;F249&amp;G249</f>
        <v>00001069600001000122</v>
      </c>
    </row>
    <row r="250" spans="1:12" s="85" customFormat="1" ht="33.75">
      <c r="A250" s="80" t="s">
        <v>962</v>
      </c>
      <c r="B250" s="79" t="s">
        <v>817</v>
      </c>
      <c r="C250" s="122" t="s">
        <v>881</v>
      </c>
      <c r="D250" s="126" t="s">
        <v>1013</v>
      </c>
      <c r="E250" s="153" t="s">
        <v>1026</v>
      </c>
      <c r="F250" s="159"/>
      <c r="G250" s="123" t="s">
        <v>963</v>
      </c>
      <c r="H250" s="81">
        <v>268654.6</v>
      </c>
      <c r="I250" s="82">
        <v>206647.78</v>
      </c>
      <c r="J250" s="83">
        <f>IF(IF(H250="",0,H250)=0,0,(IF(H250&gt;0,IF(I250&gt;H250,0,H250-I250),IF(I250&gt;H250,H250-I250,0))))</f>
        <v>62006.82</v>
      </c>
      <c r="K250" s="119" t="str">
        <f t="shared" si="8"/>
        <v>00001069600001000129</v>
      </c>
      <c r="L250" s="84" t="str">
        <f>C250&amp;D250&amp;E250&amp;F250&amp;G250</f>
        <v>00001069600001000129</v>
      </c>
    </row>
    <row r="251" spans="1:12" ht="22.5">
      <c r="A251" s="100" t="s">
        <v>1027</v>
      </c>
      <c r="B251" s="101" t="s">
        <v>817</v>
      </c>
      <c r="C251" s="102" t="s">
        <v>881</v>
      </c>
      <c r="D251" s="125" t="s">
        <v>1013</v>
      </c>
      <c r="E251" s="156" t="s">
        <v>1029</v>
      </c>
      <c r="F251" s="160"/>
      <c r="G251" s="130" t="s">
        <v>881</v>
      </c>
      <c r="H251" s="97">
        <v>221803</v>
      </c>
      <c r="I251" s="103">
        <v>129661.83</v>
      </c>
      <c r="J251" s="104">
        <v>92141.17</v>
      </c>
      <c r="K251" s="119" t="str">
        <f t="shared" si="8"/>
        <v>00001069700000000000</v>
      </c>
      <c r="L251" s="107" t="s">
        <v>1028</v>
      </c>
    </row>
    <row r="252" spans="1:12" ht="12.75">
      <c r="A252" s="100" t="s">
        <v>1030</v>
      </c>
      <c r="B252" s="101" t="s">
        <v>817</v>
      </c>
      <c r="C252" s="102" t="s">
        <v>881</v>
      </c>
      <c r="D252" s="125" t="s">
        <v>1013</v>
      </c>
      <c r="E252" s="156" t="s">
        <v>1032</v>
      </c>
      <c r="F252" s="160"/>
      <c r="G252" s="130" t="s">
        <v>881</v>
      </c>
      <c r="H252" s="97">
        <v>221803</v>
      </c>
      <c r="I252" s="103">
        <v>129661.83</v>
      </c>
      <c r="J252" s="104">
        <v>92141.17</v>
      </c>
      <c r="K252" s="119" t="str">
        <f t="shared" si="8"/>
        <v>00001069700001000000</v>
      </c>
      <c r="L252" s="107" t="s">
        <v>1031</v>
      </c>
    </row>
    <row r="253" spans="1:12" s="85" customFormat="1" ht="22.5">
      <c r="A253" s="80" t="s">
        <v>958</v>
      </c>
      <c r="B253" s="79" t="s">
        <v>817</v>
      </c>
      <c r="C253" s="122" t="s">
        <v>881</v>
      </c>
      <c r="D253" s="126" t="s">
        <v>1013</v>
      </c>
      <c r="E253" s="153" t="s">
        <v>1032</v>
      </c>
      <c r="F253" s="159"/>
      <c r="G253" s="123" t="s">
        <v>959</v>
      </c>
      <c r="H253" s="81">
        <v>221803</v>
      </c>
      <c r="I253" s="82">
        <v>129661.83</v>
      </c>
      <c r="J253" s="83">
        <f>IF(IF(H253="",0,H253)=0,0,(IF(H253&gt;0,IF(I253&gt;H253,0,H253-I253),IF(I253&gt;H253,H253-I253,0))))</f>
        <v>92141.17</v>
      </c>
      <c r="K253" s="119" t="str">
        <f t="shared" si="8"/>
        <v>00001069700001000121</v>
      </c>
      <c r="L253" s="84" t="str">
        <f>C253&amp;D253&amp;E253&amp;F253&amp;G253</f>
        <v>00001069700001000121</v>
      </c>
    </row>
    <row r="254" spans="1:12" ht="12.75">
      <c r="A254" s="100" t="s">
        <v>1033</v>
      </c>
      <c r="B254" s="101" t="s">
        <v>817</v>
      </c>
      <c r="C254" s="102" t="s">
        <v>881</v>
      </c>
      <c r="D254" s="125" t="s">
        <v>1035</v>
      </c>
      <c r="E254" s="156" t="s">
        <v>950</v>
      </c>
      <c r="F254" s="160"/>
      <c r="G254" s="130" t="s">
        <v>881</v>
      </c>
      <c r="H254" s="97">
        <v>100000</v>
      </c>
      <c r="I254" s="103">
        <v>0</v>
      </c>
      <c r="J254" s="104">
        <v>100000</v>
      </c>
      <c r="K254" s="119" t="str">
        <f t="shared" si="8"/>
        <v>00001110000000000000</v>
      </c>
      <c r="L254" s="107" t="s">
        <v>1034</v>
      </c>
    </row>
    <row r="255" spans="1:12" ht="12.75">
      <c r="A255" s="100" t="s">
        <v>1036</v>
      </c>
      <c r="B255" s="101" t="s">
        <v>817</v>
      </c>
      <c r="C255" s="102" t="s">
        <v>881</v>
      </c>
      <c r="D255" s="125" t="s">
        <v>1035</v>
      </c>
      <c r="E255" s="156" t="s">
        <v>1038</v>
      </c>
      <c r="F255" s="160"/>
      <c r="G255" s="130" t="s">
        <v>881</v>
      </c>
      <c r="H255" s="97">
        <v>100000</v>
      </c>
      <c r="I255" s="103">
        <v>0</v>
      </c>
      <c r="J255" s="104">
        <v>100000</v>
      </c>
      <c r="K255" s="119" t="str">
        <f t="shared" si="8"/>
        <v>00001119800000000000</v>
      </c>
      <c r="L255" s="107" t="s">
        <v>1037</v>
      </c>
    </row>
    <row r="256" spans="1:12" ht="12.75">
      <c r="A256" s="100" t="s">
        <v>1039</v>
      </c>
      <c r="B256" s="101" t="s">
        <v>817</v>
      </c>
      <c r="C256" s="102" t="s">
        <v>881</v>
      </c>
      <c r="D256" s="125" t="s">
        <v>1035</v>
      </c>
      <c r="E256" s="156" t="s">
        <v>1041</v>
      </c>
      <c r="F256" s="160"/>
      <c r="G256" s="130" t="s">
        <v>881</v>
      </c>
      <c r="H256" s="97">
        <v>100000</v>
      </c>
      <c r="I256" s="103">
        <v>0</v>
      </c>
      <c r="J256" s="104">
        <v>100000</v>
      </c>
      <c r="K256" s="119" t="str">
        <f t="shared" si="8"/>
        <v>00001119800029990000</v>
      </c>
      <c r="L256" s="107" t="s">
        <v>1040</v>
      </c>
    </row>
    <row r="257" spans="1:12" s="85" customFormat="1" ht="12.75">
      <c r="A257" s="80" t="s">
        <v>1036</v>
      </c>
      <c r="B257" s="79" t="s">
        <v>817</v>
      </c>
      <c r="C257" s="122" t="s">
        <v>881</v>
      </c>
      <c r="D257" s="126" t="s">
        <v>1035</v>
      </c>
      <c r="E257" s="153" t="s">
        <v>1041</v>
      </c>
      <c r="F257" s="159"/>
      <c r="G257" s="123" t="s">
        <v>1042</v>
      </c>
      <c r="H257" s="81">
        <v>100000</v>
      </c>
      <c r="I257" s="82">
        <v>0</v>
      </c>
      <c r="J257" s="83">
        <f>IF(IF(H257="",0,H257)=0,0,(IF(H257&gt;0,IF(I257&gt;H257,0,H257-I257),IF(I257&gt;H257,H257-I257,0))))</f>
        <v>100000</v>
      </c>
      <c r="K257" s="119" t="str">
        <f t="shared" si="8"/>
        <v>00001119800029990870</v>
      </c>
      <c r="L257" s="84" t="str">
        <f>C257&amp;D257&amp;E257&amp;F257&amp;G257</f>
        <v>00001119800029990870</v>
      </c>
    </row>
    <row r="258" spans="1:12" ht="12.75">
      <c r="A258" s="100" t="s">
        <v>1043</v>
      </c>
      <c r="B258" s="101" t="s">
        <v>817</v>
      </c>
      <c r="C258" s="102" t="s">
        <v>881</v>
      </c>
      <c r="D258" s="125" t="s">
        <v>1045</v>
      </c>
      <c r="E258" s="156" t="s">
        <v>950</v>
      </c>
      <c r="F258" s="160"/>
      <c r="G258" s="130" t="s">
        <v>881</v>
      </c>
      <c r="H258" s="97">
        <v>7731168.98</v>
      </c>
      <c r="I258" s="103">
        <v>4376674.8</v>
      </c>
      <c r="J258" s="104">
        <v>3354494.18</v>
      </c>
      <c r="K258" s="119" t="str">
        <f t="shared" si="8"/>
        <v>00001130000000000000</v>
      </c>
      <c r="L258" s="107" t="s">
        <v>1044</v>
      </c>
    </row>
    <row r="259" spans="1:12" ht="33.75">
      <c r="A259" s="100" t="s">
        <v>1046</v>
      </c>
      <c r="B259" s="101" t="s">
        <v>817</v>
      </c>
      <c r="C259" s="102" t="s">
        <v>881</v>
      </c>
      <c r="D259" s="125" t="s">
        <v>1045</v>
      </c>
      <c r="E259" s="156" t="s">
        <v>1048</v>
      </c>
      <c r="F259" s="160"/>
      <c r="G259" s="130" t="s">
        <v>881</v>
      </c>
      <c r="H259" s="97">
        <v>50000</v>
      </c>
      <c r="I259" s="103">
        <v>37900</v>
      </c>
      <c r="J259" s="104">
        <v>12100</v>
      </c>
      <c r="K259" s="119" t="str">
        <f t="shared" si="8"/>
        <v>00001131400000000000</v>
      </c>
      <c r="L259" s="107" t="s">
        <v>1047</v>
      </c>
    </row>
    <row r="260" spans="1:12" ht="22.5">
      <c r="A260" s="100" t="s">
        <v>1049</v>
      </c>
      <c r="B260" s="101" t="s">
        <v>817</v>
      </c>
      <c r="C260" s="102" t="s">
        <v>881</v>
      </c>
      <c r="D260" s="125" t="s">
        <v>1045</v>
      </c>
      <c r="E260" s="156" t="s">
        <v>1051</v>
      </c>
      <c r="F260" s="160"/>
      <c r="G260" s="130" t="s">
        <v>881</v>
      </c>
      <c r="H260" s="97">
        <v>50000</v>
      </c>
      <c r="I260" s="103">
        <v>37900</v>
      </c>
      <c r="J260" s="104">
        <v>12100</v>
      </c>
      <c r="K260" s="119" t="str">
        <f t="shared" si="8"/>
        <v>00001131400021410000</v>
      </c>
      <c r="L260" s="107" t="s">
        <v>1050</v>
      </c>
    </row>
    <row r="261" spans="1:12" s="85" customFormat="1" ht="12.75">
      <c r="A261" s="80" t="s">
        <v>979</v>
      </c>
      <c r="B261" s="79" t="s">
        <v>817</v>
      </c>
      <c r="C261" s="122" t="s">
        <v>881</v>
      </c>
      <c r="D261" s="126" t="s">
        <v>1045</v>
      </c>
      <c r="E261" s="153" t="s">
        <v>1051</v>
      </c>
      <c r="F261" s="159"/>
      <c r="G261" s="123" t="s">
        <v>980</v>
      </c>
      <c r="H261" s="81">
        <v>50000</v>
      </c>
      <c r="I261" s="82">
        <v>37900</v>
      </c>
      <c r="J261" s="83">
        <f>IF(IF(H261="",0,H261)=0,0,(IF(H261&gt;0,IF(I261&gt;H261,0,H261-I261),IF(I261&gt;H261,H261-I261,0))))</f>
        <v>12100</v>
      </c>
      <c r="K261" s="119" t="str">
        <f t="shared" si="8"/>
        <v>00001131400021410244</v>
      </c>
      <c r="L261" s="84" t="str">
        <f>C261&amp;D261&amp;E261&amp;F261&amp;G261</f>
        <v>00001131400021410244</v>
      </c>
    </row>
    <row r="262" spans="1:12" ht="33.75">
      <c r="A262" s="100" t="s">
        <v>1052</v>
      </c>
      <c r="B262" s="101" t="s">
        <v>817</v>
      </c>
      <c r="C262" s="102" t="s">
        <v>881</v>
      </c>
      <c r="D262" s="125" t="s">
        <v>1045</v>
      </c>
      <c r="E262" s="156" t="s">
        <v>1054</v>
      </c>
      <c r="F262" s="160"/>
      <c r="G262" s="130" t="s">
        <v>881</v>
      </c>
      <c r="H262" s="97">
        <v>600000</v>
      </c>
      <c r="I262" s="103">
        <v>455364.01</v>
      </c>
      <c r="J262" s="104">
        <v>144635.99</v>
      </c>
      <c r="K262" s="119" t="str">
        <f t="shared" si="8"/>
        <v>00001132500000000000</v>
      </c>
      <c r="L262" s="107" t="s">
        <v>1053</v>
      </c>
    </row>
    <row r="263" spans="1:12" ht="22.5">
      <c r="A263" s="100" t="s">
        <v>1055</v>
      </c>
      <c r="B263" s="101" t="s">
        <v>817</v>
      </c>
      <c r="C263" s="102" t="s">
        <v>881</v>
      </c>
      <c r="D263" s="125" t="s">
        <v>1045</v>
      </c>
      <c r="E263" s="156" t="s">
        <v>1057</v>
      </c>
      <c r="F263" s="160"/>
      <c r="G263" s="130" t="s">
        <v>881</v>
      </c>
      <c r="H263" s="97">
        <v>121800</v>
      </c>
      <c r="I263" s="103">
        <v>90038.72</v>
      </c>
      <c r="J263" s="104">
        <v>31761.28</v>
      </c>
      <c r="K263" s="119" t="str">
        <f t="shared" si="8"/>
        <v>00001132500022510000</v>
      </c>
      <c r="L263" s="107" t="s">
        <v>1056</v>
      </c>
    </row>
    <row r="264" spans="1:12" s="85" customFormat="1" ht="12.75">
      <c r="A264" s="80" t="s">
        <v>979</v>
      </c>
      <c r="B264" s="79" t="s">
        <v>817</v>
      </c>
      <c r="C264" s="122" t="s">
        <v>881</v>
      </c>
      <c r="D264" s="126" t="s">
        <v>1045</v>
      </c>
      <c r="E264" s="153" t="s">
        <v>1057</v>
      </c>
      <c r="F264" s="159"/>
      <c r="G264" s="123" t="s">
        <v>980</v>
      </c>
      <c r="H264" s="81">
        <v>121800</v>
      </c>
      <c r="I264" s="82">
        <v>90038.72</v>
      </c>
      <c r="J264" s="83">
        <f>IF(IF(H264="",0,H264)=0,0,(IF(H264&gt;0,IF(I264&gt;H264,0,H264-I264),IF(I264&gt;H264,H264-I264,0))))</f>
        <v>31761.28</v>
      </c>
      <c r="K264" s="119" t="str">
        <f t="shared" si="8"/>
        <v>00001132500022510244</v>
      </c>
      <c r="L264" s="84" t="str">
        <f>C264&amp;D264&amp;E264&amp;F264&amp;G264</f>
        <v>00001132500022510244</v>
      </c>
    </row>
    <row r="265" spans="1:12" ht="22.5">
      <c r="A265" s="100" t="s">
        <v>1058</v>
      </c>
      <c r="B265" s="101" t="s">
        <v>817</v>
      </c>
      <c r="C265" s="102" t="s">
        <v>881</v>
      </c>
      <c r="D265" s="125" t="s">
        <v>1045</v>
      </c>
      <c r="E265" s="156" t="s">
        <v>1060</v>
      </c>
      <c r="F265" s="160"/>
      <c r="G265" s="130" t="s">
        <v>881</v>
      </c>
      <c r="H265" s="97">
        <v>478200</v>
      </c>
      <c r="I265" s="103">
        <v>365325.29</v>
      </c>
      <c r="J265" s="104">
        <v>112874.71</v>
      </c>
      <c r="K265" s="119" t="str">
        <f t="shared" si="8"/>
        <v>00001132500022520000</v>
      </c>
      <c r="L265" s="107" t="s">
        <v>1059</v>
      </c>
    </row>
    <row r="266" spans="1:12" s="85" customFormat="1" ht="12.75">
      <c r="A266" s="80" t="s">
        <v>979</v>
      </c>
      <c r="B266" s="79" t="s">
        <v>817</v>
      </c>
      <c r="C266" s="122" t="s">
        <v>881</v>
      </c>
      <c r="D266" s="126" t="s">
        <v>1045</v>
      </c>
      <c r="E266" s="153" t="s">
        <v>1060</v>
      </c>
      <c r="F266" s="159"/>
      <c r="G266" s="123" t="s">
        <v>980</v>
      </c>
      <c r="H266" s="81">
        <v>478200</v>
      </c>
      <c r="I266" s="82">
        <v>365325.29</v>
      </c>
      <c r="J266" s="83">
        <f>IF(IF(H266="",0,H266)=0,0,(IF(H266&gt;0,IF(I266&gt;H266,0,H266-I266),IF(I266&gt;H266,H266-I266,0))))</f>
        <v>112874.71</v>
      </c>
      <c r="K266" s="119" t="str">
        <f aca="true" t="shared" si="11" ref="K266:K302">C266&amp;D266&amp;E266&amp;F266&amp;G266</f>
        <v>00001132500022520244</v>
      </c>
      <c r="L266" s="84" t="str">
        <f>C266&amp;D266&amp;E266&amp;F266&amp;G266</f>
        <v>00001132500022520244</v>
      </c>
    </row>
    <row r="267" spans="1:12" ht="33.75">
      <c r="A267" s="100" t="s">
        <v>1061</v>
      </c>
      <c r="B267" s="101" t="s">
        <v>817</v>
      </c>
      <c r="C267" s="102" t="s">
        <v>881</v>
      </c>
      <c r="D267" s="125" t="s">
        <v>1045</v>
      </c>
      <c r="E267" s="156" t="s">
        <v>1063</v>
      </c>
      <c r="F267" s="160"/>
      <c r="G267" s="130" t="s">
        <v>881</v>
      </c>
      <c r="H267" s="97">
        <v>690000</v>
      </c>
      <c r="I267" s="103">
        <v>554027.64</v>
      </c>
      <c r="J267" s="104">
        <v>135972.36</v>
      </c>
      <c r="K267" s="119" t="str">
        <f t="shared" si="11"/>
        <v>00001132900000000000</v>
      </c>
      <c r="L267" s="107" t="s">
        <v>1062</v>
      </c>
    </row>
    <row r="268" spans="1:12" ht="33.75">
      <c r="A268" s="100" t="s">
        <v>1064</v>
      </c>
      <c r="B268" s="101" t="s">
        <v>817</v>
      </c>
      <c r="C268" s="102" t="s">
        <v>881</v>
      </c>
      <c r="D268" s="125" t="s">
        <v>1045</v>
      </c>
      <c r="E268" s="156" t="s">
        <v>1066</v>
      </c>
      <c r="F268" s="160"/>
      <c r="G268" s="130" t="s">
        <v>881</v>
      </c>
      <c r="H268" s="97">
        <v>130000</v>
      </c>
      <c r="I268" s="103">
        <v>91600</v>
      </c>
      <c r="J268" s="104">
        <v>38400</v>
      </c>
      <c r="K268" s="119" t="str">
        <f t="shared" si="11"/>
        <v>00001132900026040000</v>
      </c>
      <c r="L268" s="107" t="s">
        <v>1065</v>
      </c>
    </row>
    <row r="269" spans="1:12" s="85" customFormat="1" ht="12.75">
      <c r="A269" s="80" t="s">
        <v>979</v>
      </c>
      <c r="B269" s="79" t="s">
        <v>817</v>
      </c>
      <c r="C269" s="122" t="s">
        <v>881</v>
      </c>
      <c r="D269" s="126" t="s">
        <v>1045</v>
      </c>
      <c r="E269" s="153" t="s">
        <v>1066</v>
      </c>
      <c r="F269" s="159"/>
      <c r="G269" s="123" t="s">
        <v>980</v>
      </c>
      <c r="H269" s="81">
        <v>130000</v>
      </c>
      <c r="I269" s="82">
        <v>91600</v>
      </c>
      <c r="J269" s="83">
        <f>IF(IF(H269="",0,H269)=0,0,(IF(H269&gt;0,IF(I269&gt;H269,0,H269-I269),IF(I269&gt;H269,H269-I269,0))))</f>
        <v>38400</v>
      </c>
      <c r="K269" s="119" t="str">
        <f t="shared" si="11"/>
        <v>00001132900026040244</v>
      </c>
      <c r="L269" s="84" t="str">
        <f>C269&amp;D269&amp;E269&amp;F269&amp;G269</f>
        <v>00001132900026040244</v>
      </c>
    </row>
    <row r="270" spans="1:12" ht="22.5">
      <c r="A270" s="100" t="s">
        <v>1067</v>
      </c>
      <c r="B270" s="101" t="s">
        <v>817</v>
      </c>
      <c r="C270" s="102" t="s">
        <v>881</v>
      </c>
      <c r="D270" s="125" t="s">
        <v>1045</v>
      </c>
      <c r="E270" s="156" t="s">
        <v>1069</v>
      </c>
      <c r="F270" s="160"/>
      <c r="G270" s="130" t="s">
        <v>881</v>
      </c>
      <c r="H270" s="97">
        <v>165943.32</v>
      </c>
      <c r="I270" s="103">
        <v>93672.18</v>
      </c>
      <c r="J270" s="104">
        <v>72271.14</v>
      </c>
      <c r="K270" s="119" t="str">
        <f t="shared" si="11"/>
        <v>00001132900026060000</v>
      </c>
      <c r="L270" s="107" t="s">
        <v>1068</v>
      </c>
    </row>
    <row r="271" spans="1:12" s="85" customFormat="1" ht="12.75">
      <c r="A271" s="80" t="s">
        <v>979</v>
      </c>
      <c r="B271" s="79" t="s">
        <v>817</v>
      </c>
      <c r="C271" s="122" t="s">
        <v>881</v>
      </c>
      <c r="D271" s="126" t="s">
        <v>1045</v>
      </c>
      <c r="E271" s="153" t="s">
        <v>1069</v>
      </c>
      <c r="F271" s="159"/>
      <c r="G271" s="123" t="s">
        <v>980</v>
      </c>
      <c r="H271" s="81">
        <v>165943.32</v>
      </c>
      <c r="I271" s="82">
        <v>93672.18</v>
      </c>
      <c r="J271" s="83">
        <f>IF(IF(H271="",0,H271)=0,0,(IF(H271&gt;0,IF(I271&gt;H271,0,H271-I271),IF(I271&gt;H271,H271-I271,0))))</f>
        <v>72271.14</v>
      </c>
      <c r="K271" s="119" t="str">
        <f t="shared" si="11"/>
        <v>00001132900026060244</v>
      </c>
      <c r="L271" s="84" t="str">
        <f>C271&amp;D271&amp;E271&amp;F271&amp;G271</f>
        <v>00001132900026060244</v>
      </c>
    </row>
    <row r="272" spans="1:12" ht="45">
      <c r="A272" s="100" t="s">
        <v>1070</v>
      </c>
      <c r="B272" s="101" t="s">
        <v>817</v>
      </c>
      <c r="C272" s="102" t="s">
        <v>881</v>
      </c>
      <c r="D272" s="125" t="s">
        <v>1045</v>
      </c>
      <c r="E272" s="156" t="s">
        <v>1072</v>
      </c>
      <c r="F272" s="160"/>
      <c r="G272" s="130" t="s">
        <v>881</v>
      </c>
      <c r="H272" s="97">
        <v>394056.68</v>
      </c>
      <c r="I272" s="103">
        <v>368755.46</v>
      </c>
      <c r="J272" s="104">
        <v>25301.22</v>
      </c>
      <c r="K272" s="119" t="str">
        <f t="shared" si="11"/>
        <v>00001132900026070000</v>
      </c>
      <c r="L272" s="107" t="s">
        <v>1071</v>
      </c>
    </row>
    <row r="273" spans="1:12" s="85" customFormat="1" ht="12.75">
      <c r="A273" s="80" t="s">
        <v>979</v>
      </c>
      <c r="B273" s="79" t="s">
        <v>817</v>
      </c>
      <c r="C273" s="122" t="s">
        <v>881</v>
      </c>
      <c r="D273" s="126" t="s">
        <v>1045</v>
      </c>
      <c r="E273" s="153" t="s">
        <v>1072</v>
      </c>
      <c r="F273" s="159"/>
      <c r="G273" s="123" t="s">
        <v>980</v>
      </c>
      <c r="H273" s="81">
        <v>394056.68</v>
      </c>
      <c r="I273" s="82">
        <v>368755.46</v>
      </c>
      <c r="J273" s="83">
        <f>IF(IF(H273="",0,H273)=0,0,(IF(H273&gt;0,IF(I273&gt;H273,0,H273-I273),IF(I273&gt;H273,H273-I273,0))))</f>
        <v>25301.22</v>
      </c>
      <c r="K273" s="119" t="str">
        <f t="shared" si="11"/>
        <v>00001132900026070244</v>
      </c>
      <c r="L273" s="84" t="str">
        <f>C273&amp;D273&amp;E273&amp;F273&amp;G273</f>
        <v>00001132900026070244</v>
      </c>
    </row>
    <row r="274" spans="1:12" ht="22.5">
      <c r="A274" s="100" t="s">
        <v>981</v>
      </c>
      <c r="B274" s="101" t="s">
        <v>817</v>
      </c>
      <c r="C274" s="102" t="s">
        <v>881</v>
      </c>
      <c r="D274" s="125" t="s">
        <v>1045</v>
      </c>
      <c r="E274" s="156" t="s">
        <v>983</v>
      </c>
      <c r="F274" s="160"/>
      <c r="G274" s="130" t="s">
        <v>881</v>
      </c>
      <c r="H274" s="97">
        <v>6391168.98</v>
      </c>
      <c r="I274" s="103">
        <v>3329383.15</v>
      </c>
      <c r="J274" s="104">
        <v>3061785.83</v>
      </c>
      <c r="K274" s="119" t="str">
        <f t="shared" si="11"/>
        <v>00001139300000000000</v>
      </c>
      <c r="L274" s="107" t="s">
        <v>1073</v>
      </c>
    </row>
    <row r="275" spans="1:12" ht="33.75">
      <c r="A275" s="100" t="s">
        <v>1074</v>
      </c>
      <c r="B275" s="101" t="s">
        <v>817</v>
      </c>
      <c r="C275" s="102" t="s">
        <v>881</v>
      </c>
      <c r="D275" s="125" t="s">
        <v>1045</v>
      </c>
      <c r="E275" s="156" t="s">
        <v>1076</v>
      </c>
      <c r="F275" s="160"/>
      <c r="G275" s="130" t="s">
        <v>881</v>
      </c>
      <c r="H275" s="97">
        <v>6012800</v>
      </c>
      <c r="I275" s="103">
        <v>3063500.69</v>
      </c>
      <c r="J275" s="104">
        <v>2949299.31</v>
      </c>
      <c r="K275" s="119" t="str">
        <f t="shared" si="11"/>
        <v>00001139300059300000</v>
      </c>
      <c r="L275" s="107" t="s">
        <v>1075</v>
      </c>
    </row>
    <row r="276" spans="1:12" s="85" customFormat="1" ht="22.5">
      <c r="A276" s="80" t="s">
        <v>958</v>
      </c>
      <c r="B276" s="79" t="s">
        <v>817</v>
      </c>
      <c r="C276" s="122" t="s">
        <v>881</v>
      </c>
      <c r="D276" s="126" t="s">
        <v>1045</v>
      </c>
      <c r="E276" s="153" t="s">
        <v>1076</v>
      </c>
      <c r="F276" s="159"/>
      <c r="G276" s="123" t="s">
        <v>959</v>
      </c>
      <c r="H276" s="81">
        <v>4139592.67</v>
      </c>
      <c r="I276" s="82">
        <v>1971406.86</v>
      </c>
      <c r="J276" s="83">
        <f>IF(IF(H276="",0,H276)=0,0,(IF(H276&gt;0,IF(I276&gt;H276,0,H276-I276),IF(I276&gt;H276,H276-I276,0))))</f>
        <v>2168185.81</v>
      </c>
      <c r="K276" s="119" t="str">
        <f t="shared" si="11"/>
        <v>00001139300059300121</v>
      </c>
      <c r="L276" s="84" t="str">
        <f>C276&amp;D276&amp;E276&amp;F276&amp;G276</f>
        <v>00001139300059300121</v>
      </c>
    </row>
    <row r="277" spans="1:12" s="85" customFormat="1" ht="33.75">
      <c r="A277" s="80" t="s">
        <v>960</v>
      </c>
      <c r="B277" s="79" t="s">
        <v>817</v>
      </c>
      <c r="C277" s="122" t="s">
        <v>881</v>
      </c>
      <c r="D277" s="126" t="s">
        <v>1045</v>
      </c>
      <c r="E277" s="153" t="s">
        <v>1076</v>
      </c>
      <c r="F277" s="159"/>
      <c r="G277" s="123" t="s">
        <v>961</v>
      </c>
      <c r="H277" s="81">
        <v>241258.33</v>
      </c>
      <c r="I277" s="82">
        <v>241035.48</v>
      </c>
      <c r="J277" s="83">
        <f>IF(IF(H277="",0,H277)=0,0,(IF(H277&gt;0,IF(I277&gt;H277,0,H277-I277),IF(I277&gt;H277,H277-I277,0))))</f>
        <v>222.85</v>
      </c>
      <c r="K277" s="119" t="str">
        <f t="shared" si="11"/>
        <v>00001139300059300122</v>
      </c>
      <c r="L277" s="84" t="str">
        <f>C277&amp;D277&amp;E277&amp;F277&amp;G277</f>
        <v>00001139300059300122</v>
      </c>
    </row>
    <row r="278" spans="1:12" s="85" customFormat="1" ht="33.75">
      <c r="A278" s="80" t="s">
        <v>962</v>
      </c>
      <c r="B278" s="79" t="s">
        <v>817</v>
      </c>
      <c r="C278" s="122" t="s">
        <v>881</v>
      </c>
      <c r="D278" s="126" t="s">
        <v>1045</v>
      </c>
      <c r="E278" s="153" t="s">
        <v>1076</v>
      </c>
      <c r="F278" s="159"/>
      <c r="G278" s="123" t="s">
        <v>963</v>
      </c>
      <c r="H278" s="81">
        <v>1222949</v>
      </c>
      <c r="I278" s="82">
        <v>581397.72</v>
      </c>
      <c r="J278" s="83">
        <f>IF(IF(H278="",0,H278)=0,0,(IF(H278&gt;0,IF(I278&gt;H278,0,H278-I278),IF(I278&gt;H278,H278-I278,0))))</f>
        <v>641551.28</v>
      </c>
      <c r="K278" s="119" t="str">
        <f t="shared" si="11"/>
        <v>00001139300059300129</v>
      </c>
      <c r="L278" s="84" t="str">
        <f>C278&amp;D278&amp;E278&amp;F278&amp;G278</f>
        <v>00001139300059300129</v>
      </c>
    </row>
    <row r="279" spans="1:12" s="85" customFormat="1" ht="12.75">
      <c r="A279" s="80" t="s">
        <v>979</v>
      </c>
      <c r="B279" s="79" t="s">
        <v>817</v>
      </c>
      <c r="C279" s="122" t="s">
        <v>881</v>
      </c>
      <c r="D279" s="126" t="s">
        <v>1045</v>
      </c>
      <c r="E279" s="153" t="s">
        <v>1076</v>
      </c>
      <c r="F279" s="159"/>
      <c r="G279" s="123" t="s">
        <v>980</v>
      </c>
      <c r="H279" s="81">
        <v>409000</v>
      </c>
      <c r="I279" s="82">
        <v>269660.63</v>
      </c>
      <c r="J279" s="83">
        <f>IF(IF(H279="",0,H279)=0,0,(IF(H279&gt;0,IF(I279&gt;H279,0,H279-I279),IF(I279&gt;H279,H279-I279,0))))</f>
        <v>139339.37</v>
      </c>
      <c r="K279" s="119" t="str">
        <f t="shared" si="11"/>
        <v>00001139300059300244</v>
      </c>
      <c r="L279" s="84" t="str">
        <f>C279&amp;D279&amp;E279&amp;F279&amp;G279</f>
        <v>00001139300059300244</v>
      </c>
    </row>
    <row r="280" spans="1:12" ht="12.75">
      <c r="A280" s="100" t="s">
        <v>1077</v>
      </c>
      <c r="B280" s="101" t="s">
        <v>817</v>
      </c>
      <c r="C280" s="102" t="s">
        <v>881</v>
      </c>
      <c r="D280" s="125" t="s">
        <v>1045</v>
      </c>
      <c r="E280" s="156" t="s">
        <v>1079</v>
      </c>
      <c r="F280" s="160"/>
      <c r="G280" s="130" t="s">
        <v>881</v>
      </c>
      <c r="H280" s="97">
        <v>378368.98</v>
      </c>
      <c r="I280" s="103">
        <v>265882.46</v>
      </c>
      <c r="J280" s="104">
        <v>112486.52</v>
      </c>
      <c r="K280" s="119" t="str">
        <f t="shared" si="11"/>
        <v>00001139390099990000</v>
      </c>
      <c r="L280" s="107" t="s">
        <v>1078</v>
      </c>
    </row>
    <row r="281" spans="1:12" s="85" customFormat="1" ht="12.75">
      <c r="A281" s="80" t="s">
        <v>979</v>
      </c>
      <c r="B281" s="79" t="s">
        <v>817</v>
      </c>
      <c r="C281" s="122" t="s">
        <v>881</v>
      </c>
      <c r="D281" s="126" t="s">
        <v>1045</v>
      </c>
      <c r="E281" s="153" t="s">
        <v>1079</v>
      </c>
      <c r="F281" s="159"/>
      <c r="G281" s="123" t="s">
        <v>980</v>
      </c>
      <c r="H281" s="81">
        <v>268913.82</v>
      </c>
      <c r="I281" s="82">
        <v>168913.82</v>
      </c>
      <c r="J281" s="83">
        <f>IF(IF(H281="",0,H281)=0,0,(IF(H281&gt;0,IF(I281&gt;H281,0,H281-I281),IF(I281&gt;H281,H281-I281,0))))</f>
        <v>100000</v>
      </c>
      <c r="K281" s="119" t="str">
        <f t="shared" si="11"/>
        <v>00001139390099990244</v>
      </c>
      <c r="L281" s="84" t="str">
        <f>C281&amp;D281&amp;E281&amp;F281&amp;G281</f>
        <v>00001139390099990244</v>
      </c>
    </row>
    <row r="282" spans="1:12" s="85" customFormat="1" ht="22.5">
      <c r="A282" s="80" t="s">
        <v>1080</v>
      </c>
      <c r="B282" s="79" t="s">
        <v>817</v>
      </c>
      <c r="C282" s="122" t="s">
        <v>881</v>
      </c>
      <c r="D282" s="126" t="s">
        <v>1045</v>
      </c>
      <c r="E282" s="153" t="s">
        <v>1079</v>
      </c>
      <c r="F282" s="159"/>
      <c r="G282" s="123" t="s">
        <v>1081</v>
      </c>
      <c r="H282" s="81">
        <v>109455.16</v>
      </c>
      <c r="I282" s="82">
        <v>96968.64</v>
      </c>
      <c r="J282" s="83">
        <f>IF(IF(H282="",0,H282)=0,0,(IF(H282&gt;0,IF(I282&gt;H282,0,H282-I282),IF(I282&gt;H282,H282-I282,0))))</f>
        <v>12486.52</v>
      </c>
      <c r="K282" s="119" t="str">
        <f t="shared" si="11"/>
        <v>00001139390099990831</v>
      </c>
      <c r="L282" s="84" t="str">
        <f>C282&amp;D282&amp;E282&amp;F282&amp;G282</f>
        <v>00001139390099990831</v>
      </c>
    </row>
    <row r="283" spans="1:12" ht="12.75">
      <c r="A283" s="100" t="s">
        <v>1082</v>
      </c>
      <c r="B283" s="101" t="s">
        <v>817</v>
      </c>
      <c r="C283" s="102" t="s">
        <v>881</v>
      </c>
      <c r="D283" s="125" t="s">
        <v>1084</v>
      </c>
      <c r="E283" s="156" t="s">
        <v>950</v>
      </c>
      <c r="F283" s="160"/>
      <c r="G283" s="130" t="s">
        <v>881</v>
      </c>
      <c r="H283" s="97">
        <v>1004600</v>
      </c>
      <c r="I283" s="103">
        <v>753500</v>
      </c>
      <c r="J283" s="104">
        <v>251100</v>
      </c>
      <c r="K283" s="119" t="str">
        <f t="shared" si="11"/>
        <v>00002000000000000000</v>
      </c>
      <c r="L283" s="107" t="s">
        <v>1083</v>
      </c>
    </row>
    <row r="284" spans="1:12" ht="12.75">
      <c r="A284" s="100" t="s">
        <v>1085</v>
      </c>
      <c r="B284" s="101" t="s">
        <v>817</v>
      </c>
      <c r="C284" s="102" t="s">
        <v>881</v>
      </c>
      <c r="D284" s="125" t="s">
        <v>1087</v>
      </c>
      <c r="E284" s="156" t="s">
        <v>950</v>
      </c>
      <c r="F284" s="160"/>
      <c r="G284" s="130" t="s">
        <v>881</v>
      </c>
      <c r="H284" s="97">
        <v>1004600</v>
      </c>
      <c r="I284" s="103">
        <v>753500</v>
      </c>
      <c r="J284" s="104">
        <v>251100</v>
      </c>
      <c r="K284" s="119" t="str">
        <f t="shared" si="11"/>
        <v>00002030000000000000</v>
      </c>
      <c r="L284" s="107" t="s">
        <v>1086</v>
      </c>
    </row>
    <row r="285" spans="1:12" ht="22.5">
      <c r="A285" s="100" t="s">
        <v>981</v>
      </c>
      <c r="B285" s="101" t="s">
        <v>817</v>
      </c>
      <c r="C285" s="102" t="s">
        <v>881</v>
      </c>
      <c r="D285" s="125" t="s">
        <v>1087</v>
      </c>
      <c r="E285" s="156" t="s">
        <v>983</v>
      </c>
      <c r="F285" s="160"/>
      <c r="G285" s="130" t="s">
        <v>881</v>
      </c>
      <c r="H285" s="97">
        <v>1004600</v>
      </c>
      <c r="I285" s="103">
        <v>753500</v>
      </c>
      <c r="J285" s="104">
        <v>251100</v>
      </c>
      <c r="K285" s="119" t="str">
        <f t="shared" si="11"/>
        <v>00002039300000000000</v>
      </c>
      <c r="L285" s="107" t="s">
        <v>1088</v>
      </c>
    </row>
    <row r="286" spans="1:12" ht="33.75">
      <c r="A286" s="100" t="s">
        <v>1089</v>
      </c>
      <c r="B286" s="101" t="s">
        <v>817</v>
      </c>
      <c r="C286" s="102" t="s">
        <v>881</v>
      </c>
      <c r="D286" s="125" t="s">
        <v>1087</v>
      </c>
      <c r="E286" s="156" t="s">
        <v>1091</v>
      </c>
      <c r="F286" s="160"/>
      <c r="G286" s="130" t="s">
        <v>881</v>
      </c>
      <c r="H286" s="97">
        <v>1004600</v>
      </c>
      <c r="I286" s="103">
        <v>753500</v>
      </c>
      <c r="J286" s="104">
        <v>251100</v>
      </c>
      <c r="K286" s="119" t="str">
        <f t="shared" si="11"/>
        <v>00002039300051180000</v>
      </c>
      <c r="L286" s="107" t="s">
        <v>1090</v>
      </c>
    </row>
    <row r="287" spans="1:12" s="85" customFormat="1" ht="12.75">
      <c r="A287" s="80" t="s">
        <v>987</v>
      </c>
      <c r="B287" s="79" t="s">
        <v>817</v>
      </c>
      <c r="C287" s="122" t="s">
        <v>881</v>
      </c>
      <c r="D287" s="126" t="s">
        <v>1087</v>
      </c>
      <c r="E287" s="153" t="s">
        <v>1091</v>
      </c>
      <c r="F287" s="159"/>
      <c r="G287" s="123" t="s">
        <v>988</v>
      </c>
      <c r="H287" s="81">
        <v>1004600</v>
      </c>
      <c r="I287" s="82">
        <v>753500</v>
      </c>
      <c r="J287" s="83">
        <f>IF(IF(H287="",0,H287)=0,0,(IF(H287&gt;0,IF(I287&gt;H287,0,H287-I287),IF(I287&gt;H287,H287-I287,0))))</f>
        <v>251100</v>
      </c>
      <c r="K287" s="119" t="str">
        <f t="shared" si="11"/>
        <v>00002039300051180530</v>
      </c>
      <c r="L287" s="84" t="str">
        <f>C287&amp;D287&amp;E287&amp;F287&amp;G287</f>
        <v>00002039300051180530</v>
      </c>
    </row>
    <row r="288" spans="1:12" ht="22.5">
      <c r="A288" s="100" t="s">
        <v>1092</v>
      </c>
      <c r="B288" s="101" t="s">
        <v>817</v>
      </c>
      <c r="C288" s="102" t="s">
        <v>881</v>
      </c>
      <c r="D288" s="125" t="s">
        <v>1094</v>
      </c>
      <c r="E288" s="156" t="s">
        <v>950</v>
      </c>
      <c r="F288" s="160"/>
      <c r="G288" s="130" t="s">
        <v>881</v>
      </c>
      <c r="H288" s="97">
        <v>8238500</v>
      </c>
      <c r="I288" s="103">
        <v>5647099.48</v>
      </c>
      <c r="J288" s="104">
        <v>2591400.52</v>
      </c>
      <c r="K288" s="119" t="str">
        <f t="shared" si="11"/>
        <v>00003000000000000000</v>
      </c>
      <c r="L288" s="107" t="s">
        <v>1093</v>
      </c>
    </row>
    <row r="289" spans="1:12" ht="33.75">
      <c r="A289" s="100" t="s">
        <v>1095</v>
      </c>
      <c r="B289" s="101" t="s">
        <v>817</v>
      </c>
      <c r="C289" s="102" t="s">
        <v>881</v>
      </c>
      <c r="D289" s="125" t="s">
        <v>1097</v>
      </c>
      <c r="E289" s="156" t="s">
        <v>950</v>
      </c>
      <c r="F289" s="160"/>
      <c r="G289" s="130" t="s">
        <v>881</v>
      </c>
      <c r="H289" s="97">
        <v>8238500</v>
      </c>
      <c r="I289" s="103">
        <v>5647099.48</v>
      </c>
      <c r="J289" s="104">
        <v>2591400.52</v>
      </c>
      <c r="K289" s="119" t="str">
        <f t="shared" si="11"/>
        <v>00003090000000000000</v>
      </c>
      <c r="L289" s="107" t="s">
        <v>1096</v>
      </c>
    </row>
    <row r="290" spans="1:12" ht="33.75">
      <c r="A290" s="100" t="s">
        <v>1098</v>
      </c>
      <c r="B290" s="101" t="s">
        <v>817</v>
      </c>
      <c r="C290" s="102" t="s">
        <v>881</v>
      </c>
      <c r="D290" s="125" t="s">
        <v>1097</v>
      </c>
      <c r="E290" s="156" t="s">
        <v>1100</v>
      </c>
      <c r="F290" s="160"/>
      <c r="G290" s="130" t="s">
        <v>881</v>
      </c>
      <c r="H290" s="97">
        <v>50000</v>
      </c>
      <c r="I290" s="103">
        <v>48317.4</v>
      </c>
      <c r="J290" s="104">
        <v>1682.6</v>
      </c>
      <c r="K290" s="119" t="str">
        <f t="shared" si="11"/>
        <v>00003091200000000000</v>
      </c>
      <c r="L290" s="107" t="s">
        <v>1099</v>
      </c>
    </row>
    <row r="291" spans="1:12" ht="33.75">
      <c r="A291" s="100" t="s">
        <v>1101</v>
      </c>
      <c r="B291" s="101" t="s">
        <v>817</v>
      </c>
      <c r="C291" s="102" t="s">
        <v>881</v>
      </c>
      <c r="D291" s="125" t="s">
        <v>1097</v>
      </c>
      <c r="E291" s="156" t="s">
        <v>1103</v>
      </c>
      <c r="F291" s="160"/>
      <c r="G291" s="130" t="s">
        <v>881</v>
      </c>
      <c r="H291" s="97">
        <v>50000</v>
      </c>
      <c r="I291" s="103">
        <v>48317.4</v>
      </c>
      <c r="J291" s="104">
        <v>1682.6</v>
      </c>
      <c r="K291" s="119" t="str">
        <f t="shared" si="11"/>
        <v>00003091200021230000</v>
      </c>
      <c r="L291" s="107" t="s">
        <v>1102</v>
      </c>
    </row>
    <row r="292" spans="1:12" s="85" customFormat="1" ht="12.75">
      <c r="A292" s="80" t="s">
        <v>979</v>
      </c>
      <c r="B292" s="79" t="s">
        <v>817</v>
      </c>
      <c r="C292" s="122" t="s">
        <v>881</v>
      </c>
      <c r="D292" s="126" t="s">
        <v>1097</v>
      </c>
      <c r="E292" s="153" t="s">
        <v>1103</v>
      </c>
      <c r="F292" s="159"/>
      <c r="G292" s="123" t="s">
        <v>980</v>
      </c>
      <c r="H292" s="81">
        <v>50000</v>
      </c>
      <c r="I292" s="82">
        <v>48317.4</v>
      </c>
      <c r="J292" s="83">
        <f>IF(IF(H292="",0,H292)=0,0,(IF(H292&gt;0,IF(I292&gt;H292,0,H292-I292),IF(I292&gt;H292,H292-I292,0))))</f>
        <v>1682.6</v>
      </c>
      <c r="K292" s="119" t="str">
        <f t="shared" si="11"/>
        <v>00003091200021230244</v>
      </c>
      <c r="L292" s="84" t="str">
        <f>C292&amp;D292&amp;E292&amp;F292&amp;G292</f>
        <v>00003091200021230244</v>
      </c>
    </row>
    <row r="293" spans="1:12" ht="33.75">
      <c r="A293" s="100" t="s">
        <v>1104</v>
      </c>
      <c r="B293" s="101" t="s">
        <v>817</v>
      </c>
      <c r="C293" s="102" t="s">
        <v>881</v>
      </c>
      <c r="D293" s="125" t="s">
        <v>1097</v>
      </c>
      <c r="E293" s="156" t="s">
        <v>1106</v>
      </c>
      <c r="F293" s="160"/>
      <c r="G293" s="130" t="s">
        <v>881</v>
      </c>
      <c r="H293" s="97">
        <v>431600</v>
      </c>
      <c r="I293" s="103">
        <v>162555.42</v>
      </c>
      <c r="J293" s="104">
        <v>269044.58</v>
      </c>
      <c r="K293" s="119" t="str">
        <f t="shared" si="11"/>
        <v>00003092000000000000</v>
      </c>
      <c r="L293" s="107" t="s">
        <v>1105</v>
      </c>
    </row>
    <row r="294" spans="1:12" ht="22.5">
      <c r="A294" s="100" t="s">
        <v>1107</v>
      </c>
      <c r="B294" s="101" t="s">
        <v>817</v>
      </c>
      <c r="C294" s="102" t="s">
        <v>881</v>
      </c>
      <c r="D294" s="125" t="s">
        <v>1097</v>
      </c>
      <c r="E294" s="156" t="s">
        <v>1109</v>
      </c>
      <c r="F294" s="160"/>
      <c r="G294" s="130" t="s">
        <v>881</v>
      </c>
      <c r="H294" s="97">
        <v>431600</v>
      </c>
      <c r="I294" s="103">
        <v>162555.42</v>
      </c>
      <c r="J294" s="104">
        <v>269044.58</v>
      </c>
      <c r="K294" s="119" t="str">
        <f t="shared" si="11"/>
        <v>00003092000029310000</v>
      </c>
      <c r="L294" s="107" t="s">
        <v>1108</v>
      </c>
    </row>
    <row r="295" spans="1:12" s="85" customFormat="1" ht="12.75">
      <c r="A295" s="80" t="s">
        <v>979</v>
      </c>
      <c r="B295" s="79" t="s">
        <v>817</v>
      </c>
      <c r="C295" s="122" t="s">
        <v>881</v>
      </c>
      <c r="D295" s="126" t="s">
        <v>1097</v>
      </c>
      <c r="E295" s="153" t="s">
        <v>1109</v>
      </c>
      <c r="F295" s="159"/>
      <c r="G295" s="123" t="s">
        <v>980</v>
      </c>
      <c r="H295" s="81">
        <v>421600</v>
      </c>
      <c r="I295" s="82">
        <v>162555.42</v>
      </c>
      <c r="J295" s="83">
        <f>IF(IF(H295="",0,H295)=0,0,(IF(H295&gt;0,IF(I295&gt;H295,0,H295-I295),IF(I295&gt;H295,H295-I295,0))))</f>
        <v>259044.58</v>
      </c>
      <c r="K295" s="119" t="str">
        <f t="shared" si="11"/>
        <v>00003092000029310244</v>
      </c>
      <c r="L295" s="84" t="str">
        <f>C295&amp;D295&amp;E295&amp;F295&amp;G295</f>
        <v>00003092000029310244</v>
      </c>
    </row>
    <row r="296" spans="1:12" s="85" customFormat="1" ht="22.5">
      <c r="A296" s="80" t="s">
        <v>997</v>
      </c>
      <c r="B296" s="79" t="s">
        <v>817</v>
      </c>
      <c r="C296" s="122" t="s">
        <v>881</v>
      </c>
      <c r="D296" s="126" t="s">
        <v>1097</v>
      </c>
      <c r="E296" s="153" t="s">
        <v>1109</v>
      </c>
      <c r="F296" s="159"/>
      <c r="G296" s="123" t="s">
        <v>998</v>
      </c>
      <c r="H296" s="81">
        <v>10000</v>
      </c>
      <c r="I296" s="82">
        <v>0</v>
      </c>
      <c r="J296" s="83">
        <f>IF(IF(H296="",0,H296)=0,0,(IF(H296&gt;0,IF(I296&gt;H296,0,H296-I296),IF(I296&gt;H296,H296-I296,0))))</f>
        <v>10000</v>
      </c>
      <c r="K296" s="119" t="str">
        <f t="shared" si="11"/>
        <v>00003092000029310851</v>
      </c>
      <c r="L296" s="84" t="str">
        <f>C296&amp;D296&amp;E296&amp;F296&amp;G296</f>
        <v>00003092000029310851</v>
      </c>
    </row>
    <row r="297" spans="1:12" ht="22.5">
      <c r="A297" s="100" t="s">
        <v>981</v>
      </c>
      <c r="B297" s="101" t="s">
        <v>817</v>
      </c>
      <c r="C297" s="102" t="s">
        <v>881</v>
      </c>
      <c r="D297" s="125" t="s">
        <v>1097</v>
      </c>
      <c r="E297" s="156" t="s">
        <v>983</v>
      </c>
      <c r="F297" s="160"/>
      <c r="G297" s="130" t="s">
        <v>881</v>
      </c>
      <c r="H297" s="97">
        <v>7756900</v>
      </c>
      <c r="I297" s="103">
        <v>5436226.66</v>
      </c>
      <c r="J297" s="104">
        <v>2320673.34</v>
      </c>
      <c r="K297" s="119" t="str">
        <f t="shared" si="11"/>
        <v>00003099300000000000</v>
      </c>
      <c r="L297" s="107" t="s">
        <v>1110</v>
      </c>
    </row>
    <row r="298" spans="1:12" ht="33.75">
      <c r="A298" s="100" t="s">
        <v>1111</v>
      </c>
      <c r="B298" s="101" t="s">
        <v>817</v>
      </c>
      <c r="C298" s="102" t="s">
        <v>881</v>
      </c>
      <c r="D298" s="125" t="s">
        <v>1097</v>
      </c>
      <c r="E298" s="156" t="s">
        <v>1113</v>
      </c>
      <c r="F298" s="160"/>
      <c r="G298" s="130" t="s">
        <v>881</v>
      </c>
      <c r="H298" s="97">
        <v>71000</v>
      </c>
      <c r="I298" s="103">
        <v>55779.44</v>
      </c>
      <c r="J298" s="104">
        <v>15220.56</v>
      </c>
      <c r="K298" s="119" t="str">
        <f t="shared" si="11"/>
        <v>00003099300072300000</v>
      </c>
      <c r="L298" s="107" t="s">
        <v>1112</v>
      </c>
    </row>
    <row r="299" spans="1:12" s="85" customFormat="1" ht="12.75">
      <c r="A299" s="80" t="s">
        <v>979</v>
      </c>
      <c r="B299" s="79" t="s">
        <v>817</v>
      </c>
      <c r="C299" s="122" t="s">
        <v>881</v>
      </c>
      <c r="D299" s="126" t="s">
        <v>1097</v>
      </c>
      <c r="E299" s="153" t="s">
        <v>1113</v>
      </c>
      <c r="F299" s="159"/>
      <c r="G299" s="123" t="s">
        <v>980</v>
      </c>
      <c r="H299" s="81">
        <v>71000</v>
      </c>
      <c r="I299" s="82">
        <v>55779.44</v>
      </c>
      <c r="J299" s="83">
        <f>IF(IF(H299="",0,H299)=0,0,(IF(H299&gt;0,IF(I299&gt;H299,0,H299-I299),IF(I299&gt;H299,H299-I299,0))))</f>
        <v>15220.56</v>
      </c>
      <c r="K299" s="119" t="str">
        <f t="shared" si="11"/>
        <v>00003099300072300244</v>
      </c>
      <c r="L299" s="84" t="str">
        <f>C299&amp;D299&amp;E299&amp;F299&amp;G299</f>
        <v>00003099300072300244</v>
      </c>
    </row>
    <row r="300" spans="1:12" ht="33.75">
      <c r="A300" s="100" t="s">
        <v>1111</v>
      </c>
      <c r="B300" s="101" t="s">
        <v>817</v>
      </c>
      <c r="C300" s="102" t="s">
        <v>881</v>
      </c>
      <c r="D300" s="125" t="s">
        <v>1097</v>
      </c>
      <c r="E300" s="156" t="s">
        <v>1115</v>
      </c>
      <c r="F300" s="160"/>
      <c r="G300" s="130" t="s">
        <v>881</v>
      </c>
      <c r="H300" s="97">
        <v>17800</v>
      </c>
      <c r="I300" s="103">
        <v>15477.43</v>
      </c>
      <c r="J300" s="104">
        <v>2322.57</v>
      </c>
      <c r="K300" s="119" t="str">
        <f t="shared" si="11"/>
        <v>000030993000S2300000</v>
      </c>
      <c r="L300" s="107" t="s">
        <v>1114</v>
      </c>
    </row>
    <row r="301" spans="1:12" s="85" customFormat="1" ht="12.75">
      <c r="A301" s="80" t="s">
        <v>979</v>
      </c>
      <c r="B301" s="79" t="s">
        <v>817</v>
      </c>
      <c r="C301" s="122" t="s">
        <v>881</v>
      </c>
      <c r="D301" s="126" t="s">
        <v>1097</v>
      </c>
      <c r="E301" s="153" t="s">
        <v>1115</v>
      </c>
      <c r="F301" s="159"/>
      <c r="G301" s="123" t="s">
        <v>980</v>
      </c>
      <c r="H301" s="81">
        <v>17800</v>
      </c>
      <c r="I301" s="82">
        <v>15477.43</v>
      </c>
      <c r="J301" s="83">
        <f>IF(IF(H301="",0,H301)=0,0,(IF(H301&gt;0,IF(I301&gt;H301,0,H301-I301),IF(I301&gt;H301,H301-I301,0))))</f>
        <v>2322.57</v>
      </c>
      <c r="K301" s="119" t="str">
        <f t="shared" si="11"/>
        <v>000030993000S2300244</v>
      </c>
      <c r="L301" s="84" t="str">
        <f>C301&amp;D301&amp;E301&amp;F301&amp;G301</f>
        <v>000030993000S2300244</v>
      </c>
    </row>
    <row r="302" spans="1:12" ht="33.75">
      <c r="A302" s="100" t="s">
        <v>1116</v>
      </c>
      <c r="B302" s="101" t="s">
        <v>817</v>
      </c>
      <c r="C302" s="102" t="s">
        <v>881</v>
      </c>
      <c r="D302" s="125" t="s">
        <v>1097</v>
      </c>
      <c r="E302" s="156" t="s">
        <v>1118</v>
      </c>
      <c r="F302" s="160"/>
      <c r="G302" s="130" t="s">
        <v>881</v>
      </c>
      <c r="H302" s="97">
        <v>7668100</v>
      </c>
      <c r="I302" s="103">
        <v>5364969.79</v>
      </c>
      <c r="J302" s="104">
        <v>2303130.21</v>
      </c>
      <c r="K302" s="119" t="str">
        <f t="shared" si="11"/>
        <v>00003099390001690000</v>
      </c>
      <c r="L302" s="107" t="s">
        <v>1117</v>
      </c>
    </row>
    <row r="303" spans="1:12" s="85" customFormat="1" ht="12.75">
      <c r="A303" s="80" t="s">
        <v>1119</v>
      </c>
      <c r="B303" s="79" t="s">
        <v>817</v>
      </c>
      <c r="C303" s="122" t="s">
        <v>881</v>
      </c>
      <c r="D303" s="126" t="s">
        <v>1097</v>
      </c>
      <c r="E303" s="153" t="s">
        <v>1118</v>
      </c>
      <c r="F303" s="159"/>
      <c r="G303" s="123" t="s">
        <v>1120</v>
      </c>
      <c r="H303" s="81">
        <v>5368000</v>
      </c>
      <c r="I303" s="82">
        <v>3539654.88</v>
      </c>
      <c r="J303" s="83">
        <f aca="true" t="shared" si="12" ref="J303:J309">IF(IF(H303="",0,H303)=0,0,(IF(H303&gt;0,IF(I303&gt;H303,0,H303-I303),IF(I303&gt;H303,H303-I303,0))))</f>
        <v>1828345.12</v>
      </c>
      <c r="K303" s="119" t="str">
        <f aca="true" t="shared" si="13" ref="K303:K341">C303&amp;D303&amp;E303&amp;F303&amp;G303</f>
        <v>00003099390001690111</v>
      </c>
      <c r="L303" s="84" t="str">
        <f aca="true" t="shared" si="14" ref="L303:L309">C303&amp;D303&amp;E303&amp;F303&amp;G303</f>
        <v>00003099390001690111</v>
      </c>
    </row>
    <row r="304" spans="1:12" s="85" customFormat="1" ht="33.75">
      <c r="A304" s="80" t="s">
        <v>1121</v>
      </c>
      <c r="B304" s="79" t="s">
        <v>817</v>
      </c>
      <c r="C304" s="122" t="s">
        <v>881</v>
      </c>
      <c r="D304" s="126" t="s">
        <v>1097</v>
      </c>
      <c r="E304" s="153" t="s">
        <v>1118</v>
      </c>
      <c r="F304" s="159"/>
      <c r="G304" s="123" t="s">
        <v>1122</v>
      </c>
      <c r="H304" s="81">
        <v>1760900</v>
      </c>
      <c r="I304" s="82">
        <v>1591000</v>
      </c>
      <c r="J304" s="83">
        <f t="shared" si="12"/>
        <v>169900</v>
      </c>
      <c r="K304" s="119" t="str">
        <f t="shared" si="13"/>
        <v>00003099390001690119</v>
      </c>
      <c r="L304" s="84" t="str">
        <f t="shared" si="14"/>
        <v>00003099390001690119</v>
      </c>
    </row>
    <row r="305" spans="1:12" s="85" customFormat="1" ht="12.75">
      <c r="A305" s="80" t="s">
        <v>979</v>
      </c>
      <c r="B305" s="79" t="s">
        <v>817</v>
      </c>
      <c r="C305" s="122" t="s">
        <v>881</v>
      </c>
      <c r="D305" s="126" t="s">
        <v>1097</v>
      </c>
      <c r="E305" s="153" t="s">
        <v>1118</v>
      </c>
      <c r="F305" s="159"/>
      <c r="G305" s="123" t="s">
        <v>980</v>
      </c>
      <c r="H305" s="81">
        <v>451700</v>
      </c>
      <c r="I305" s="82">
        <v>174584.06</v>
      </c>
      <c r="J305" s="83">
        <f t="shared" si="12"/>
        <v>277115.94</v>
      </c>
      <c r="K305" s="119" t="str">
        <f t="shared" si="13"/>
        <v>00003099390001690244</v>
      </c>
      <c r="L305" s="84" t="str">
        <f t="shared" si="14"/>
        <v>00003099390001690244</v>
      </c>
    </row>
    <row r="306" spans="1:12" s="85" customFormat="1" ht="22.5">
      <c r="A306" s="80" t="s">
        <v>1080</v>
      </c>
      <c r="B306" s="79" t="s">
        <v>817</v>
      </c>
      <c r="C306" s="122" t="s">
        <v>881</v>
      </c>
      <c r="D306" s="126" t="s">
        <v>1097</v>
      </c>
      <c r="E306" s="153" t="s">
        <v>1118</v>
      </c>
      <c r="F306" s="159"/>
      <c r="G306" s="123" t="s">
        <v>1081</v>
      </c>
      <c r="H306" s="81">
        <v>2500</v>
      </c>
      <c r="I306" s="82">
        <v>2312.49</v>
      </c>
      <c r="J306" s="83">
        <f t="shared" si="12"/>
        <v>187.51</v>
      </c>
      <c r="K306" s="119" t="str">
        <f t="shared" si="13"/>
        <v>00003099390001690831</v>
      </c>
      <c r="L306" s="84" t="str">
        <f t="shared" si="14"/>
        <v>00003099390001690831</v>
      </c>
    </row>
    <row r="307" spans="1:12" s="85" customFormat="1" ht="22.5">
      <c r="A307" s="80" t="s">
        <v>997</v>
      </c>
      <c r="B307" s="79" t="s">
        <v>817</v>
      </c>
      <c r="C307" s="122" t="s">
        <v>881</v>
      </c>
      <c r="D307" s="126" t="s">
        <v>1097</v>
      </c>
      <c r="E307" s="153" t="s">
        <v>1118</v>
      </c>
      <c r="F307" s="159"/>
      <c r="G307" s="123" t="s">
        <v>998</v>
      </c>
      <c r="H307" s="81">
        <v>25000</v>
      </c>
      <c r="I307" s="82">
        <v>7421</v>
      </c>
      <c r="J307" s="83">
        <f t="shared" si="12"/>
        <v>17579</v>
      </c>
      <c r="K307" s="119" t="str">
        <f t="shared" si="13"/>
        <v>00003099390001690851</v>
      </c>
      <c r="L307" s="84" t="str">
        <f t="shared" si="14"/>
        <v>00003099390001690851</v>
      </c>
    </row>
    <row r="308" spans="1:12" s="85" customFormat="1" ht="12.75">
      <c r="A308" s="80" t="s">
        <v>999</v>
      </c>
      <c r="B308" s="79" t="s">
        <v>817</v>
      </c>
      <c r="C308" s="122" t="s">
        <v>881</v>
      </c>
      <c r="D308" s="126" t="s">
        <v>1097</v>
      </c>
      <c r="E308" s="153" t="s">
        <v>1118</v>
      </c>
      <c r="F308" s="159"/>
      <c r="G308" s="123" t="s">
        <v>1000</v>
      </c>
      <c r="H308" s="81">
        <v>10000</v>
      </c>
      <c r="I308" s="82">
        <v>5232</v>
      </c>
      <c r="J308" s="83">
        <f t="shared" si="12"/>
        <v>4768</v>
      </c>
      <c r="K308" s="119" t="str">
        <f t="shared" si="13"/>
        <v>00003099390001690852</v>
      </c>
      <c r="L308" s="84" t="str">
        <f t="shared" si="14"/>
        <v>00003099390001690852</v>
      </c>
    </row>
    <row r="309" spans="1:12" s="85" customFormat="1" ht="12.75">
      <c r="A309" s="80" t="s">
        <v>1001</v>
      </c>
      <c r="B309" s="79" t="s">
        <v>817</v>
      </c>
      <c r="C309" s="122" t="s">
        <v>881</v>
      </c>
      <c r="D309" s="126" t="s">
        <v>1097</v>
      </c>
      <c r="E309" s="153" t="s">
        <v>1118</v>
      </c>
      <c r="F309" s="159"/>
      <c r="G309" s="123" t="s">
        <v>1002</v>
      </c>
      <c r="H309" s="81">
        <v>50000</v>
      </c>
      <c r="I309" s="82">
        <v>44765.36</v>
      </c>
      <c r="J309" s="83">
        <f t="shared" si="12"/>
        <v>5234.64</v>
      </c>
      <c r="K309" s="119" t="str">
        <f t="shared" si="13"/>
        <v>00003099390001690853</v>
      </c>
      <c r="L309" s="84" t="str">
        <f t="shared" si="14"/>
        <v>00003099390001690853</v>
      </c>
    </row>
    <row r="310" spans="1:12" ht="12.75">
      <c r="A310" s="100" t="s">
        <v>1123</v>
      </c>
      <c r="B310" s="101" t="s">
        <v>817</v>
      </c>
      <c r="C310" s="102" t="s">
        <v>881</v>
      </c>
      <c r="D310" s="125" t="s">
        <v>1125</v>
      </c>
      <c r="E310" s="156" t="s">
        <v>950</v>
      </c>
      <c r="F310" s="160"/>
      <c r="G310" s="130" t="s">
        <v>881</v>
      </c>
      <c r="H310" s="97">
        <v>25202842.07</v>
      </c>
      <c r="I310" s="103">
        <v>13775461.22</v>
      </c>
      <c r="J310" s="104">
        <v>11427380.85</v>
      </c>
      <c r="K310" s="119" t="str">
        <f t="shared" si="13"/>
        <v>00004000000000000000</v>
      </c>
      <c r="L310" s="107" t="s">
        <v>1124</v>
      </c>
    </row>
    <row r="311" spans="1:12" ht="12.75">
      <c r="A311" s="100" t="s">
        <v>1126</v>
      </c>
      <c r="B311" s="101" t="s">
        <v>817</v>
      </c>
      <c r="C311" s="102" t="s">
        <v>881</v>
      </c>
      <c r="D311" s="125" t="s">
        <v>1128</v>
      </c>
      <c r="E311" s="156" t="s">
        <v>950</v>
      </c>
      <c r="F311" s="160"/>
      <c r="G311" s="130" t="s">
        <v>881</v>
      </c>
      <c r="H311" s="97">
        <v>743700</v>
      </c>
      <c r="I311" s="103">
        <v>586650</v>
      </c>
      <c r="J311" s="104">
        <v>157050</v>
      </c>
      <c r="K311" s="119" t="str">
        <f t="shared" si="13"/>
        <v>00004050000000000000</v>
      </c>
      <c r="L311" s="107" t="s">
        <v>1127</v>
      </c>
    </row>
    <row r="312" spans="1:12" ht="22.5">
      <c r="A312" s="100" t="s">
        <v>1129</v>
      </c>
      <c r="B312" s="101" t="s">
        <v>817</v>
      </c>
      <c r="C312" s="102" t="s">
        <v>881</v>
      </c>
      <c r="D312" s="125" t="s">
        <v>1128</v>
      </c>
      <c r="E312" s="156" t="s">
        <v>1131</v>
      </c>
      <c r="F312" s="160"/>
      <c r="G312" s="130" t="s">
        <v>881</v>
      </c>
      <c r="H312" s="97">
        <v>43000</v>
      </c>
      <c r="I312" s="103">
        <v>20000</v>
      </c>
      <c r="J312" s="104">
        <v>23000</v>
      </c>
      <c r="K312" s="119" t="str">
        <f t="shared" si="13"/>
        <v>00004050800000000000</v>
      </c>
      <c r="L312" s="107" t="s">
        <v>1130</v>
      </c>
    </row>
    <row r="313" spans="1:12" ht="45">
      <c r="A313" s="100" t="s">
        <v>1132</v>
      </c>
      <c r="B313" s="101" t="s">
        <v>817</v>
      </c>
      <c r="C313" s="102" t="s">
        <v>881</v>
      </c>
      <c r="D313" s="125" t="s">
        <v>1128</v>
      </c>
      <c r="E313" s="156" t="s">
        <v>1134</v>
      </c>
      <c r="F313" s="160"/>
      <c r="G313" s="130" t="s">
        <v>881</v>
      </c>
      <c r="H313" s="97">
        <v>43000</v>
      </c>
      <c r="I313" s="103">
        <v>20000</v>
      </c>
      <c r="J313" s="104">
        <v>23000</v>
      </c>
      <c r="K313" s="119" t="str">
        <f t="shared" si="13"/>
        <v>00004050840000000000</v>
      </c>
      <c r="L313" s="107" t="s">
        <v>1133</v>
      </c>
    </row>
    <row r="314" spans="1:12" ht="78.75">
      <c r="A314" s="100" t="s">
        <v>1135</v>
      </c>
      <c r="B314" s="101" t="s">
        <v>817</v>
      </c>
      <c r="C314" s="102" t="s">
        <v>881</v>
      </c>
      <c r="D314" s="125" t="s">
        <v>1128</v>
      </c>
      <c r="E314" s="156" t="s">
        <v>1137</v>
      </c>
      <c r="F314" s="160"/>
      <c r="G314" s="130" t="s">
        <v>881</v>
      </c>
      <c r="H314" s="97">
        <v>43000</v>
      </c>
      <c r="I314" s="103">
        <v>20000</v>
      </c>
      <c r="J314" s="104">
        <v>23000</v>
      </c>
      <c r="K314" s="119" t="str">
        <f t="shared" si="13"/>
        <v>00004050840020810000</v>
      </c>
      <c r="L314" s="107" t="s">
        <v>1136</v>
      </c>
    </row>
    <row r="315" spans="1:12" s="85" customFormat="1" ht="12.75">
      <c r="A315" s="80" t="s">
        <v>979</v>
      </c>
      <c r="B315" s="79" t="s">
        <v>817</v>
      </c>
      <c r="C315" s="122" t="s">
        <v>881</v>
      </c>
      <c r="D315" s="126" t="s">
        <v>1128</v>
      </c>
      <c r="E315" s="153" t="s">
        <v>1137</v>
      </c>
      <c r="F315" s="159"/>
      <c r="G315" s="123" t="s">
        <v>980</v>
      </c>
      <c r="H315" s="81">
        <v>43000</v>
      </c>
      <c r="I315" s="82">
        <v>20000</v>
      </c>
      <c r="J315" s="83">
        <f>IF(IF(H315="",0,H315)=0,0,(IF(H315&gt;0,IF(I315&gt;H315,0,H315-I315),IF(I315&gt;H315,H315-I315,0))))</f>
        <v>23000</v>
      </c>
      <c r="K315" s="119" t="str">
        <f t="shared" si="13"/>
        <v>00004050840020810244</v>
      </c>
      <c r="L315" s="84" t="str">
        <f>C315&amp;D315&amp;E315&amp;F315&amp;G315</f>
        <v>00004050840020810244</v>
      </c>
    </row>
    <row r="316" spans="1:12" ht="22.5">
      <c r="A316" s="100" t="s">
        <v>981</v>
      </c>
      <c r="B316" s="101" t="s">
        <v>817</v>
      </c>
      <c r="C316" s="102" t="s">
        <v>881</v>
      </c>
      <c r="D316" s="125" t="s">
        <v>1128</v>
      </c>
      <c r="E316" s="156" t="s">
        <v>983</v>
      </c>
      <c r="F316" s="160"/>
      <c r="G316" s="130" t="s">
        <v>881</v>
      </c>
      <c r="H316" s="97">
        <v>700700</v>
      </c>
      <c r="I316" s="103">
        <v>566650</v>
      </c>
      <c r="J316" s="104">
        <v>134050</v>
      </c>
      <c r="K316" s="119" t="str">
        <f t="shared" si="13"/>
        <v>00004059300000000000</v>
      </c>
      <c r="L316" s="107" t="s">
        <v>1138</v>
      </c>
    </row>
    <row r="317" spans="1:12" ht="135">
      <c r="A317" s="100" t="s">
        <v>1139</v>
      </c>
      <c r="B317" s="101" t="s">
        <v>817</v>
      </c>
      <c r="C317" s="102" t="s">
        <v>881</v>
      </c>
      <c r="D317" s="125" t="s">
        <v>1128</v>
      </c>
      <c r="E317" s="156" t="s">
        <v>1141</v>
      </c>
      <c r="F317" s="160"/>
      <c r="G317" s="130" t="s">
        <v>881</v>
      </c>
      <c r="H317" s="97">
        <v>700700</v>
      </c>
      <c r="I317" s="103">
        <v>566650</v>
      </c>
      <c r="J317" s="104">
        <v>134050</v>
      </c>
      <c r="K317" s="119" t="str">
        <f t="shared" si="13"/>
        <v>00004059300070720000</v>
      </c>
      <c r="L317" s="107" t="s">
        <v>1140</v>
      </c>
    </row>
    <row r="318" spans="1:12" s="85" customFormat="1" ht="12.75">
      <c r="A318" s="80" t="s">
        <v>979</v>
      </c>
      <c r="B318" s="79" t="s">
        <v>817</v>
      </c>
      <c r="C318" s="122" t="s">
        <v>881</v>
      </c>
      <c r="D318" s="126" t="s">
        <v>1128</v>
      </c>
      <c r="E318" s="153" t="s">
        <v>1141</v>
      </c>
      <c r="F318" s="159"/>
      <c r="G318" s="123" t="s">
        <v>980</v>
      </c>
      <c r="H318" s="81">
        <v>700700</v>
      </c>
      <c r="I318" s="82">
        <v>566650</v>
      </c>
      <c r="J318" s="83">
        <f>IF(IF(H318="",0,H318)=0,0,(IF(H318&gt;0,IF(I318&gt;H318,0,H318-I318),IF(I318&gt;H318,H318-I318,0))))</f>
        <v>134050</v>
      </c>
      <c r="K318" s="119" t="str">
        <f t="shared" si="13"/>
        <v>00004059300070720244</v>
      </c>
      <c r="L318" s="84" t="str">
        <f>C318&amp;D318&amp;E318&amp;F318&amp;G318</f>
        <v>00004059300070720244</v>
      </c>
    </row>
    <row r="319" spans="1:12" ht="12.75">
      <c r="A319" s="100" t="s">
        <v>1142</v>
      </c>
      <c r="B319" s="101" t="s">
        <v>817</v>
      </c>
      <c r="C319" s="102" t="s">
        <v>881</v>
      </c>
      <c r="D319" s="125" t="s">
        <v>1144</v>
      </c>
      <c r="E319" s="156" t="s">
        <v>950</v>
      </c>
      <c r="F319" s="160"/>
      <c r="G319" s="130" t="s">
        <v>881</v>
      </c>
      <c r="H319" s="97">
        <v>22635446.45</v>
      </c>
      <c r="I319" s="103">
        <v>12826203.8</v>
      </c>
      <c r="J319" s="104">
        <v>9809242.65</v>
      </c>
      <c r="K319" s="119" t="str">
        <f t="shared" si="13"/>
        <v>00004090000000000000</v>
      </c>
      <c r="L319" s="107" t="s">
        <v>1143</v>
      </c>
    </row>
    <row r="320" spans="1:12" ht="56.25">
      <c r="A320" s="100" t="s">
        <v>1145</v>
      </c>
      <c r="B320" s="101" t="s">
        <v>817</v>
      </c>
      <c r="C320" s="102" t="s">
        <v>881</v>
      </c>
      <c r="D320" s="125" t="s">
        <v>1144</v>
      </c>
      <c r="E320" s="156" t="s">
        <v>1147</v>
      </c>
      <c r="F320" s="160"/>
      <c r="G320" s="130" t="s">
        <v>881</v>
      </c>
      <c r="H320" s="97">
        <v>22635446.45</v>
      </c>
      <c r="I320" s="103">
        <v>12826203.8</v>
      </c>
      <c r="J320" s="104">
        <v>9809242.65</v>
      </c>
      <c r="K320" s="119" t="str">
        <f t="shared" si="13"/>
        <v>00004091100000000000</v>
      </c>
      <c r="L320" s="107" t="s">
        <v>1146</v>
      </c>
    </row>
    <row r="321" spans="1:12" ht="12.75">
      <c r="A321" s="100" t="s">
        <v>1148</v>
      </c>
      <c r="B321" s="101" t="s">
        <v>817</v>
      </c>
      <c r="C321" s="102" t="s">
        <v>881</v>
      </c>
      <c r="D321" s="125" t="s">
        <v>1144</v>
      </c>
      <c r="E321" s="156" t="s">
        <v>1150</v>
      </c>
      <c r="F321" s="160"/>
      <c r="G321" s="130" t="s">
        <v>881</v>
      </c>
      <c r="H321" s="97">
        <v>16090176.45</v>
      </c>
      <c r="I321" s="103">
        <v>8823434.69</v>
      </c>
      <c r="J321" s="104">
        <v>7266741.76</v>
      </c>
      <c r="K321" s="119" t="str">
        <f t="shared" si="13"/>
        <v>00004091100029010000</v>
      </c>
      <c r="L321" s="107" t="s">
        <v>1149</v>
      </c>
    </row>
    <row r="322" spans="1:12" s="85" customFormat="1" ht="12.75">
      <c r="A322" s="80" t="s">
        <v>979</v>
      </c>
      <c r="B322" s="79" t="s">
        <v>817</v>
      </c>
      <c r="C322" s="122" t="s">
        <v>881</v>
      </c>
      <c r="D322" s="126" t="s">
        <v>1144</v>
      </c>
      <c r="E322" s="153" t="s">
        <v>1150</v>
      </c>
      <c r="F322" s="159"/>
      <c r="G322" s="123" t="s">
        <v>980</v>
      </c>
      <c r="H322" s="81">
        <v>16090176.45</v>
      </c>
      <c r="I322" s="82">
        <v>8823434.69</v>
      </c>
      <c r="J322" s="83">
        <f>IF(IF(H322="",0,H322)=0,0,(IF(H322&gt;0,IF(I322&gt;H322,0,H322-I322),IF(I322&gt;H322,H322-I322,0))))</f>
        <v>7266741.76</v>
      </c>
      <c r="K322" s="119" t="str">
        <f t="shared" si="13"/>
        <v>00004091100029010244</v>
      </c>
      <c r="L322" s="84" t="str">
        <f>C322&amp;D322&amp;E322&amp;F322&amp;G322</f>
        <v>00004091100029010244</v>
      </c>
    </row>
    <row r="323" spans="1:12" ht="33.75">
      <c r="A323" s="100" t="s">
        <v>1151</v>
      </c>
      <c r="B323" s="101" t="s">
        <v>817</v>
      </c>
      <c r="C323" s="102" t="s">
        <v>881</v>
      </c>
      <c r="D323" s="125" t="s">
        <v>1144</v>
      </c>
      <c r="E323" s="156" t="s">
        <v>1153</v>
      </c>
      <c r="F323" s="160"/>
      <c r="G323" s="130" t="s">
        <v>881</v>
      </c>
      <c r="H323" s="97">
        <v>6218000</v>
      </c>
      <c r="I323" s="103">
        <v>3802630.62</v>
      </c>
      <c r="J323" s="104">
        <v>2415369.38</v>
      </c>
      <c r="K323" s="119" t="str">
        <f t="shared" si="13"/>
        <v>00004091100071510000</v>
      </c>
      <c r="L323" s="107" t="s">
        <v>1152</v>
      </c>
    </row>
    <row r="324" spans="1:12" s="85" customFormat="1" ht="12.75">
      <c r="A324" s="80" t="s">
        <v>979</v>
      </c>
      <c r="B324" s="79" t="s">
        <v>817</v>
      </c>
      <c r="C324" s="122" t="s">
        <v>881</v>
      </c>
      <c r="D324" s="126" t="s">
        <v>1144</v>
      </c>
      <c r="E324" s="153" t="s">
        <v>1153</v>
      </c>
      <c r="F324" s="159"/>
      <c r="G324" s="123" t="s">
        <v>980</v>
      </c>
      <c r="H324" s="81">
        <v>6218000</v>
      </c>
      <c r="I324" s="82">
        <v>3802630.62</v>
      </c>
      <c r="J324" s="83">
        <f>IF(IF(H324="",0,H324)=0,0,(IF(H324&gt;0,IF(I324&gt;H324,0,H324-I324),IF(I324&gt;H324,H324-I324,0))))</f>
        <v>2415369.38</v>
      </c>
      <c r="K324" s="119" t="str">
        <f t="shared" si="13"/>
        <v>00004091100071510244</v>
      </c>
      <c r="L324" s="84" t="str">
        <f>C324&amp;D324&amp;E324&amp;F324&amp;G324</f>
        <v>00004091100071510244</v>
      </c>
    </row>
    <row r="325" spans="1:12" ht="33.75">
      <c r="A325" s="100" t="s">
        <v>1154</v>
      </c>
      <c r="B325" s="101" t="s">
        <v>817</v>
      </c>
      <c r="C325" s="102" t="s">
        <v>881</v>
      </c>
      <c r="D325" s="125" t="s">
        <v>1144</v>
      </c>
      <c r="E325" s="156" t="s">
        <v>1156</v>
      </c>
      <c r="F325" s="160"/>
      <c r="G325" s="130" t="s">
        <v>881</v>
      </c>
      <c r="H325" s="97">
        <v>327270</v>
      </c>
      <c r="I325" s="103">
        <v>200138.49</v>
      </c>
      <c r="J325" s="104">
        <v>127131.51</v>
      </c>
      <c r="K325" s="119" t="str">
        <f t="shared" si="13"/>
        <v>000040911000S1510000</v>
      </c>
      <c r="L325" s="107" t="s">
        <v>1155</v>
      </c>
    </row>
    <row r="326" spans="1:12" s="85" customFormat="1" ht="12.75">
      <c r="A326" s="80" t="s">
        <v>979</v>
      </c>
      <c r="B326" s="79" t="s">
        <v>817</v>
      </c>
      <c r="C326" s="122" t="s">
        <v>881</v>
      </c>
      <c r="D326" s="126" t="s">
        <v>1144</v>
      </c>
      <c r="E326" s="153" t="s">
        <v>1156</v>
      </c>
      <c r="F326" s="159"/>
      <c r="G326" s="123" t="s">
        <v>980</v>
      </c>
      <c r="H326" s="81">
        <v>327270</v>
      </c>
      <c r="I326" s="82">
        <v>200138.49</v>
      </c>
      <c r="J326" s="83">
        <f>IF(IF(H326="",0,H326)=0,0,(IF(H326&gt;0,IF(I326&gt;H326,0,H326-I326),IF(I326&gt;H326,H326-I326,0))))</f>
        <v>127131.51</v>
      </c>
      <c r="K326" s="119" t="str">
        <f t="shared" si="13"/>
        <v>000040911000S1510244</v>
      </c>
      <c r="L326" s="84" t="str">
        <f>C326&amp;D326&amp;E326&amp;F326&amp;G326</f>
        <v>000040911000S1510244</v>
      </c>
    </row>
    <row r="327" spans="1:12" ht="12.75">
      <c r="A327" s="100" t="s">
        <v>1157</v>
      </c>
      <c r="B327" s="101" t="s">
        <v>817</v>
      </c>
      <c r="C327" s="102" t="s">
        <v>881</v>
      </c>
      <c r="D327" s="125" t="s">
        <v>1159</v>
      </c>
      <c r="E327" s="156" t="s">
        <v>950</v>
      </c>
      <c r="F327" s="160"/>
      <c r="G327" s="130" t="s">
        <v>881</v>
      </c>
      <c r="H327" s="97">
        <v>1823695.62</v>
      </c>
      <c r="I327" s="103">
        <v>362607.42</v>
      </c>
      <c r="J327" s="104">
        <v>1461088.2</v>
      </c>
      <c r="K327" s="119" t="str">
        <f t="shared" si="13"/>
        <v>00004120000000000000</v>
      </c>
      <c r="L327" s="107" t="s">
        <v>1158</v>
      </c>
    </row>
    <row r="328" spans="1:12" ht="22.5">
      <c r="A328" s="100" t="s">
        <v>1160</v>
      </c>
      <c r="B328" s="101" t="s">
        <v>817</v>
      </c>
      <c r="C328" s="102" t="s">
        <v>881</v>
      </c>
      <c r="D328" s="125" t="s">
        <v>1159</v>
      </c>
      <c r="E328" s="156" t="s">
        <v>1162</v>
      </c>
      <c r="F328" s="160"/>
      <c r="G328" s="130" t="s">
        <v>881</v>
      </c>
      <c r="H328" s="97">
        <v>7000</v>
      </c>
      <c r="I328" s="103">
        <v>5540</v>
      </c>
      <c r="J328" s="104">
        <v>1460</v>
      </c>
      <c r="K328" s="119" t="str">
        <f t="shared" si="13"/>
        <v>00004122200000000000</v>
      </c>
      <c r="L328" s="107" t="s">
        <v>1161</v>
      </c>
    </row>
    <row r="329" spans="1:12" ht="33.75">
      <c r="A329" s="100" t="s">
        <v>1163</v>
      </c>
      <c r="B329" s="101" t="s">
        <v>817</v>
      </c>
      <c r="C329" s="102" t="s">
        <v>881</v>
      </c>
      <c r="D329" s="125" t="s">
        <v>1159</v>
      </c>
      <c r="E329" s="156" t="s">
        <v>1165</v>
      </c>
      <c r="F329" s="160"/>
      <c r="G329" s="130" t="s">
        <v>881</v>
      </c>
      <c r="H329" s="97">
        <v>7000</v>
      </c>
      <c r="I329" s="103">
        <v>5540</v>
      </c>
      <c r="J329" s="104">
        <v>1460</v>
      </c>
      <c r="K329" s="119" t="str">
        <f t="shared" si="13"/>
        <v>00004122200022020000</v>
      </c>
      <c r="L329" s="107" t="s">
        <v>1164</v>
      </c>
    </row>
    <row r="330" spans="1:12" s="85" customFormat="1" ht="12.75">
      <c r="A330" s="80" t="s">
        <v>979</v>
      </c>
      <c r="B330" s="79" t="s">
        <v>817</v>
      </c>
      <c r="C330" s="122" t="s">
        <v>881</v>
      </c>
      <c r="D330" s="126" t="s">
        <v>1159</v>
      </c>
      <c r="E330" s="153" t="s">
        <v>1165</v>
      </c>
      <c r="F330" s="159"/>
      <c r="G330" s="123" t="s">
        <v>980</v>
      </c>
      <c r="H330" s="81">
        <v>7000</v>
      </c>
      <c r="I330" s="82">
        <v>5540</v>
      </c>
      <c r="J330" s="83">
        <f>IF(IF(H330="",0,H330)=0,0,(IF(H330&gt;0,IF(I330&gt;H330,0,H330-I330),IF(I330&gt;H330,H330-I330,0))))</f>
        <v>1460</v>
      </c>
      <c r="K330" s="119" t="str">
        <f t="shared" si="13"/>
        <v>00004122200022020244</v>
      </c>
      <c r="L330" s="84" t="str">
        <f>C330&amp;D330&amp;E330&amp;F330&amp;G330</f>
        <v>00004122200022020244</v>
      </c>
    </row>
    <row r="331" spans="1:12" ht="33.75">
      <c r="A331" s="100" t="s">
        <v>1166</v>
      </c>
      <c r="B331" s="101" t="s">
        <v>817</v>
      </c>
      <c r="C331" s="102" t="s">
        <v>881</v>
      </c>
      <c r="D331" s="125" t="s">
        <v>1159</v>
      </c>
      <c r="E331" s="156" t="s">
        <v>1168</v>
      </c>
      <c r="F331" s="160"/>
      <c r="G331" s="130" t="s">
        <v>881</v>
      </c>
      <c r="H331" s="97">
        <v>100000</v>
      </c>
      <c r="I331" s="103">
        <v>20000</v>
      </c>
      <c r="J331" s="104">
        <v>80000</v>
      </c>
      <c r="K331" s="119" t="str">
        <f t="shared" si="13"/>
        <v>00004122300000000000</v>
      </c>
      <c r="L331" s="107" t="s">
        <v>1167</v>
      </c>
    </row>
    <row r="332" spans="1:12" ht="12.75">
      <c r="A332" s="100" t="s">
        <v>1169</v>
      </c>
      <c r="B332" s="101" t="s">
        <v>817</v>
      </c>
      <c r="C332" s="102" t="s">
        <v>881</v>
      </c>
      <c r="D332" s="125" t="s">
        <v>1159</v>
      </c>
      <c r="E332" s="156" t="s">
        <v>1171</v>
      </c>
      <c r="F332" s="160"/>
      <c r="G332" s="130" t="s">
        <v>881</v>
      </c>
      <c r="H332" s="97">
        <v>95000</v>
      </c>
      <c r="I332" s="103">
        <v>20000</v>
      </c>
      <c r="J332" s="104">
        <v>75000</v>
      </c>
      <c r="K332" s="119" t="str">
        <f t="shared" si="13"/>
        <v>00004122320027050000</v>
      </c>
      <c r="L332" s="107" t="s">
        <v>1170</v>
      </c>
    </row>
    <row r="333" spans="1:12" s="85" customFormat="1" ht="45">
      <c r="A333" s="80" t="s">
        <v>1172</v>
      </c>
      <c r="B333" s="79" t="s">
        <v>817</v>
      </c>
      <c r="C333" s="122" t="s">
        <v>881</v>
      </c>
      <c r="D333" s="126" t="s">
        <v>1159</v>
      </c>
      <c r="E333" s="153" t="s">
        <v>1171</v>
      </c>
      <c r="F333" s="159"/>
      <c r="G333" s="123" t="s">
        <v>1173</v>
      </c>
      <c r="H333" s="81">
        <v>95000</v>
      </c>
      <c r="I333" s="82">
        <v>20000</v>
      </c>
      <c r="J333" s="83">
        <f>IF(IF(H333="",0,H333)=0,0,(IF(H333&gt;0,IF(I333&gt;H333,0,H333-I333),IF(I333&gt;H333,H333-I333,0))))</f>
        <v>75000</v>
      </c>
      <c r="K333" s="119" t="str">
        <f t="shared" si="13"/>
        <v>00004122320027050245</v>
      </c>
      <c r="L333" s="84" t="str">
        <f>C333&amp;D333&amp;E333&amp;F333&amp;G333</f>
        <v>00004122320027050245</v>
      </c>
    </row>
    <row r="334" spans="1:12" ht="22.5">
      <c r="A334" s="100" t="s">
        <v>1174</v>
      </c>
      <c r="B334" s="101" t="s">
        <v>817</v>
      </c>
      <c r="C334" s="102" t="s">
        <v>881</v>
      </c>
      <c r="D334" s="125" t="s">
        <v>1159</v>
      </c>
      <c r="E334" s="156" t="s">
        <v>1176</v>
      </c>
      <c r="F334" s="160"/>
      <c r="G334" s="130" t="s">
        <v>881</v>
      </c>
      <c r="H334" s="97">
        <v>5000</v>
      </c>
      <c r="I334" s="103">
        <v>0</v>
      </c>
      <c r="J334" s="104">
        <v>5000</v>
      </c>
      <c r="K334" s="119" t="str">
        <f t="shared" si="13"/>
        <v>00004122330027040000</v>
      </c>
      <c r="L334" s="107" t="s">
        <v>1175</v>
      </c>
    </row>
    <row r="335" spans="1:12" s="85" customFormat="1" ht="12.75">
      <c r="A335" s="80" t="s">
        <v>979</v>
      </c>
      <c r="B335" s="79" t="s">
        <v>817</v>
      </c>
      <c r="C335" s="122" t="s">
        <v>881</v>
      </c>
      <c r="D335" s="126" t="s">
        <v>1159</v>
      </c>
      <c r="E335" s="153" t="s">
        <v>1176</v>
      </c>
      <c r="F335" s="159"/>
      <c r="G335" s="123" t="s">
        <v>980</v>
      </c>
      <c r="H335" s="81">
        <v>5000</v>
      </c>
      <c r="I335" s="82">
        <v>0</v>
      </c>
      <c r="J335" s="83">
        <f>IF(IF(H335="",0,H335)=0,0,(IF(H335&gt;0,IF(I335&gt;H335,0,H335-I335),IF(I335&gt;H335,H335-I335,0))))</f>
        <v>5000</v>
      </c>
      <c r="K335" s="119" t="str">
        <f t="shared" si="13"/>
        <v>00004122330027040244</v>
      </c>
      <c r="L335" s="84" t="str">
        <f>C335&amp;D335&amp;E335&amp;F335&amp;G335</f>
        <v>00004122330027040244</v>
      </c>
    </row>
    <row r="336" spans="1:12" ht="33.75">
      <c r="A336" s="100" t="s">
        <v>1177</v>
      </c>
      <c r="B336" s="101" t="s">
        <v>817</v>
      </c>
      <c r="C336" s="102" t="s">
        <v>881</v>
      </c>
      <c r="D336" s="125" t="s">
        <v>1159</v>
      </c>
      <c r="E336" s="156" t="s">
        <v>1179</v>
      </c>
      <c r="F336" s="160"/>
      <c r="G336" s="130" t="s">
        <v>881</v>
      </c>
      <c r="H336" s="97">
        <v>1317420</v>
      </c>
      <c r="I336" s="103">
        <v>66092.5</v>
      </c>
      <c r="J336" s="104">
        <v>1251327.5</v>
      </c>
      <c r="K336" s="119" t="str">
        <f t="shared" si="13"/>
        <v>00004122400000000000</v>
      </c>
      <c r="L336" s="107" t="s">
        <v>1178</v>
      </c>
    </row>
    <row r="337" spans="1:12" ht="33.75">
      <c r="A337" s="100" t="s">
        <v>1180</v>
      </c>
      <c r="B337" s="101" t="s">
        <v>817</v>
      </c>
      <c r="C337" s="102" t="s">
        <v>881</v>
      </c>
      <c r="D337" s="125" t="s">
        <v>1159</v>
      </c>
      <c r="E337" s="156" t="s">
        <v>1182</v>
      </c>
      <c r="F337" s="160"/>
      <c r="G337" s="130" t="s">
        <v>881</v>
      </c>
      <c r="H337" s="97">
        <v>66092.5</v>
      </c>
      <c r="I337" s="103">
        <v>66092.5</v>
      </c>
      <c r="J337" s="104">
        <v>0</v>
      </c>
      <c r="K337" s="119" t="str">
        <f t="shared" si="13"/>
        <v>00004122410000000000</v>
      </c>
      <c r="L337" s="107" t="s">
        <v>1181</v>
      </c>
    </row>
    <row r="338" spans="1:12" ht="45">
      <c r="A338" s="100" t="s">
        <v>1183</v>
      </c>
      <c r="B338" s="101" t="s">
        <v>817</v>
      </c>
      <c r="C338" s="102" t="s">
        <v>881</v>
      </c>
      <c r="D338" s="125" t="s">
        <v>1159</v>
      </c>
      <c r="E338" s="156" t="s">
        <v>1185</v>
      </c>
      <c r="F338" s="160"/>
      <c r="G338" s="130" t="s">
        <v>881</v>
      </c>
      <c r="H338" s="97">
        <v>66092.5</v>
      </c>
      <c r="I338" s="103">
        <v>66092.5</v>
      </c>
      <c r="J338" s="104">
        <v>0</v>
      </c>
      <c r="K338" s="119" t="str">
        <f t="shared" si="13"/>
        <v>00004122410022410000</v>
      </c>
      <c r="L338" s="107" t="s">
        <v>1184</v>
      </c>
    </row>
    <row r="339" spans="1:12" s="85" customFormat="1" ht="45">
      <c r="A339" s="80" t="s">
        <v>1186</v>
      </c>
      <c r="B339" s="79" t="s">
        <v>817</v>
      </c>
      <c r="C339" s="122" t="s">
        <v>881</v>
      </c>
      <c r="D339" s="126" t="s">
        <v>1159</v>
      </c>
      <c r="E339" s="153" t="s">
        <v>1185</v>
      </c>
      <c r="F339" s="159"/>
      <c r="G339" s="123" t="s">
        <v>1187</v>
      </c>
      <c r="H339" s="81">
        <v>66092.5</v>
      </c>
      <c r="I339" s="82">
        <v>66092.5</v>
      </c>
      <c r="J339" s="83">
        <f>IF(IF(H339="",0,H339)=0,0,(IF(H339&gt;0,IF(I339&gt;H339,0,H339-I339),IF(I339&gt;H339,H339-I339,0))))</f>
        <v>0</v>
      </c>
      <c r="K339" s="119" t="str">
        <f t="shared" si="13"/>
        <v>00004122410022410814</v>
      </c>
      <c r="L339" s="84" t="str">
        <f>C339&amp;D339&amp;E339&amp;F339&amp;G339</f>
        <v>00004122410022410814</v>
      </c>
    </row>
    <row r="340" spans="1:12" ht="33.75">
      <c r="A340" s="100" t="s">
        <v>1188</v>
      </c>
      <c r="B340" s="101" t="s">
        <v>817</v>
      </c>
      <c r="C340" s="102" t="s">
        <v>881</v>
      </c>
      <c r="D340" s="125" t="s">
        <v>1159</v>
      </c>
      <c r="E340" s="156" t="s">
        <v>1190</v>
      </c>
      <c r="F340" s="160"/>
      <c r="G340" s="130" t="s">
        <v>881</v>
      </c>
      <c r="H340" s="97">
        <v>1251327.5</v>
      </c>
      <c r="I340" s="103">
        <v>0</v>
      </c>
      <c r="J340" s="104">
        <v>1251327.5</v>
      </c>
      <c r="K340" s="119" t="str">
        <f t="shared" si="13"/>
        <v>00004122420000000000</v>
      </c>
      <c r="L340" s="107" t="s">
        <v>1189</v>
      </c>
    </row>
    <row r="341" spans="1:12" ht="33.75">
      <c r="A341" s="100" t="s">
        <v>1191</v>
      </c>
      <c r="B341" s="101" t="s">
        <v>817</v>
      </c>
      <c r="C341" s="102" t="s">
        <v>881</v>
      </c>
      <c r="D341" s="125" t="s">
        <v>1159</v>
      </c>
      <c r="E341" s="156" t="s">
        <v>1193</v>
      </c>
      <c r="F341" s="160"/>
      <c r="G341" s="130" t="s">
        <v>881</v>
      </c>
      <c r="H341" s="97">
        <v>1251327.5</v>
      </c>
      <c r="I341" s="103">
        <v>0</v>
      </c>
      <c r="J341" s="104">
        <v>1251327.5</v>
      </c>
      <c r="K341" s="119" t="str">
        <f t="shared" si="13"/>
        <v>000041224200L5277000</v>
      </c>
      <c r="L341" s="107" t="s">
        <v>1192</v>
      </c>
    </row>
    <row r="342" spans="1:12" s="85" customFormat="1" ht="45">
      <c r="A342" s="80" t="s">
        <v>1186</v>
      </c>
      <c r="B342" s="79" t="s">
        <v>817</v>
      </c>
      <c r="C342" s="122" t="s">
        <v>881</v>
      </c>
      <c r="D342" s="126" t="s">
        <v>1159</v>
      </c>
      <c r="E342" s="153" t="s">
        <v>1193</v>
      </c>
      <c r="F342" s="159"/>
      <c r="G342" s="123" t="s">
        <v>1187</v>
      </c>
      <c r="H342" s="81">
        <v>1251327.5</v>
      </c>
      <c r="I342" s="82">
        <v>0</v>
      </c>
      <c r="J342" s="83">
        <f>IF(IF(H342="",0,H342)=0,0,(IF(H342&gt;0,IF(I342&gt;H342,0,H342-I342),IF(I342&gt;H342,H342-I342,0))))</f>
        <v>1251327.5</v>
      </c>
      <c r="K342" s="119" t="str">
        <f aca="true" t="shared" si="15" ref="K342:K378">C342&amp;D342&amp;E342&amp;F342&amp;G342</f>
        <v>000041224200L5277814</v>
      </c>
      <c r="L342" s="84" t="str">
        <f>C342&amp;D342&amp;E342&amp;F342&amp;G342</f>
        <v>000041224200L5277814</v>
      </c>
    </row>
    <row r="343" spans="1:12" ht="33.75">
      <c r="A343" s="100" t="s">
        <v>1061</v>
      </c>
      <c r="B343" s="101" t="s">
        <v>817</v>
      </c>
      <c r="C343" s="102" t="s">
        <v>881</v>
      </c>
      <c r="D343" s="125" t="s">
        <v>1159</v>
      </c>
      <c r="E343" s="156" t="s">
        <v>1063</v>
      </c>
      <c r="F343" s="160"/>
      <c r="G343" s="130" t="s">
        <v>881</v>
      </c>
      <c r="H343" s="97">
        <v>229108</v>
      </c>
      <c r="I343" s="103">
        <v>100807.3</v>
      </c>
      <c r="J343" s="104">
        <v>128300.7</v>
      </c>
      <c r="K343" s="119" t="str">
        <f t="shared" si="15"/>
        <v>00004122900000000000</v>
      </c>
      <c r="L343" s="107" t="s">
        <v>1194</v>
      </c>
    </row>
    <row r="344" spans="1:12" ht="33.75">
      <c r="A344" s="100" t="s">
        <v>1195</v>
      </c>
      <c r="B344" s="101" t="s">
        <v>817</v>
      </c>
      <c r="C344" s="102" t="s">
        <v>881</v>
      </c>
      <c r="D344" s="125" t="s">
        <v>1159</v>
      </c>
      <c r="E344" s="156" t="s">
        <v>1197</v>
      </c>
      <c r="F344" s="160"/>
      <c r="G344" s="130" t="s">
        <v>881</v>
      </c>
      <c r="H344" s="97">
        <v>189108</v>
      </c>
      <c r="I344" s="103">
        <v>75807.3</v>
      </c>
      <c r="J344" s="104">
        <v>113300.7</v>
      </c>
      <c r="K344" s="119" t="str">
        <f t="shared" si="15"/>
        <v>00004122900022910000</v>
      </c>
      <c r="L344" s="107" t="s">
        <v>1196</v>
      </c>
    </row>
    <row r="345" spans="1:12" s="85" customFormat="1" ht="12.75">
      <c r="A345" s="80" t="s">
        <v>979</v>
      </c>
      <c r="B345" s="79" t="s">
        <v>817</v>
      </c>
      <c r="C345" s="122" t="s">
        <v>881</v>
      </c>
      <c r="D345" s="126" t="s">
        <v>1159</v>
      </c>
      <c r="E345" s="153" t="s">
        <v>1197</v>
      </c>
      <c r="F345" s="159"/>
      <c r="G345" s="123" t="s">
        <v>980</v>
      </c>
      <c r="H345" s="81">
        <v>151181.6</v>
      </c>
      <c r="I345" s="82">
        <v>37880.9</v>
      </c>
      <c r="J345" s="83">
        <f>IF(IF(H345="",0,H345)=0,0,(IF(H345&gt;0,IF(I345&gt;H345,0,H345-I345),IF(I345&gt;H345,H345-I345,0))))</f>
        <v>113300.7</v>
      </c>
      <c r="K345" s="119" t="str">
        <f t="shared" si="15"/>
        <v>00004122900022910244</v>
      </c>
      <c r="L345" s="84" t="str">
        <f>C345&amp;D345&amp;E345&amp;F345&amp;G345</f>
        <v>00004122900022910244</v>
      </c>
    </row>
    <row r="346" spans="1:12" s="85" customFormat="1" ht="45">
      <c r="A346" s="80" t="s">
        <v>1172</v>
      </c>
      <c r="B346" s="79" t="s">
        <v>817</v>
      </c>
      <c r="C346" s="122" t="s">
        <v>881</v>
      </c>
      <c r="D346" s="126" t="s">
        <v>1159</v>
      </c>
      <c r="E346" s="153" t="s">
        <v>1197</v>
      </c>
      <c r="F346" s="159"/>
      <c r="G346" s="123" t="s">
        <v>1173</v>
      </c>
      <c r="H346" s="81">
        <v>37926.4</v>
      </c>
      <c r="I346" s="82">
        <v>37926.4</v>
      </c>
      <c r="J346" s="83">
        <f>IF(IF(H346="",0,H346)=0,0,(IF(H346&gt;0,IF(I346&gt;H346,0,H346-I346),IF(I346&gt;H346,H346-I346,0))))</f>
        <v>0</v>
      </c>
      <c r="K346" s="119" t="str">
        <f t="shared" si="15"/>
        <v>00004122900022910245</v>
      </c>
      <c r="L346" s="84" t="str">
        <f>C346&amp;D346&amp;E346&amp;F346&amp;G346</f>
        <v>00004122900022910245</v>
      </c>
    </row>
    <row r="347" spans="1:12" ht="22.5">
      <c r="A347" s="100" t="s">
        <v>1198</v>
      </c>
      <c r="B347" s="101" t="s">
        <v>817</v>
      </c>
      <c r="C347" s="102" t="s">
        <v>881</v>
      </c>
      <c r="D347" s="125" t="s">
        <v>1159</v>
      </c>
      <c r="E347" s="156" t="s">
        <v>1200</v>
      </c>
      <c r="F347" s="160"/>
      <c r="G347" s="130" t="s">
        <v>881</v>
      </c>
      <c r="H347" s="97">
        <v>30000</v>
      </c>
      <c r="I347" s="103">
        <v>15000</v>
      </c>
      <c r="J347" s="104">
        <v>15000</v>
      </c>
      <c r="K347" s="119" t="str">
        <f t="shared" si="15"/>
        <v>00004122900022920000</v>
      </c>
      <c r="L347" s="107" t="s">
        <v>1199</v>
      </c>
    </row>
    <row r="348" spans="1:12" s="85" customFormat="1" ht="12.75">
      <c r="A348" s="80" t="s">
        <v>979</v>
      </c>
      <c r="B348" s="79" t="s">
        <v>817</v>
      </c>
      <c r="C348" s="122" t="s">
        <v>881</v>
      </c>
      <c r="D348" s="126" t="s">
        <v>1159</v>
      </c>
      <c r="E348" s="153" t="s">
        <v>1200</v>
      </c>
      <c r="F348" s="159"/>
      <c r="G348" s="123" t="s">
        <v>980</v>
      </c>
      <c r="H348" s="81">
        <v>30000</v>
      </c>
      <c r="I348" s="82">
        <v>15000</v>
      </c>
      <c r="J348" s="83">
        <f>IF(IF(H348="",0,H348)=0,0,(IF(H348&gt;0,IF(I348&gt;H348,0,H348-I348),IF(I348&gt;H348,H348-I348,0))))</f>
        <v>15000</v>
      </c>
      <c r="K348" s="119" t="str">
        <f t="shared" si="15"/>
        <v>00004122900022920244</v>
      </c>
      <c r="L348" s="84" t="str">
        <f>C348&amp;D348&amp;E348&amp;F348&amp;G348</f>
        <v>00004122900022920244</v>
      </c>
    </row>
    <row r="349" spans="1:12" ht="33.75">
      <c r="A349" s="100" t="s">
        <v>1201</v>
      </c>
      <c r="B349" s="101" t="s">
        <v>817</v>
      </c>
      <c r="C349" s="102" t="s">
        <v>881</v>
      </c>
      <c r="D349" s="125" t="s">
        <v>1159</v>
      </c>
      <c r="E349" s="156" t="s">
        <v>1203</v>
      </c>
      <c r="F349" s="160"/>
      <c r="G349" s="130" t="s">
        <v>881</v>
      </c>
      <c r="H349" s="97">
        <v>10000</v>
      </c>
      <c r="I349" s="103">
        <v>10000</v>
      </c>
      <c r="J349" s="104">
        <v>0</v>
      </c>
      <c r="K349" s="119" t="str">
        <f t="shared" si="15"/>
        <v>00004122900026050000</v>
      </c>
      <c r="L349" s="107" t="s">
        <v>1202</v>
      </c>
    </row>
    <row r="350" spans="1:12" s="85" customFormat="1" ht="12.75">
      <c r="A350" s="80" t="s">
        <v>979</v>
      </c>
      <c r="B350" s="79" t="s">
        <v>817</v>
      </c>
      <c r="C350" s="122" t="s">
        <v>881</v>
      </c>
      <c r="D350" s="126" t="s">
        <v>1159</v>
      </c>
      <c r="E350" s="153" t="s">
        <v>1203</v>
      </c>
      <c r="F350" s="159"/>
      <c r="G350" s="123" t="s">
        <v>980</v>
      </c>
      <c r="H350" s="81">
        <v>10000</v>
      </c>
      <c r="I350" s="82">
        <v>10000</v>
      </c>
      <c r="J350" s="83">
        <f>IF(IF(H350="",0,H350)=0,0,(IF(H350&gt;0,IF(I350&gt;H350,0,H350-I350),IF(I350&gt;H350,H350-I350,0))))</f>
        <v>0</v>
      </c>
      <c r="K350" s="119" t="str">
        <f t="shared" si="15"/>
        <v>00004122900026050244</v>
      </c>
      <c r="L350" s="84" t="str">
        <f>C350&amp;D350&amp;E350&amp;F350&amp;G350</f>
        <v>00004122900026050244</v>
      </c>
    </row>
    <row r="351" spans="1:12" ht="22.5">
      <c r="A351" s="100" t="s">
        <v>981</v>
      </c>
      <c r="B351" s="101" t="s">
        <v>817</v>
      </c>
      <c r="C351" s="102" t="s">
        <v>881</v>
      </c>
      <c r="D351" s="125" t="s">
        <v>1159</v>
      </c>
      <c r="E351" s="156" t="s">
        <v>983</v>
      </c>
      <c r="F351" s="160"/>
      <c r="G351" s="130" t="s">
        <v>881</v>
      </c>
      <c r="H351" s="97">
        <v>170167.62</v>
      </c>
      <c r="I351" s="103">
        <v>170167.62</v>
      </c>
      <c r="J351" s="104">
        <v>0</v>
      </c>
      <c r="K351" s="119" t="str">
        <f t="shared" si="15"/>
        <v>00004129300000000000</v>
      </c>
      <c r="L351" s="107" t="s">
        <v>1204</v>
      </c>
    </row>
    <row r="352" spans="1:12" ht="12.75">
      <c r="A352" s="100" t="s">
        <v>1077</v>
      </c>
      <c r="B352" s="101" t="s">
        <v>817</v>
      </c>
      <c r="C352" s="102" t="s">
        <v>881</v>
      </c>
      <c r="D352" s="125" t="s">
        <v>1159</v>
      </c>
      <c r="E352" s="156" t="s">
        <v>1079</v>
      </c>
      <c r="F352" s="160"/>
      <c r="G352" s="130" t="s">
        <v>881</v>
      </c>
      <c r="H352" s="97">
        <v>170167.62</v>
      </c>
      <c r="I352" s="103">
        <v>170167.62</v>
      </c>
      <c r="J352" s="104">
        <v>0</v>
      </c>
      <c r="K352" s="119" t="str">
        <f t="shared" si="15"/>
        <v>00004129390099990000</v>
      </c>
      <c r="L352" s="107" t="s">
        <v>1205</v>
      </c>
    </row>
    <row r="353" spans="1:12" s="85" customFormat="1" ht="22.5">
      <c r="A353" s="80" t="s">
        <v>1080</v>
      </c>
      <c r="B353" s="79" t="s">
        <v>817</v>
      </c>
      <c r="C353" s="122" t="s">
        <v>881</v>
      </c>
      <c r="D353" s="126" t="s">
        <v>1159</v>
      </c>
      <c r="E353" s="153" t="s">
        <v>1079</v>
      </c>
      <c r="F353" s="159"/>
      <c r="G353" s="123" t="s">
        <v>1081</v>
      </c>
      <c r="H353" s="81">
        <v>170167.62</v>
      </c>
      <c r="I353" s="82">
        <v>170167.62</v>
      </c>
      <c r="J353" s="83">
        <f>IF(IF(H353="",0,H353)=0,0,(IF(H353&gt;0,IF(I353&gt;H353,0,H353-I353),IF(I353&gt;H353,H353-I353,0))))</f>
        <v>0</v>
      </c>
      <c r="K353" s="119" t="str">
        <f t="shared" si="15"/>
        <v>00004129390099990831</v>
      </c>
      <c r="L353" s="84" t="str">
        <f>C353&amp;D353&amp;E353&amp;F353&amp;G353</f>
        <v>00004129390099990831</v>
      </c>
    </row>
    <row r="354" spans="1:12" ht="12.75">
      <c r="A354" s="100" t="s">
        <v>1206</v>
      </c>
      <c r="B354" s="101" t="s">
        <v>817</v>
      </c>
      <c r="C354" s="102" t="s">
        <v>881</v>
      </c>
      <c r="D354" s="125" t="s">
        <v>1208</v>
      </c>
      <c r="E354" s="156" t="s">
        <v>950</v>
      </c>
      <c r="F354" s="160"/>
      <c r="G354" s="130" t="s">
        <v>881</v>
      </c>
      <c r="H354" s="97">
        <v>23141484.9</v>
      </c>
      <c r="I354" s="103">
        <v>9263921.05</v>
      </c>
      <c r="J354" s="104">
        <v>13877563.85</v>
      </c>
      <c r="K354" s="119" t="str">
        <f t="shared" si="15"/>
        <v>00005000000000000000</v>
      </c>
      <c r="L354" s="107" t="s">
        <v>1207</v>
      </c>
    </row>
    <row r="355" spans="1:12" ht="12.75">
      <c r="A355" s="100" t="s">
        <v>1209</v>
      </c>
      <c r="B355" s="101" t="s">
        <v>817</v>
      </c>
      <c r="C355" s="102" t="s">
        <v>881</v>
      </c>
      <c r="D355" s="125" t="s">
        <v>1211</v>
      </c>
      <c r="E355" s="156" t="s">
        <v>950</v>
      </c>
      <c r="F355" s="160"/>
      <c r="G355" s="130" t="s">
        <v>881</v>
      </c>
      <c r="H355" s="97">
        <v>6281863</v>
      </c>
      <c r="I355" s="103">
        <v>2648470.27</v>
      </c>
      <c r="J355" s="104">
        <v>3633392.73</v>
      </c>
      <c r="K355" s="119" t="str">
        <f t="shared" si="15"/>
        <v>00005010000000000000</v>
      </c>
      <c r="L355" s="107" t="s">
        <v>1210</v>
      </c>
    </row>
    <row r="356" spans="1:12" ht="45">
      <c r="A356" s="100" t="s">
        <v>1212</v>
      </c>
      <c r="B356" s="101" t="s">
        <v>817</v>
      </c>
      <c r="C356" s="102" t="s">
        <v>881</v>
      </c>
      <c r="D356" s="125" t="s">
        <v>1211</v>
      </c>
      <c r="E356" s="156" t="s">
        <v>1214</v>
      </c>
      <c r="F356" s="160"/>
      <c r="G356" s="130" t="s">
        <v>881</v>
      </c>
      <c r="H356" s="97">
        <v>781863</v>
      </c>
      <c r="I356" s="103">
        <v>769547.27</v>
      </c>
      <c r="J356" s="104">
        <v>12315.73</v>
      </c>
      <c r="K356" s="119" t="str">
        <f t="shared" si="15"/>
        <v>00005011900000000000</v>
      </c>
      <c r="L356" s="107" t="s">
        <v>1213</v>
      </c>
    </row>
    <row r="357" spans="1:12" ht="22.5">
      <c r="A357" s="100" t="s">
        <v>1215</v>
      </c>
      <c r="B357" s="101" t="s">
        <v>817</v>
      </c>
      <c r="C357" s="102" t="s">
        <v>881</v>
      </c>
      <c r="D357" s="125" t="s">
        <v>1211</v>
      </c>
      <c r="E357" s="156" t="s">
        <v>1217</v>
      </c>
      <c r="F357" s="160"/>
      <c r="G357" s="130" t="s">
        <v>881</v>
      </c>
      <c r="H357" s="97">
        <v>781863</v>
      </c>
      <c r="I357" s="103">
        <v>769547.27</v>
      </c>
      <c r="J357" s="104">
        <v>12315.73</v>
      </c>
      <c r="K357" s="119" t="str">
        <f t="shared" si="15"/>
        <v>00005011900021910000</v>
      </c>
      <c r="L357" s="107" t="s">
        <v>1216</v>
      </c>
    </row>
    <row r="358" spans="1:12" s="85" customFormat="1" ht="22.5">
      <c r="A358" s="80" t="s">
        <v>1218</v>
      </c>
      <c r="B358" s="79" t="s">
        <v>817</v>
      </c>
      <c r="C358" s="122" t="s">
        <v>881</v>
      </c>
      <c r="D358" s="126" t="s">
        <v>1211</v>
      </c>
      <c r="E358" s="153" t="s">
        <v>1217</v>
      </c>
      <c r="F358" s="159"/>
      <c r="G358" s="123" t="s">
        <v>1219</v>
      </c>
      <c r="H358" s="81">
        <v>781863</v>
      </c>
      <c r="I358" s="82">
        <v>769547.27</v>
      </c>
      <c r="J358" s="83">
        <f>IF(IF(H358="",0,H358)=0,0,(IF(H358&gt;0,IF(I358&gt;H358,0,H358-I358),IF(I358&gt;H358,H358-I358,0))))</f>
        <v>12315.73</v>
      </c>
      <c r="K358" s="119" t="str">
        <f t="shared" si="15"/>
        <v>00005011900021910243</v>
      </c>
      <c r="L358" s="84" t="str">
        <f>C358&amp;D358&amp;E358&amp;F358&amp;G358</f>
        <v>00005011900021910243</v>
      </c>
    </row>
    <row r="359" spans="1:12" ht="22.5">
      <c r="A359" s="100" t="s">
        <v>981</v>
      </c>
      <c r="B359" s="101" t="s">
        <v>817</v>
      </c>
      <c r="C359" s="102" t="s">
        <v>881</v>
      </c>
      <c r="D359" s="125" t="s">
        <v>1211</v>
      </c>
      <c r="E359" s="156" t="s">
        <v>983</v>
      </c>
      <c r="F359" s="160"/>
      <c r="G359" s="130" t="s">
        <v>881</v>
      </c>
      <c r="H359" s="97">
        <v>5500000</v>
      </c>
      <c r="I359" s="103">
        <v>1878923</v>
      </c>
      <c r="J359" s="104">
        <v>3621077</v>
      </c>
      <c r="K359" s="119" t="str">
        <f t="shared" si="15"/>
        <v>00005019300000000000</v>
      </c>
      <c r="L359" s="107" t="s">
        <v>1220</v>
      </c>
    </row>
    <row r="360" spans="1:12" ht="33.75">
      <c r="A360" s="100" t="s">
        <v>1221</v>
      </c>
      <c r="B360" s="101" t="s">
        <v>817</v>
      </c>
      <c r="C360" s="102" t="s">
        <v>881</v>
      </c>
      <c r="D360" s="125" t="s">
        <v>1211</v>
      </c>
      <c r="E360" s="156" t="s">
        <v>1223</v>
      </c>
      <c r="F360" s="160"/>
      <c r="G360" s="130" t="s">
        <v>881</v>
      </c>
      <c r="H360" s="97">
        <v>1928000</v>
      </c>
      <c r="I360" s="103">
        <v>0</v>
      </c>
      <c r="J360" s="104">
        <v>1928000</v>
      </c>
      <c r="K360" s="119" t="str">
        <f t="shared" si="15"/>
        <v>00005019300023880000</v>
      </c>
      <c r="L360" s="107" t="s">
        <v>1222</v>
      </c>
    </row>
    <row r="361" spans="1:12" s="85" customFormat="1" ht="12.75">
      <c r="A361" s="80" t="s">
        <v>979</v>
      </c>
      <c r="B361" s="79" t="s">
        <v>817</v>
      </c>
      <c r="C361" s="122" t="s">
        <v>881</v>
      </c>
      <c r="D361" s="126" t="s">
        <v>1211</v>
      </c>
      <c r="E361" s="153" t="s">
        <v>1223</v>
      </c>
      <c r="F361" s="159"/>
      <c r="G361" s="123" t="s">
        <v>980</v>
      </c>
      <c r="H361" s="81">
        <v>1928000</v>
      </c>
      <c r="I361" s="82">
        <v>0</v>
      </c>
      <c r="J361" s="83">
        <f>IF(IF(H361="",0,H361)=0,0,(IF(H361&gt;0,IF(I361&gt;H361,0,H361-I361),IF(I361&gt;H361,H361-I361,0))))</f>
        <v>1928000</v>
      </c>
      <c r="K361" s="119" t="str">
        <f t="shared" si="15"/>
        <v>00005019300023880244</v>
      </c>
      <c r="L361" s="84" t="str">
        <f>C361&amp;D361&amp;E361&amp;F361&amp;G361</f>
        <v>00005019300023880244</v>
      </c>
    </row>
    <row r="362" spans="1:12" ht="22.5">
      <c r="A362" s="100" t="s">
        <v>1224</v>
      </c>
      <c r="B362" s="101" t="s">
        <v>817</v>
      </c>
      <c r="C362" s="102" t="s">
        <v>881</v>
      </c>
      <c r="D362" s="125" t="s">
        <v>1211</v>
      </c>
      <c r="E362" s="156" t="s">
        <v>1226</v>
      </c>
      <c r="F362" s="160"/>
      <c r="G362" s="130" t="s">
        <v>881</v>
      </c>
      <c r="H362" s="97">
        <v>3500000</v>
      </c>
      <c r="I362" s="103">
        <v>1878923</v>
      </c>
      <c r="J362" s="104">
        <v>1621077</v>
      </c>
      <c r="K362" s="119" t="str">
        <f t="shared" si="15"/>
        <v>00005019300029320000</v>
      </c>
      <c r="L362" s="107" t="s">
        <v>1225</v>
      </c>
    </row>
    <row r="363" spans="1:12" s="85" customFormat="1" ht="33.75">
      <c r="A363" s="80" t="s">
        <v>1227</v>
      </c>
      <c r="B363" s="79" t="s">
        <v>817</v>
      </c>
      <c r="C363" s="122" t="s">
        <v>881</v>
      </c>
      <c r="D363" s="126" t="s">
        <v>1211</v>
      </c>
      <c r="E363" s="153" t="s">
        <v>1226</v>
      </c>
      <c r="F363" s="159"/>
      <c r="G363" s="123" t="s">
        <v>1228</v>
      </c>
      <c r="H363" s="81">
        <v>3500000</v>
      </c>
      <c r="I363" s="82">
        <v>1878923</v>
      </c>
      <c r="J363" s="83">
        <f>IF(IF(H363="",0,H363)=0,0,(IF(H363&gt;0,IF(I363&gt;H363,0,H363-I363),IF(I363&gt;H363,H363-I363,0))))</f>
        <v>1621077</v>
      </c>
      <c r="K363" s="119" t="str">
        <f t="shared" si="15"/>
        <v>00005019300029320412</v>
      </c>
      <c r="L363" s="84" t="str">
        <f>C363&amp;D363&amp;E363&amp;F363&amp;G363</f>
        <v>00005019300029320412</v>
      </c>
    </row>
    <row r="364" spans="1:12" ht="22.5">
      <c r="A364" s="100" t="s">
        <v>1229</v>
      </c>
      <c r="B364" s="101" t="s">
        <v>817</v>
      </c>
      <c r="C364" s="102" t="s">
        <v>881</v>
      </c>
      <c r="D364" s="125" t="s">
        <v>1211</v>
      </c>
      <c r="E364" s="156" t="s">
        <v>1231</v>
      </c>
      <c r="F364" s="160"/>
      <c r="G364" s="130" t="s">
        <v>881</v>
      </c>
      <c r="H364" s="97">
        <v>72000</v>
      </c>
      <c r="I364" s="103">
        <v>0</v>
      </c>
      <c r="J364" s="104">
        <v>72000</v>
      </c>
      <c r="K364" s="119" t="str">
        <f t="shared" si="15"/>
        <v>00005019390000000000</v>
      </c>
      <c r="L364" s="107" t="s">
        <v>1230</v>
      </c>
    </row>
    <row r="365" spans="1:12" ht="45">
      <c r="A365" s="100" t="s">
        <v>1232</v>
      </c>
      <c r="B365" s="101" t="s">
        <v>817</v>
      </c>
      <c r="C365" s="102" t="s">
        <v>881</v>
      </c>
      <c r="D365" s="125" t="s">
        <v>1211</v>
      </c>
      <c r="E365" s="156" t="s">
        <v>1234</v>
      </c>
      <c r="F365" s="160"/>
      <c r="G365" s="130" t="s">
        <v>881</v>
      </c>
      <c r="H365" s="97">
        <v>72000</v>
      </c>
      <c r="I365" s="103">
        <v>0</v>
      </c>
      <c r="J365" s="104">
        <v>72000</v>
      </c>
      <c r="K365" s="119" t="str">
        <f t="shared" si="15"/>
        <v>00005019390029330000</v>
      </c>
      <c r="L365" s="107" t="s">
        <v>1233</v>
      </c>
    </row>
    <row r="366" spans="1:12" s="85" customFormat="1" ht="12.75">
      <c r="A366" s="80" t="s">
        <v>979</v>
      </c>
      <c r="B366" s="79" t="s">
        <v>817</v>
      </c>
      <c r="C366" s="122" t="s">
        <v>881</v>
      </c>
      <c r="D366" s="126" t="s">
        <v>1211</v>
      </c>
      <c r="E366" s="153" t="s">
        <v>1234</v>
      </c>
      <c r="F366" s="159"/>
      <c r="G366" s="123" t="s">
        <v>980</v>
      </c>
      <c r="H366" s="81">
        <v>72000</v>
      </c>
      <c r="I366" s="82">
        <v>0</v>
      </c>
      <c r="J366" s="83">
        <f>IF(IF(H366="",0,H366)=0,0,(IF(H366&gt;0,IF(I366&gt;H366,0,H366-I366),IF(I366&gt;H366,H366-I366,0))))</f>
        <v>72000</v>
      </c>
      <c r="K366" s="119" t="str">
        <f t="shared" si="15"/>
        <v>00005019390029330244</v>
      </c>
      <c r="L366" s="84" t="str">
        <f>C366&amp;D366&amp;E366&amp;F366&amp;G366</f>
        <v>00005019390029330244</v>
      </c>
    </row>
    <row r="367" spans="1:12" ht="12.75">
      <c r="A367" s="100" t="s">
        <v>1235</v>
      </c>
      <c r="B367" s="101" t="s">
        <v>817</v>
      </c>
      <c r="C367" s="102" t="s">
        <v>881</v>
      </c>
      <c r="D367" s="125" t="s">
        <v>1237</v>
      </c>
      <c r="E367" s="156" t="s">
        <v>950</v>
      </c>
      <c r="F367" s="160"/>
      <c r="G367" s="130" t="s">
        <v>881</v>
      </c>
      <c r="H367" s="97">
        <v>14201107.38</v>
      </c>
      <c r="I367" s="103">
        <v>3986421.06</v>
      </c>
      <c r="J367" s="104">
        <v>10214686.32</v>
      </c>
      <c r="K367" s="119" t="str">
        <f t="shared" si="15"/>
        <v>00005020000000000000</v>
      </c>
      <c r="L367" s="107" t="s">
        <v>1236</v>
      </c>
    </row>
    <row r="368" spans="1:12" ht="45">
      <c r="A368" s="100" t="s">
        <v>1238</v>
      </c>
      <c r="B368" s="101" t="s">
        <v>817</v>
      </c>
      <c r="C368" s="102" t="s">
        <v>881</v>
      </c>
      <c r="D368" s="125" t="s">
        <v>1237</v>
      </c>
      <c r="E368" s="156" t="s">
        <v>1240</v>
      </c>
      <c r="F368" s="160"/>
      <c r="G368" s="130" t="s">
        <v>881</v>
      </c>
      <c r="H368" s="97">
        <v>12192689.38</v>
      </c>
      <c r="I368" s="103">
        <v>3106827.7</v>
      </c>
      <c r="J368" s="104">
        <v>9085861.68</v>
      </c>
      <c r="K368" s="119" t="str">
        <f t="shared" si="15"/>
        <v>00005020600000000000</v>
      </c>
      <c r="L368" s="107" t="s">
        <v>1239</v>
      </c>
    </row>
    <row r="369" spans="1:12" ht="22.5">
      <c r="A369" s="100" t="s">
        <v>1241</v>
      </c>
      <c r="B369" s="101" t="s">
        <v>817</v>
      </c>
      <c r="C369" s="102" t="s">
        <v>881</v>
      </c>
      <c r="D369" s="125" t="s">
        <v>1237</v>
      </c>
      <c r="E369" s="156" t="s">
        <v>1243</v>
      </c>
      <c r="F369" s="160"/>
      <c r="G369" s="130" t="s">
        <v>881</v>
      </c>
      <c r="H369" s="97">
        <v>170000</v>
      </c>
      <c r="I369" s="103">
        <v>0</v>
      </c>
      <c r="J369" s="104">
        <v>170000</v>
      </c>
      <c r="K369" s="119" t="str">
        <f t="shared" si="15"/>
        <v>00005020600006010000</v>
      </c>
      <c r="L369" s="107" t="s">
        <v>1242</v>
      </c>
    </row>
    <row r="370" spans="1:12" s="85" customFormat="1" ht="12.75">
      <c r="A370" s="80" t="s">
        <v>979</v>
      </c>
      <c r="B370" s="79" t="s">
        <v>817</v>
      </c>
      <c r="C370" s="122" t="s">
        <v>881</v>
      </c>
      <c r="D370" s="126" t="s">
        <v>1237</v>
      </c>
      <c r="E370" s="153" t="s">
        <v>1243</v>
      </c>
      <c r="F370" s="159"/>
      <c r="G370" s="123" t="s">
        <v>980</v>
      </c>
      <c r="H370" s="81">
        <v>170000</v>
      </c>
      <c r="I370" s="82">
        <v>0</v>
      </c>
      <c r="J370" s="83">
        <f>IF(IF(H370="",0,H370)=0,0,(IF(H370&gt;0,IF(I370&gt;H370,0,H370-I370),IF(I370&gt;H370,H370-I370,0))))</f>
        <v>170000</v>
      </c>
      <c r="K370" s="119" t="str">
        <f t="shared" si="15"/>
        <v>00005020600006010244</v>
      </c>
      <c r="L370" s="84" t="str">
        <f>C370&amp;D370&amp;E370&amp;F370&amp;G370</f>
        <v>00005020600006010244</v>
      </c>
    </row>
    <row r="371" spans="1:12" ht="22.5">
      <c r="A371" s="100" t="s">
        <v>1244</v>
      </c>
      <c r="B371" s="101" t="s">
        <v>817</v>
      </c>
      <c r="C371" s="102" t="s">
        <v>881</v>
      </c>
      <c r="D371" s="125" t="s">
        <v>1237</v>
      </c>
      <c r="E371" s="156" t="s">
        <v>1246</v>
      </c>
      <c r="F371" s="160"/>
      <c r="G371" s="130" t="s">
        <v>881</v>
      </c>
      <c r="H371" s="97">
        <v>11127998.2</v>
      </c>
      <c r="I371" s="103">
        <v>2951486.32</v>
      </c>
      <c r="J371" s="104">
        <v>8176511.88</v>
      </c>
      <c r="K371" s="119" t="str">
        <f t="shared" si="15"/>
        <v>00005020600072370000</v>
      </c>
      <c r="L371" s="107" t="s">
        <v>1245</v>
      </c>
    </row>
    <row r="372" spans="1:12" s="85" customFormat="1" ht="22.5">
      <c r="A372" s="80" t="s">
        <v>1218</v>
      </c>
      <c r="B372" s="79" t="s">
        <v>817</v>
      </c>
      <c r="C372" s="122" t="s">
        <v>881</v>
      </c>
      <c r="D372" s="126" t="s">
        <v>1237</v>
      </c>
      <c r="E372" s="153" t="s">
        <v>1246</v>
      </c>
      <c r="F372" s="159"/>
      <c r="G372" s="123" t="s">
        <v>1219</v>
      </c>
      <c r="H372" s="81">
        <v>2139000</v>
      </c>
      <c r="I372" s="82">
        <v>0</v>
      </c>
      <c r="J372" s="83">
        <f>IF(IF(H372="",0,H372)=0,0,(IF(H372&gt;0,IF(I372&gt;H372,0,H372-I372),IF(I372&gt;H372,H372-I372,0))))</f>
        <v>2139000</v>
      </c>
      <c r="K372" s="119" t="str">
        <f t="shared" si="15"/>
        <v>00005020600072370243</v>
      </c>
      <c r="L372" s="84" t="str">
        <f>C372&amp;D372&amp;E372&amp;F372&amp;G372</f>
        <v>00005020600072370243</v>
      </c>
    </row>
    <row r="373" spans="1:12" s="85" customFormat="1" ht="12.75">
      <c r="A373" s="80" t="s">
        <v>979</v>
      </c>
      <c r="B373" s="79" t="s">
        <v>817</v>
      </c>
      <c r="C373" s="122" t="s">
        <v>881</v>
      </c>
      <c r="D373" s="126" t="s">
        <v>1237</v>
      </c>
      <c r="E373" s="153" t="s">
        <v>1246</v>
      </c>
      <c r="F373" s="159"/>
      <c r="G373" s="123" t="s">
        <v>980</v>
      </c>
      <c r="H373" s="81">
        <v>576270</v>
      </c>
      <c r="I373" s="82">
        <v>114000</v>
      </c>
      <c r="J373" s="83">
        <f>IF(IF(H373="",0,H373)=0,0,(IF(H373&gt;0,IF(I373&gt;H373,0,H373-I373),IF(I373&gt;H373,H373-I373,0))))</f>
        <v>462270</v>
      </c>
      <c r="K373" s="119" t="str">
        <f t="shared" si="15"/>
        <v>00005020600072370244</v>
      </c>
      <c r="L373" s="84" t="str">
        <f>C373&amp;D373&amp;E373&amp;F373&amp;G373</f>
        <v>00005020600072370244</v>
      </c>
    </row>
    <row r="374" spans="1:12" s="85" customFormat="1" ht="33.75">
      <c r="A374" s="80" t="s">
        <v>1227</v>
      </c>
      <c r="B374" s="79" t="s">
        <v>817</v>
      </c>
      <c r="C374" s="122" t="s">
        <v>881</v>
      </c>
      <c r="D374" s="126" t="s">
        <v>1237</v>
      </c>
      <c r="E374" s="153" t="s">
        <v>1246</v>
      </c>
      <c r="F374" s="159"/>
      <c r="G374" s="123" t="s">
        <v>1228</v>
      </c>
      <c r="H374" s="81">
        <v>5254000</v>
      </c>
      <c r="I374" s="82">
        <v>2837486.32</v>
      </c>
      <c r="J374" s="83">
        <f>IF(IF(H374="",0,H374)=0,0,(IF(H374&gt;0,IF(I374&gt;H374,0,H374-I374),IF(I374&gt;H374,H374-I374,0))))</f>
        <v>2416513.68</v>
      </c>
      <c r="K374" s="119" t="str">
        <f t="shared" si="15"/>
        <v>00005020600072370412</v>
      </c>
      <c r="L374" s="84" t="str">
        <f>C374&amp;D374&amp;E374&amp;F374&amp;G374</f>
        <v>00005020600072370412</v>
      </c>
    </row>
    <row r="375" spans="1:12" s="85" customFormat="1" ht="33.75">
      <c r="A375" s="80" t="s">
        <v>1247</v>
      </c>
      <c r="B375" s="79" t="s">
        <v>817</v>
      </c>
      <c r="C375" s="122" t="s">
        <v>881</v>
      </c>
      <c r="D375" s="126" t="s">
        <v>1237</v>
      </c>
      <c r="E375" s="153" t="s">
        <v>1246</v>
      </c>
      <c r="F375" s="159"/>
      <c r="G375" s="123" t="s">
        <v>1248</v>
      </c>
      <c r="H375" s="81">
        <v>3158728.2</v>
      </c>
      <c r="I375" s="82">
        <v>0</v>
      </c>
      <c r="J375" s="83">
        <f>IF(IF(H375="",0,H375)=0,0,(IF(H375&gt;0,IF(I375&gt;H375,0,H375-I375),IF(I375&gt;H375,H375-I375,0))))</f>
        <v>3158728.2</v>
      </c>
      <c r="K375" s="119" t="str">
        <f t="shared" si="15"/>
        <v>00005020600072370414</v>
      </c>
      <c r="L375" s="84" t="str">
        <f>C375&amp;D375&amp;E375&amp;F375&amp;G375</f>
        <v>00005020600072370414</v>
      </c>
    </row>
    <row r="376" spans="1:12" ht="22.5">
      <c r="A376" s="100" t="s">
        <v>1249</v>
      </c>
      <c r="B376" s="101" t="s">
        <v>817</v>
      </c>
      <c r="C376" s="102" t="s">
        <v>881</v>
      </c>
      <c r="D376" s="125" t="s">
        <v>1237</v>
      </c>
      <c r="E376" s="156" t="s">
        <v>48</v>
      </c>
      <c r="F376" s="160"/>
      <c r="G376" s="130" t="s">
        <v>881</v>
      </c>
      <c r="H376" s="97">
        <v>894691.18</v>
      </c>
      <c r="I376" s="103">
        <v>155341.38</v>
      </c>
      <c r="J376" s="104">
        <v>739349.8</v>
      </c>
      <c r="K376" s="119" t="str">
        <f t="shared" si="15"/>
        <v>000050206000S2370000</v>
      </c>
      <c r="L376" s="107" t="s">
        <v>47</v>
      </c>
    </row>
    <row r="377" spans="1:12" s="85" customFormat="1" ht="22.5">
      <c r="A377" s="80" t="s">
        <v>1218</v>
      </c>
      <c r="B377" s="79" t="s">
        <v>817</v>
      </c>
      <c r="C377" s="122" t="s">
        <v>881</v>
      </c>
      <c r="D377" s="126" t="s">
        <v>1237</v>
      </c>
      <c r="E377" s="153" t="s">
        <v>48</v>
      </c>
      <c r="F377" s="159"/>
      <c r="G377" s="123" t="s">
        <v>1219</v>
      </c>
      <c r="H377" s="81">
        <v>237700</v>
      </c>
      <c r="I377" s="82">
        <v>0</v>
      </c>
      <c r="J377" s="83">
        <f>IF(IF(H377="",0,H377)=0,0,(IF(H377&gt;0,IF(I377&gt;H377,0,H377-I377),IF(I377&gt;H377,H377-I377,0))))</f>
        <v>237700</v>
      </c>
      <c r="K377" s="119" t="str">
        <f t="shared" si="15"/>
        <v>000050206000S2370243</v>
      </c>
      <c r="L377" s="84" t="str">
        <f>C377&amp;D377&amp;E377&amp;F377&amp;G377</f>
        <v>000050206000S2370243</v>
      </c>
    </row>
    <row r="378" spans="1:12" s="85" customFormat="1" ht="12.75">
      <c r="A378" s="80" t="s">
        <v>979</v>
      </c>
      <c r="B378" s="79" t="s">
        <v>817</v>
      </c>
      <c r="C378" s="122" t="s">
        <v>881</v>
      </c>
      <c r="D378" s="126" t="s">
        <v>1237</v>
      </c>
      <c r="E378" s="153" t="s">
        <v>48</v>
      </c>
      <c r="F378" s="159"/>
      <c r="G378" s="123" t="s">
        <v>980</v>
      </c>
      <c r="H378" s="81">
        <v>30330</v>
      </c>
      <c r="I378" s="82">
        <v>6000</v>
      </c>
      <c r="J378" s="83">
        <f>IF(IF(H378="",0,H378)=0,0,(IF(H378&gt;0,IF(I378&gt;H378,0,H378-I378),IF(I378&gt;H378,H378-I378,0))))</f>
        <v>24330</v>
      </c>
      <c r="K378" s="119" t="str">
        <f t="shared" si="15"/>
        <v>000050206000S2370244</v>
      </c>
      <c r="L378" s="84" t="str">
        <f>C378&amp;D378&amp;E378&amp;F378&amp;G378</f>
        <v>000050206000S2370244</v>
      </c>
    </row>
    <row r="379" spans="1:12" s="85" customFormat="1" ht="33.75">
      <c r="A379" s="80" t="s">
        <v>1227</v>
      </c>
      <c r="B379" s="79" t="s">
        <v>817</v>
      </c>
      <c r="C379" s="122" t="s">
        <v>881</v>
      </c>
      <c r="D379" s="126" t="s">
        <v>1237</v>
      </c>
      <c r="E379" s="153" t="s">
        <v>48</v>
      </c>
      <c r="F379" s="159"/>
      <c r="G379" s="123" t="s">
        <v>1228</v>
      </c>
      <c r="H379" s="81">
        <v>275691.38</v>
      </c>
      <c r="I379" s="82">
        <v>149341.38</v>
      </c>
      <c r="J379" s="83">
        <f>IF(IF(H379="",0,H379)=0,0,(IF(H379&gt;0,IF(I379&gt;H379,0,H379-I379),IF(I379&gt;H379,H379-I379,0))))</f>
        <v>126350</v>
      </c>
      <c r="K379" s="119" t="str">
        <f aca="true" t="shared" si="16" ref="K379:K414">C379&amp;D379&amp;E379&amp;F379&amp;G379</f>
        <v>000050206000S2370412</v>
      </c>
      <c r="L379" s="84" t="str">
        <f>C379&amp;D379&amp;E379&amp;F379&amp;G379</f>
        <v>000050206000S2370412</v>
      </c>
    </row>
    <row r="380" spans="1:12" s="85" customFormat="1" ht="33.75">
      <c r="A380" s="80" t="s">
        <v>1247</v>
      </c>
      <c r="B380" s="79" t="s">
        <v>817</v>
      </c>
      <c r="C380" s="122" t="s">
        <v>881</v>
      </c>
      <c r="D380" s="126" t="s">
        <v>1237</v>
      </c>
      <c r="E380" s="153" t="s">
        <v>48</v>
      </c>
      <c r="F380" s="159"/>
      <c r="G380" s="123" t="s">
        <v>1248</v>
      </c>
      <c r="H380" s="81">
        <v>350969.8</v>
      </c>
      <c r="I380" s="82">
        <v>0</v>
      </c>
      <c r="J380" s="83">
        <f>IF(IF(H380="",0,H380)=0,0,(IF(H380&gt;0,IF(I380&gt;H380,0,H380-I380),IF(I380&gt;H380,H380-I380,0))))</f>
        <v>350969.8</v>
      </c>
      <c r="K380" s="119" t="str">
        <f t="shared" si="16"/>
        <v>000050206000S2370414</v>
      </c>
      <c r="L380" s="84" t="str">
        <f>C380&amp;D380&amp;E380&amp;F380&amp;G380</f>
        <v>000050206000S2370414</v>
      </c>
    </row>
    <row r="381" spans="1:12" ht="33.75">
      <c r="A381" s="100" t="s">
        <v>49</v>
      </c>
      <c r="B381" s="101" t="s">
        <v>817</v>
      </c>
      <c r="C381" s="102" t="s">
        <v>881</v>
      </c>
      <c r="D381" s="125" t="s">
        <v>1237</v>
      </c>
      <c r="E381" s="156" t="s">
        <v>51</v>
      </c>
      <c r="F381" s="160"/>
      <c r="G381" s="130" t="s">
        <v>881</v>
      </c>
      <c r="H381" s="97">
        <v>1228000</v>
      </c>
      <c r="I381" s="103">
        <v>99176.34</v>
      </c>
      <c r="J381" s="104">
        <v>1128823.66</v>
      </c>
      <c r="K381" s="119" t="str">
        <f t="shared" si="16"/>
        <v>00005021500000000000</v>
      </c>
      <c r="L381" s="107" t="s">
        <v>50</v>
      </c>
    </row>
    <row r="382" spans="1:12" ht="33.75">
      <c r="A382" s="100" t="s">
        <v>52</v>
      </c>
      <c r="B382" s="101" t="s">
        <v>817</v>
      </c>
      <c r="C382" s="102" t="s">
        <v>881</v>
      </c>
      <c r="D382" s="125" t="s">
        <v>1237</v>
      </c>
      <c r="E382" s="156" t="s">
        <v>54</v>
      </c>
      <c r="F382" s="160"/>
      <c r="G382" s="130" t="s">
        <v>881</v>
      </c>
      <c r="H382" s="97">
        <v>9999.6</v>
      </c>
      <c r="I382" s="103">
        <v>9175.94</v>
      </c>
      <c r="J382" s="104">
        <v>823.66</v>
      </c>
      <c r="K382" s="119" t="str">
        <f t="shared" si="16"/>
        <v>00005021500021550000</v>
      </c>
      <c r="L382" s="107" t="s">
        <v>53</v>
      </c>
    </row>
    <row r="383" spans="1:12" s="85" customFormat="1" ht="12.75">
      <c r="A383" s="80" t="s">
        <v>979</v>
      </c>
      <c r="B383" s="79" t="s">
        <v>817</v>
      </c>
      <c r="C383" s="122" t="s">
        <v>881</v>
      </c>
      <c r="D383" s="126" t="s">
        <v>1237</v>
      </c>
      <c r="E383" s="153" t="s">
        <v>54</v>
      </c>
      <c r="F383" s="159"/>
      <c r="G383" s="123" t="s">
        <v>980</v>
      </c>
      <c r="H383" s="81">
        <v>9999.6</v>
      </c>
      <c r="I383" s="82">
        <v>9175.94</v>
      </c>
      <c r="J383" s="83">
        <f>IF(IF(H383="",0,H383)=0,0,(IF(H383&gt;0,IF(I383&gt;H383,0,H383-I383),IF(I383&gt;H383,H383-I383,0))))</f>
        <v>823.66</v>
      </c>
      <c r="K383" s="119" t="str">
        <f t="shared" si="16"/>
        <v>00005021500021550244</v>
      </c>
      <c r="L383" s="84" t="str">
        <f>C383&amp;D383&amp;E383&amp;F383&amp;G383</f>
        <v>00005021500021550244</v>
      </c>
    </row>
    <row r="384" spans="1:12" ht="33.75">
      <c r="A384" s="100" t="s">
        <v>55</v>
      </c>
      <c r="B384" s="101" t="s">
        <v>817</v>
      </c>
      <c r="C384" s="102" t="s">
        <v>881</v>
      </c>
      <c r="D384" s="125" t="s">
        <v>1237</v>
      </c>
      <c r="E384" s="156" t="s">
        <v>57</v>
      </c>
      <c r="F384" s="160"/>
      <c r="G384" s="130" t="s">
        <v>881</v>
      </c>
      <c r="H384" s="97">
        <v>1218000.4</v>
      </c>
      <c r="I384" s="103">
        <v>90000.4</v>
      </c>
      <c r="J384" s="104">
        <v>1128000</v>
      </c>
      <c r="K384" s="119" t="str">
        <f t="shared" si="16"/>
        <v>00005021500021560000</v>
      </c>
      <c r="L384" s="107" t="s">
        <v>56</v>
      </c>
    </row>
    <row r="385" spans="1:12" s="85" customFormat="1" ht="33.75">
      <c r="A385" s="80" t="s">
        <v>1247</v>
      </c>
      <c r="B385" s="79" t="s">
        <v>817</v>
      </c>
      <c r="C385" s="122" t="s">
        <v>881</v>
      </c>
      <c r="D385" s="126" t="s">
        <v>1237</v>
      </c>
      <c r="E385" s="153" t="s">
        <v>57</v>
      </c>
      <c r="F385" s="159"/>
      <c r="G385" s="123" t="s">
        <v>1248</v>
      </c>
      <c r="H385" s="81">
        <v>1218000.4</v>
      </c>
      <c r="I385" s="82">
        <v>90000.4</v>
      </c>
      <c r="J385" s="83">
        <f>IF(IF(H385="",0,H385)=0,0,(IF(H385&gt;0,IF(I385&gt;H385,0,H385-I385),IF(I385&gt;H385,H385-I385,0))))</f>
        <v>1128000</v>
      </c>
      <c r="K385" s="119" t="str">
        <f t="shared" si="16"/>
        <v>00005021500021560414</v>
      </c>
      <c r="L385" s="84" t="str">
        <f>C385&amp;D385&amp;E385&amp;F385&amp;G385</f>
        <v>00005021500021560414</v>
      </c>
    </row>
    <row r="386" spans="1:12" ht="22.5">
      <c r="A386" s="100" t="s">
        <v>981</v>
      </c>
      <c r="B386" s="101" t="s">
        <v>817</v>
      </c>
      <c r="C386" s="102" t="s">
        <v>881</v>
      </c>
      <c r="D386" s="125" t="s">
        <v>1237</v>
      </c>
      <c r="E386" s="156" t="s">
        <v>983</v>
      </c>
      <c r="F386" s="160"/>
      <c r="G386" s="130" t="s">
        <v>881</v>
      </c>
      <c r="H386" s="97">
        <v>780418</v>
      </c>
      <c r="I386" s="103">
        <v>780417.02</v>
      </c>
      <c r="J386" s="104">
        <v>0.98</v>
      </c>
      <c r="K386" s="119" t="str">
        <f t="shared" si="16"/>
        <v>00005029300000000000</v>
      </c>
      <c r="L386" s="107" t="s">
        <v>58</v>
      </c>
    </row>
    <row r="387" spans="1:12" ht="12.75">
      <c r="A387" s="100" t="s">
        <v>59</v>
      </c>
      <c r="B387" s="101" t="s">
        <v>817</v>
      </c>
      <c r="C387" s="102" t="s">
        <v>881</v>
      </c>
      <c r="D387" s="125" t="s">
        <v>1237</v>
      </c>
      <c r="E387" s="156" t="s">
        <v>61</v>
      </c>
      <c r="F387" s="160"/>
      <c r="G387" s="130" t="s">
        <v>881</v>
      </c>
      <c r="H387" s="97">
        <v>760418</v>
      </c>
      <c r="I387" s="103">
        <v>760417.02</v>
      </c>
      <c r="J387" s="104">
        <v>0.98</v>
      </c>
      <c r="K387" s="119" t="str">
        <f t="shared" si="16"/>
        <v>00005029300029110000</v>
      </c>
      <c r="L387" s="107" t="s">
        <v>60</v>
      </c>
    </row>
    <row r="388" spans="1:12" s="85" customFormat="1" ht="12.75">
      <c r="A388" s="80" t="s">
        <v>979</v>
      </c>
      <c r="B388" s="79" t="s">
        <v>817</v>
      </c>
      <c r="C388" s="122" t="s">
        <v>881</v>
      </c>
      <c r="D388" s="126" t="s">
        <v>1237</v>
      </c>
      <c r="E388" s="153" t="s">
        <v>61</v>
      </c>
      <c r="F388" s="159"/>
      <c r="G388" s="123" t="s">
        <v>980</v>
      </c>
      <c r="H388" s="81">
        <v>760418</v>
      </c>
      <c r="I388" s="82">
        <v>760417.02</v>
      </c>
      <c r="J388" s="83">
        <f>IF(IF(H388="",0,H388)=0,0,(IF(H388&gt;0,IF(I388&gt;H388,0,H388-I388),IF(I388&gt;H388,H388-I388,0))))</f>
        <v>0.98</v>
      </c>
      <c r="K388" s="119" t="str">
        <f t="shared" si="16"/>
        <v>00005029300029110244</v>
      </c>
      <c r="L388" s="84" t="str">
        <f>C388&amp;D388&amp;E388&amp;F388&amp;G388</f>
        <v>00005029300029110244</v>
      </c>
    </row>
    <row r="389" spans="1:12" ht="12.75">
      <c r="A389" s="100" t="s">
        <v>1077</v>
      </c>
      <c r="B389" s="101" t="s">
        <v>817</v>
      </c>
      <c r="C389" s="102" t="s">
        <v>881</v>
      </c>
      <c r="D389" s="125" t="s">
        <v>1237</v>
      </c>
      <c r="E389" s="156" t="s">
        <v>1079</v>
      </c>
      <c r="F389" s="160"/>
      <c r="G389" s="130" t="s">
        <v>881</v>
      </c>
      <c r="H389" s="97">
        <v>20000</v>
      </c>
      <c r="I389" s="103">
        <v>20000</v>
      </c>
      <c r="J389" s="104">
        <v>0</v>
      </c>
      <c r="K389" s="119" t="str">
        <f t="shared" si="16"/>
        <v>00005029390099990000</v>
      </c>
      <c r="L389" s="107" t="s">
        <v>62</v>
      </c>
    </row>
    <row r="390" spans="1:12" s="85" customFormat="1" ht="12.75">
      <c r="A390" s="80" t="s">
        <v>1001</v>
      </c>
      <c r="B390" s="79" t="s">
        <v>817</v>
      </c>
      <c r="C390" s="122" t="s">
        <v>881</v>
      </c>
      <c r="D390" s="126" t="s">
        <v>1237</v>
      </c>
      <c r="E390" s="153" t="s">
        <v>1079</v>
      </c>
      <c r="F390" s="159"/>
      <c r="G390" s="123" t="s">
        <v>1002</v>
      </c>
      <c r="H390" s="81">
        <v>20000</v>
      </c>
      <c r="I390" s="82">
        <v>20000</v>
      </c>
      <c r="J390" s="83">
        <f>IF(IF(H390="",0,H390)=0,0,(IF(H390&gt;0,IF(I390&gt;H390,0,H390-I390),IF(I390&gt;H390,H390-I390,0))))</f>
        <v>0</v>
      </c>
      <c r="K390" s="119" t="str">
        <f t="shared" si="16"/>
        <v>00005029390099990853</v>
      </c>
      <c r="L390" s="84" t="str">
        <f>C390&amp;D390&amp;E390&amp;F390&amp;G390</f>
        <v>00005029390099990853</v>
      </c>
    </row>
    <row r="391" spans="1:12" ht="12.75">
      <c r="A391" s="100" t="s">
        <v>63</v>
      </c>
      <c r="B391" s="101" t="s">
        <v>817</v>
      </c>
      <c r="C391" s="102" t="s">
        <v>881</v>
      </c>
      <c r="D391" s="125" t="s">
        <v>65</v>
      </c>
      <c r="E391" s="156" t="s">
        <v>950</v>
      </c>
      <c r="F391" s="160"/>
      <c r="G391" s="130" t="s">
        <v>881</v>
      </c>
      <c r="H391" s="97">
        <v>2658514.52</v>
      </c>
      <c r="I391" s="103">
        <v>2629029.72</v>
      </c>
      <c r="J391" s="104">
        <v>29484.8</v>
      </c>
      <c r="K391" s="119" t="str">
        <f t="shared" si="16"/>
        <v>00005030000000000000</v>
      </c>
      <c r="L391" s="107" t="s">
        <v>64</v>
      </c>
    </row>
    <row r="392" spans="1:12" ht="22.5">
      <c r="A392" s="100" t="s">
        <v>981</v>
      </c>
      <c r="B392" s="101" t="s">
        <v>817</v>
      </c>
      <c r="C392" s="102" t="s">
        <v>881</v>
      </c>
      <c r="D392" s="125" t="s">
        <v>65</v>
      </c>
      <c r="E392" s="156" t="s">
        <v>983</v>
      </c>
      <c r="F392" s="160"/>
      <c r="G392" s="130" t="s">
        <v>881</v>
      </c>
      <c r="H392" s="97">
        <v>2658514.52</v>
      </c>
      <c r="I392" s="103">
        <v>2629029.72</v>
      </c>
      <c r="J392" s="104">
        <v>29484.8</v>
      </c>
      <c r="K392" s="119" t="str">
        <f t="shared" si="16"/>
        <v>00005039300000000000</v>
      </c>
      <c r="L392" s="107" t="s">
        <v>66</v>
      </c>
    </row>
    <row r="393" spans="1:12" ht="12.75">
      <c r="A393" s="100" t="s">
        <v>67</v>
      </c>
      <c r="B393" s="101" t="s">
        <v>817</v>
      </c>
      <c r="C393" s="102" t="s">
        <v>881</v>
      </c>
      <c r="D393" s="125" t="s">
        <v>65</v>
      </c>
      <c r="E393" s="156" t="s">
        <v>69</v>
      </c>
      <c r="F393" s="160"/>
      <c r="G393" s="130" t="s">
        <v>881</v>
      </c>
      <c r="H393" s="97">
        <v>10178.62</v>
      </c>
      <c r="I393" s="103">
        <v>0</v>
      </c>
      <c r="J393" s="104">
        <v>10178.62</v>
      </c>
      <c r="K393" s="119" t="str">
        <f t="shared" si="16"/>
        <v>00005039300027010000</v>
      </c>
      <c r="L393" s="107" t="s">
        <v>68</v>
      </c>
    </row>
    <row r="394" spans="1:12" s="85" customFormat="1" ht="12.75">
      <c r="A394" s="80" t="s">
        <v>979</v>
      </c>
      <c r="B394" s="79" t="s">
        <v>817</v>
      </c>
      <c r="C394" s="122" t="s">
        <v>881</v>
      </c>
      <c r="D394" s="126" t="s">
        <v>65</v>
      </c>
      <c r="E394" s="153" t="s">
        <v>69</v>
      </c>
      <c r="F394" s="159"/>
      <c r="G394" s="123" t="s">
        <v>980</v>
      </c>
      <c r="H394" s="81">
        <v>10178.62</v>
      </c>
      <c r="I394" s="82">
        <v>0</v>
      </c>
      <c r="J394" s="83">
        <f>IF(IF(H394="",0,H394)=0,0,(IF(H394&gt;0,IF(I394&gt;H394,0,H394-I394),IF(I394&gt;H394,H394-I394,0))))</f>
        <v>10178.62</v>
      </c>
      <c r="K394" s="119" t="str">
        <f t="shared" si="16"/>
        <v>00005039300027010244</v>
      </c>
      <c r="L394" s="84" t="str">
        <f>C394&amp;D394&amp;E394&amp;F394&amp;G394</f>
        <v>00005039300027010244</v>
      </c>
    </row>
    <row r="395" spans="1:12" ht="12.75">
      <c r="A395" s="100" t="s">
        <v>70</v>
      </c>
      <c r="B395" s="101" t="s">
        <v>817</v>
      </c>
      <c r="C395" s="102" t="s">
        <v>881</v>
      </c>
      <c r="D395" s="125" t="s">
        <v>65</v>
      </c>
      <c r="E395" s="156" t="s">
        <v>72</v>
      </c>
      <c r="F395" s="160"/>
      <c r="G395" s="130" t="s">
        <v>881</v>
      </c>
      <c r="H395" s="97">
        <v>2646135.9</v>
      </c>
      <c r="I395" s="103">
        <v>2626829.72</v>
      </c>
      <c r="J395" s="104">
        <v>19306.18</v>
      </c>
      <c r="K395" s="119" t="str">
        <f t="shared" si="16"/>
        <v>00005039300027030000</v>
      </c>
      <c r="L395" s="107" t="s">
        <v>71</v>
      </c>
    </row>
    <row r="396" spans="1:12" s="85" customFormat="1" ht="12.75">
      <c r="A396" s="80" t="s">
        <v>979</v>
      </c>
      <c r="B396" s="79" t="s">
        <v>817</v>
      </c>
      <c r="C396" s="122" t="s">
        <v>881</v>
      </c>
      <c r="D396" s="126" t="s">
        <v>65</v>
      </c>
      <c r="E396" s="153" t="s">
        <v>72</v>
      </c>
      <c r="F396" s="159"/>
      <c r="G396" s="123" t="s">
        <v>980</v>
      </c>
      <c r="H396" s="81">
        <v>2424888</v>
      </c>
      <c r="I396" s="82">
        <v>2405581.82</v>
      </c>
      <c r="J396" s="83">
        <f>IF(IF(H396="",0,H396)=0,0,(IF(H396&gt;0,IF(I396&gt;H396,0,H396-I396),IF(I396&gt;H396,H396-I396,0))))</f>
        <v>19306.18</v>
      </c>
      <c r="K396" s="119" t="str">
        <f t="shared" si="16"/>
        <v>00005039300027030244</v>
      </c>
      <c r="L396" s="84" t="str">
        <f>C396&amp;D396&amp;E396&amp;F396&amp;G396</f>
        <v>00005039300027030244</v>
      </c>
    </row>
    <row r="397" spans="1:12" s="85" customFormat="1" ht="22.5">
      <c r="A397" s="80" t="s">
        <v>1080</v>
      </c>
      <c r="B397" s="79" t="s">
        <v>817</v>
      </c>
      <c r="C397" s="122" t="s">
        <v>881</v>
      </c>
      <c r="D397" s="126" t="s">
        <v>65</v>
      </c>
      <c r="E397" s="153" t="s">
        <v>72</v>
      </c>
      <c r="F397" s="159"/>
      <c r="G397" s="123" t="s">
        <v>1081</v>
      </c>
      <c r="H397" s="81">
        <v>221247.9</v>
      </c>
      <c r="I397" s="82">
        <v>221247.9</v>
      </c>
      <c r="J397" s="83">
        <f>IF(IF(H397="",0,H397)=0,0,(IF(H397&gt;0,IF(I397&gt;H397,0,H397-I397),IF(I397&gt;H397,H397-I397,0))))</f>
        <v>0</v>
      </c>
      <c r="K397" s="119" t="str">
        <f t="shared" si="16"/>
        <v>00005039300027030831</v>
      </c>
      <c r="L397" s="84" t="str">
        <f>C397&amp;D397&amp;E397&amp;F397&amp;G397</f>
        <v>00005039300027030831</v>
      </c>
    </row>
    <row r="398" spans="1:12" ht="12.75">
      <c r="A398" s="100" t="s">
        <v>1077</v>
      </c>
      <c r="B398" s="101" t="s">
        <v>817</v>
      </c>
      <c r="C398" s="102" t="s">
        <v>881</v>
      </c>
      <c r="D398" s="125" t="s">
        <v>65</v>
      </c>
      <c r="E398" s="156" t="s">
        <v>1079</v>
      </c>
      <c r="F398" s="160"/>
      <c r="G398" s="130" t="s">
        <v>881</v>
      </c>
      <c r="H398" s="97">
        <v>2200</v>
      </c>
      <c r="I398" s="103">
        <v>2200</v>
      </c>
      <c r="J398" s="104">
        <v>0</v>
      </c>
      <c r="K398" s="119" t="str">
        <f t="shared" si="16"/>
        <v>00005039390099990000</v>
      </c>
      <c r="L398" s="107" t="s">
        <v>73</v>
      </c>
    </row>
    <row r="399" spans="1:12" s="85" customFormat="1" ht="12.75">
      <c r="A399" s="80" t="s">
        <v>979</v>
      </c>
      <c r="B399" s="79" t="s">
        <v>817</v>
      </c>
      <c r="C399" s="122" t="s">
        <v>881</v>
      </c>
      <c r="D399" s="126" t="s">
        <v>65</v>
      </c>
      <c r="E399" s="153" t="s">
        <v>1079</v>
      </c>
      <c r="F399" s="159"/>
      <c r="G399" s="123" t="s">
        <v>980</v>
      </c>
      <c r="H399" s="81">
        <v>2200</v>
      </c>
      <c r="I399" s="82">
        <v>2200</v>
      </c>
      <c r="J399" s="83">
        <f>IF(IF(H399="",0,H399)=0,0,(IF(H399&gt;0,IF(I399&gt;H399,0,H399-I399),IF(I399&gt;H399,H399-I399,0))))</f>
        <v>0</v>
      </c>
      <c r="K399" s="119" t="str">
        <f t="shared" si="16"/>
        <v>00005039390099990244</v>
      </c>
      <c r="L399" s="84" t="str">
        <f>C399&amp;D399&amp;E399&amp;F399&amp;G399</f>
        <v>00005039390099990244</v>
      </c>
    </row>
    <row r="400" spans="1:12" ht="12.75">
      <c r="A400" s="100" t="s">
        <v>74</v>
      </c>
      <c r="B400" s="101" t="s">
        <v>817</v>
      </c>
      <c r="C400" s="102" t="s">
        <v>881</v>
      </c>
      <c r="D400" s="125" t="s">
        <v>76</v>
      </c>
      <c r="E400" s="156" t="s">
        <v>950</v>
      </c>
      <c r="F400" s="160"/>
      <c r="G400" s="130" t="s">
        <v>881</v>
      </c>
      <c r="H400" s="97">
        <v>673803888.61</v>
      </c>
      <c r="I400" s="103">
        <v>495293060.19</v>
      </c>
      <c r="J400" s="104">
        <v>178510828.42</v>
      </c>
      <c r="K400" s="119" t="str">
        <f t="shared" si="16"/>
        <v>00007000000000000000</v>
      </c>
      <c r="L400" s="107" t="s">
        <v>75</v>
      </c>
    </row>
    <row r="401" spans="1:12" ht="12.75">
      <c r="A401" s="100" t="s">
        <v>77</v>
      </c>
      <c r="B401" s="101" t="s">
        <v>817</v>
      </c>
      <c r="C401" s="102" t="s">
        <v>881</v>
      </c>
      <c r="D401" s="125" t="s">
        <v>79</v>
      </c>
      <c r="E401" s="156" t="s">
        <v>950</v>
      </c>
      <c r="F401" s="160"/>
      <c r="G401" s="130" t="s">
        <v>881</v>
      </c>
      <c r="H401" s="97">
        <v>278148288.96</v>
      </c>
      <c r="I401" s="103">
        <v>207214206.74</v>
      </c>
      <c r="J401" s="104">
        <v>70934082.22</v>
      </c>
      <c r="K401" s="119" t="str">
        <f t="shared" si="16"/>
        <v>00007010000000000000</v>
      </c>
      <c r="L401" s="107" t="s">
        <v>78</v>
      </c>
    </row>
    <row r="402" spans="1:12" ht="33.75">
      <c r="A402" s="100" t="s">
        <v>80</v>
      </c>
      <c r="B402" s="101" t="s">
        <v>817</v>
      </c>
      <c r="C402" s="102" t="s">
        <v>881</v>
      </c>
      <c r="D402" s="125" t="s">
        <v>79</v>
      </c>
      <c r="E402" s="156" t="s">
        <v>82</v>
      </c>
      <c r="F402" s="160"/>
      <c r="G402" s="130" t="s">
        <v>881</v>
      </c>
      <c r="H402" s="97">
        <v>236367176</v>
      </c>
      <c r="I402" s="103">
        <v>172069768.48</v>
      </c>
      <c r="J402" s="104">
        <v>64297407.52</v>
      </c>
      <c r="K402" s="119" t="str">
        <f t="shared" si="16"/>
        <v>00007010200000000000</v>
      </c>
      <c r="L402" s="107" t="s">
        <v>81</v>
      </c>
    </row>
    <row r="403" spans="1:12" ht="67.5">
      <c r="A403" s="100" t="s">
        <v>83</v>
      </c>
      <c r="B403" s="101" t="s">
        <v>817</v>
      </c>
      <c r="C403" s="102" t="s">
        <v>881</v>
      </c>
      <c r="D403" s="125" t="s">
        <v>79</v>
      </c>
      <c r="E403" s="156" t="s">
        <v>85</v>
      </c>
      <c r="F403" s="160"/>
      <c r="G403" s="130" t="s">
        <v>881</v>
      </c>
      <c r="H403" s="97">
        <v>236367176</v>
      </c>
      <c r="I403" s="103">
        <v>172069768.48</v>
      </c>
      <c r="J403" s="104">
        <v>64297407.52</v>
      </c>
      <c r="K403" s="119" t="str">
        <f t="shared" si="16"/>
        <v>00007010260000000000</v>
      </c>
      <c r="L403" s="107" t="s">
        <v>84</v>
      </c>
    </row>
    <row r="404" spans="1:12" ht="12.75">
      <c r="A404" s="100" t="s">
        <v>77</v>
      </c>
      <c r="B404" s="101" t="s">
        <v>817</v>
      </c>
      <c r="C404" s="102" t="s">
        <v>881</v>
      </c>
      <c r="D404" s="125" t="s">
        <v>79</v>
      </c>
      <c r="E404" s="156" t="s">
        <v>87</v>
      </c>
      <c r="F404" s="160"/>
      <c r="G404" s="130" t="s">
        <v>881</v>
      </c>
      <c r="H404" s="97">
        <v>73710076</v>
      </c>
      <c r="I404" s="103">
        <v>47871018.48</v>
      </c>
      <c r="J404" s="104">
        <v>25839057.52</v>
      </c>
      <c r="K404" s="119" t="str">
        <f t="shared" si="16"/>
        <v>00007010260001200000</v>
      </c>
      <c r="L404" s="107" t="s">
        <v>86</v>
      </c>
    </row>
    <row r="405" spans="1:12" s="85" customFormat="1" ht="45">
      <c r="A405" s="80" t="s">
        <v>88</v>
      </c>
      <c r="B405" s="79" t="s">
        <v>817</v>
      </c>
      <c r="C405" s="122" t="s">
        <v>881</v>
      </c>
      <c r="D405" s="126" t="s">
        <v>79</v>
      </c>
      <c r="E405" s="153" t="s">
        <v>87</v>
      </c>
      <c r="F405" s="159"/>
      <c r="G405" s="123" t="s">
        <v>89</v>
      </c>
      <c r="H405" s="81">
        <v>9437872.89</v>
      </c>
      <c r="I405" s="82">
        <v>6153530.17</v>
      </c>
      <c r="J405" s="83">
        <f>IF(IF(H405="",0,H405)=0,0,(IF(H405&gt;0,IF(I405&gt;H405,0,H405-I405),IF(I405&gt;H405,H405-I405,0))))</f>
        <v>3284342.72</v>
      </c>
      <c r="K405" s="119" t="str">
        <f t="shared" si="16"/>
        <v>00007010260001200611</v>
      </c>
      <c r="L405" s="84" t="str">
        <f>C405&amp;D405&amp;E405&amp;F405&amp;G405</f>
        <v>00007010260001200611</v>
      </c>
    </row>
    <row r="406" spans="1:12" s="85" customFormat="1" ht="45">
      <c r="A406" s="80" t="s">
        <v>90</v>
      </c>
      <c r="B406" s="79" t="s">
        <v>817</v>
      </c>
      <c r="C406" s="122" t="s">
        <v>881</v>
      </c>
      <c r="D406" s="126" t="s">
        <v>79</v>
      </c>
      <c r="E406" s="153" t="s">
        <v>87</v>
      </c>
      <c r="F406" s="159"/>
      <c r="G406" s="123" t="s">
        <v>91</v>
      </c>
      <c r="H406" s="81">
        <v>64272203.11</v>
      </c>
      <c r="I406" s="82">
        <v>41717488.31</v>
      </c>
      <c r="J406" s="83">
        <f>IF(IF(H406="",0,H406)=0,0,(IF(H406&gt;0,IF(I406&gt;H406,0,H406-I406),IF(I406&gt;H406,H406-I406,0))))</f>
        <v>22554714.8</v>
      </c>
      <c r="K406" s="119" t="str">
        <f t="shared" si="16"/>
        <v>00007010260001200621</v>
      </c>
      <c r="L406" s="84" t="str">
        <f>C406&amp;D406&amp;E406&amp;F406&amp;G406</f>
        <v>00007010260001200621</v>
      </c>
    </row>
    <row r="407" spans="1:12" ht="12.75">
      <c r="A407" s="100" t="s">
        <v>92</v>
      </c>
      <c r="B407" s="101" t="s">
        <v>817</v>
      </c>
      <c r="C407" s="102" t="s">
        <v>881</v>
      </c>
      <c r="D407" s="125" t="s">
        <v>79</v>
      </c>
      <c r="E407" s="156" t="s">
        <v>94</v>
      </c>
      <c r="F407" s="160"/>
      <c r="G407" s="130" t="s">
        <v>881</v>
      </c>
      <c r="H407" s="97">
        <v>156031200</v>
      </c>
      <c r="I407" s="103">
        <v>119004840</v>
      </c>
      <c r="J407" s="104">
        <v>37026360</v>
      </c>
      <c r="K407" s="119" t="str">
        <f t="shared" si="16"/>
        <v>00007010260070040000</v>
      </c>
      <c r="L407" s="107" t="s">
        <v>93</v>
      </c>
    </row>
    <row r="408" spans="1:12" s="85" customFormat="1" ht="45">
      <c r="A408" s="80" t="s">
        <v>88</v>
      </c>
      <c r="B408" s="79" t="s">
        <v>817</v>
      </c>
      <c r="C408" s="122" t="s">
        <v>881</v>
      </c>
      <c r="D408" s="126" t="s">
        <v>79</v>
      </c>
      <c r="E408" s="153" t="s">
        <v>94</v>
      </c>
      <c r="F408" s="159"/>
      <c r="G408" s="123" t="s">
        <v>89</v>
      </c>
      <c r="H408" s="81">
        <v>16327800</v>
      </c>
      <c r="I408" s="82">
        <v>11909697</v>
      </c>
      <c r="J408" s="83">
        <f>IF(IF(H408="",0,H408)=0,0,(IF(H408&gt;0,IF(I408&gt;H408,0,H408-I408),IF(I408&gt;H408,H408-I408,0))))</f>
        <v>4418103</v>
      </c>
      <c r="K408" s="119" t="str">
        <f t="shared" si="16"/>
        <v>00007010260070040611</v>
      </c>
      <c r="L408" s="84" t="str">
        <f>C408&amp;D408&amp;E408&amp;F408&amp;G408</f>
        <v>00007010260070040611</v>
      </c>
    </row>
    <row r="409" spans="1:12" s="85" customFormat="1" ht="45">
      <c r="A409" s="80" t="s">
        <v>90</v>
      </c>
      <c r="B409" s="79" t="s">
        <v>817</v>
      </c>
      <c r="C409" s="122" t="s">
        <v>881</v>
      </c>
      <c r="D409" s="126" t="s">
        <v>79</v>
      </c>
      <c r="E409" s="153" t="s">
        <v>94</v>
      </c>
      <c r="F409" s="159"/>
      <c r="G409" s="123" t="s">
        <v>91</v>
      </c>
      <c r="H409" s="81">
        <v>139703400</v>
      </c>
      <c r="I409" s="82">
        <v>107095143</v>
      </c>
      <c r="J409" s="83">
        <f>IF(IF(H409="",0,H409)=0,0,(IF(H409&gt;0,IF(I409&gt;H409,0,H409-I409),IF(I409&gt;H409,H409-I409,0))))</f>
        <v>32608257</v>
      </c>
      <c r="K409" s="119" t="str">
        <f t="shared" si="16"/>
        <v>00007010260070040621</v>
      </c>
      <c r="L409" s="84" t="str">
        <f>C409&amp;D409&amp;E409&amp;F409&amp;G409</f>
        <v>00007010260070040621</v>
      </c>
    </row>
    <row r="410" spans="1:12" ht="22.5">
      <c r="A410" s="100" t="s">
        <v>95</v>
      </c>
      <c r="B410" s="101" t="s">
        <v>817</v>
      </c>
      <c r="C410" s="102" t="s">
        <v>881</v>
      </c>
      <c r="D410" s="125" t="s">
        <v>79</v>
      </c>
      <c r="E410" s="156" t="s">
        <v>97</v>
      </c>
      <c r="F410" s="160"/>
      <c r="G410" s="130" t="s">
        <v>881</v>
      </c>
      <c r="H410" s="97">
        <v>2001700</v>
      </c>
      <c r="I410" s="103">
        <v>1485582.5</v>
      </c>
      <c r="J410" s="104">
        <v>516117.5</v>
      </c>
      <c r="K410" s="119" t="str">
        <f t="shared" si="16"/>
        <v>00007010260070060000</v>
      </c>
      <c r="L410" s="107" t="s">
        <v>96</v>
      </c>
    </row>
    <row r="411" spans="1:12" s="85" customFormat="1" ht="45">
      <c r="A411" s="80" t="s">
        <v>88</v>
      </c>
      <c r="B411" s="79" t="s">
        <v>817</v>
      </c>
      <c r="C411" s="122" t="s">
        <v>881</v>
      </c>
      <c r="D411" s="126" t="s">
        <v>79</v>
      </c>
      <c r="E411" s="153" t="s">
        <v>97</v>
      </c>
      <c r="F411" s="159"/>
      <c r="G411" s="123" t="s">
        <v>89</v>
      </c>
      <c r="H411" s="81">
        <v>16400</v>
      </c>
      <c r="I411" s="82">
        <v>4482.5</v>
      </c>
      <c r="J411" s="83">
        <f>IF(IF(H411="",0,H411)=0,0,(IF(H411&gt;0,IF(I411&gt;H411,0,H411-I411),IF(I411&gt;H411,H411-I411,0))))</f>
        <v>11917.5</v>
      </c>
      <c r="K411" s="119" t="str">
        <f t="shared" si="16"/>
        <v>00007010260070060611</v>
      </c>
      <c r="L411" s="84" t="str">
        <f>C411&amp;D411&amp;E411&amp;F411&amp;G411</f>
        <v>00007010260070060611</v>
      </c>
    </row>
    <row r="412" spans="1:12" s="85" customFormat="1" ht="45">
      <c r="A412" s="80" t="s">
        <v>90</v>
      </c>
      <c r="B412" s="79" t="s">
        <v>817</v>
      </c>
      <c r="C412" s="122" t="s">
        <v>881</v>
      </c>
      <c r="D412" s="126" t="s">
        <v>79</v>
      </c>
      <c r="E412" s="153" t="s">
        <v>97</v>
      </c>
      <c r="F412" s="159"/>
      <c r="G412" s="123" t="s">
        <v>91</v>
      </c>
      <c r="H412" s="81">
        <v>1985300</v>
      </c>
      <c r="I412" s="82">
        <v>1481100</v>
      </c>
      <c r="J412" s="83">
        <f>IF(IF(H412="",0,H412)=0,0,(IF(H412&gt;0,IF(I412&gt;H412,0,H412-I412),IF(I412&gt;H412,H412-I412,0))))</f>
        <v>504200</v>
      </c>
      <c r="K412" s="119" t="str">
        <f t="shared" si="16"/>
        <v>00007010260070060621</v>
      </c>
      <c r="L412" s="84" t="str">
        <f>C412&amp;D412&amp;E412&amp;F412&amp;G412</f>
        <v>00007010260070060621</v>
      </c>
    </row>
    <row r="413" spans="1:12" ht="33.75">
      <c r="A413" s="100" t="s">
        <v>98</v>
      </c>
      <c r="B413" s="101" t="s">
        <v>817</v>
      </c>
      <c r="C413" s="102" t="s">
        <v>881</v>
      </c>
      <c r="D413" s="125" t="s">
        <v>79</v>
      </c>
      <c r="E413" s="156" t="s">
        <v>100</v>
      </c>
      <c r="F413" s="160"/>
      <c r="G413" s="130" t="s">
        <v>881</v>
      </c>
      <c r="H413" s="97">
        <v>2195800</v>
      </c>
      <c r="I413" s="103">
        <v>2127140</v>
      </c>
      <c r="J413" s="104">
        <v>68660</v>
      </c>
      <c r="K413" s="119" t="str">
        <f t="shared" si="16"/>
        <v>00007010260071410000</v>
      </c>
      <c r="L413" s="107" t="s">
        <v>99</v>
      </c>
    </row>
    <row r="414" spans="1:12" s="85" customFormat="1" ht="45">
      <c r="A414" s="80" t="s">
        <v>88</v>
      </c>
      <c r="B414" s="79" t="s">
        <v>817</v>
      </c>
      <c r="C414" s="122" t="s">
        <v>881</v>
      </c>
      <c r="D414" s="126" t="s">
        <v>79</v>
      </c>
      <c r="E414" s="153" t="s">
        <v>100</v>
      </c>
      <c r="F414" s="159"/>
      <c r="G414" s="123" t="s">
        <v>89</v>
      </c>
      <c r="H414" s="81">
        <v>452400</v>
      </c>
      <c r="I414" s="82">
        <v>452400</v>
      </c>
      <c r="J414" s="83">
        <f>IF(IF(H414="",0,H414)=0,0,(IF(H414&gt;0,IF(I414&gt;H414,0,H414-I414),IF(I414&gt;H414,H414-I414,0))))</f>
        <v>0</v>
      </c>
      <c r="K414" s="119" t="str">
        <f t="shared" si="16"/>
        <v>00007010260071410611</v>
      </c>
      <c r="L414" s="84" t="str">
        <f>C414&amp;D414&amp;E414&amp;F414&amp;G414</f>
        <v>00007010260071410611</v>
      </c>
    </row>
    <row r="415" spans="1:12" s="85" customFormat="1" ht="45">
      <c r="A415" s="80" t="s">
        <v>90</v>
      </c>
      <c r="B415" s="79" t="s">
        <v>817</v>
      </c>
      <c r="C415" s="122" t="s">
        <v>881</v>
      </c>
      <c r="D415" s="126" t="s">
        <v>79</v>
      </c>
      <c r="E415" s="153" t="s">
        <v>100</v>
      </c>
      <c r="F415" s="159"/>
      <c r="G415" s="123" t="s">
        <v>91</v>
      </c>
      <c r="H415" s="81">
        <v>1743400</v>
      </c>
      <c r="I415" s="82">
        <v>1674740</v>
      </c>
      <c r="J415" s="83">
        <f>IF(IF(H415="",0,H415)=0,0,(IF(H415&gt;0,IF(I415&gt;H415,0,H415-I415),IF(I415&gt;H415,H415-I415,0))))</f>
        <v>68660</v>
      </c>
      <c r="K415" s="119" t="str">
        <f aca="true" t="shared" si="17" ref="K415:K448">C415&amp;D415&amp;E415&amp;F415&amp;G415</f>
        <v>00007010260071410621</v>
      </c>
      <c r="L415" s="84" t="str">
        <f>C415&amp;D415&amp;E415&amp;F415&amp;G415</f>
        <v>00007010260071410621</v>
      </c>
    </row>
    <row r="416" spans="1:12" ht="67.5">
      <c r="A416" s="100" t="s">
        <v>101</v>
      </c>
      <c r="B416" s="101" t="s">
        <v>817</v>
      </c>
      <c r="C416" s="102" t="s">
        <v>881</v>
      </c>
      <c r="D416" s="125" t="s">
        <v>79</v>
      </c>
      <c r="E416" s="156" t="s">
        <v>103</v>
      </c>
      <c r="F416" s="160"/>
      <c r="G416" s="130" t="s">
        <v>881</v>
      </c>
      <c r="H416" s="97">
        <v>1939600</v>
      </c>
      <c r="I416" s="103">
        <v>1263390</v>
      </c>
      <c r="J416" s="104">
        <v>676210</v>
      </c>
      <c r="K416" s="119" t="str">
        <f t="shared" si="17"/>
        <v>00007010260072120000</v>
      </c>
      <c r="L416" s="107" t="s">
        <v>102</v>
      </c>
    </row>
    <row r="417" spans="1:12" s="85" customFormat="1" ht="12.75">
      <c r="A417" s="80" t="s">
        <v>104</v>
      </c>
      <c r="B417" s="79" t="s">
        <v>817</v>
      </c>
      <c r="C417" s="122" t="s">
        <v>881</v>
      </c>
      <c r="D417" s="126" t="s">
        <v>79</v>
      </c>
      <c r="E417" s="153" t="s">
        <v>103</v>
      </c>
      <c r="F417" s="159"/>
      <c r="G417" s="123" t="s">
        <v>105</v>
      </c>
      <c r="H417" s="81">
        <v>505600</v>
      </c>
      <c r="I417" s="82">
        <v>316200</v>
      </c>
      <c r="J417" s="83">
        <f>IF(IF(H417="",0,H417)=0,0,(IF(H417&gt;0,IF(I417&gt;H417,0,H417-I417),IF(I417&gt;H417,H417-I417,0))))</f>
        <v>189400</v>
      </c>
      <c r="K417" s="119" t="str">
        <f t="shared" si="17"/>
        <v>00007010260072120612</v>
      </c>
      <c r="L417" s="84" t="str">
        <f>C417&amp;D417&amp;E417&amp;F417&amp;G417</f>
        <v>00007010260072120612</v>
      </c>
    </row>
    <row r="418" spans="1:12" s="85" customFormat="1" ht="12.75">
      <c r="A418" s="80" t="s">
        <v>623</v>
      </c>
      <c r="B418" s="79" t="s">
        <v>817</v>
      </c>
      <c r="C418" s="122" t="s">
        <v>881</v>
      </c>
      <c r="D418" s="126" t="s">
        <v>79</v>
      </c>
      <c r="E418" s="153" t="s">
        <v>103</v>
      </c>
      <c r="F418" s="159"/>
      <c r="G418" s="123" t="s">
        <v>624</v>
      </c>
      <c r="H418" s="81">
        <v>1434000</v>
      </c>
      <c r="I418" s="82">
        <v>947190</v>
      </c>
      <c r="J418" s="83">
        <f>IF(IF(H418="",0,H418)=0,0,(IF(H418&gt;0,IF(I418&gt;H418,0,H418-I418),IF(I418&gt;H418,H418-I418,0))))</f>
        <v>486810</v>
      </c>
      <c r="K418" s="119" t="str">
        <f t="shared" si="17"/>
        <v>00007010260072120622</v>
      </c>
      <c r="L418" s="84" t="str">
        <f>C418&amp;D418&amp;E418&amp;F418&amp;G418</f>
        <v>00007010260072120622</v>
      </c>
    </row>
    <row r="419" spans="1:12" ht="67.5">
      <c r="A419" s="100" t="s">
        <v>625</v>
      </c>
      <c r="B419" s="101" t="s">
        <v>817</v>
      </c>
      <c r="C419" s="102" t="s">
        <v>881</v>
      </c>
      <c r="D419" s="125" t="s">
        <v>79</v>
      </c>
      <c r="E419" s="156" t="s">
        <v>627</v>
      </c>
      <c r="F419" s="160"/>
      <c r="G419" s="130" t="s">
        <v>881</v>
      </c>
      <c r="H419" s="97">
        <v>488800</v>
      </c>
      <c r="I419" s="103">
        <v>317797.5</v>
      </c>
      <c r="J419" s="104">
        <v>171002.5</v>
      </c>
      <c r="K419" s="119" t="str">
        <f t="shared" si="17"/>
        <v>000070102600S2120000</v>
      </c>
      <c r="L419" s="107" t="s">
        <v>626</v>
      </c>
    </row>
    <row r="420" spans="1:12" s="85" customFormat="1" ht="12.75">
      <c r="A420" s="80" t="s">
        <v>104</v>
      </c>
      <c r="B420" s="79" t="s">
        <v>817</v>
      </c>
      <c r="C420" s="122" t="s">
        <v>881</v>
      </c>
      <c r="D420" s="126" t="s">
        <v>79</v>
      </c>
      <c r="E420" s="153" t="s">
        <v>627</v>
      </c>
      <c r="F420" s="159"/>
      <c r="G420" s="123" t="s">
        <v>105</v>
      </c>
      <c r="H420" s="81">
        <v>130400</v>
      </c>
      <c r="I420" s="82">
        <v>79050</v>
      </c>
      <c r="J420" s="83">
        <f>IF(IF(H420="",0,H420)=0,0,(IF(H420&gt;0,IF(I420&gt;H420,0,H420-I420),IF(I420&gt;H420,H420-I420,0))))</f>
        <v>51350</v>
      </c>
      <c r="K420" s="119" t="str">
        <f t="shared" si="17"/>
        <v>000070102600S2120612</v>
      </c>
      <c r="L420" s="84" t="str">
        <f>C420&amp;D420&amp;E420&amp;F420&amp;G420</f>
        <v>000070102600S2120612</v>
      </c>
    </row>
    <row r="421" spans="1:12" s="85" customFormat="1" ht="12.75">
      <c r="A421" s="80" t="s">
        <v>623</v>
      </c>
      <c r="B421" s="79" t="s">
        <v>817</v>
      </c>
      <c r="C421" s="122" t="s">
        <v>881</v>
      </c>
      <c r="D421" s="126" t="s">
        <v>79</v>
      </c>
      <c r="E421" s="153" t="s">
        <v>627</v>
      </c>
      <c r="F421" s="159"/>
      <c r="G421" s="123" t="s">
        <v>624</v>
      </c>
      <c r="H421" s="81">
        <v>358400</v>
      </c>
      <c r="I421" s="82">
        <v>238747.5</v>
      </c>
      <c r="J421" s="83">
        <f>IF(IF(H421="",0,H421)=0,0,(IF(H421&gt;0,IF(I421&gt;H421,0,H421-I421),IF(I421&gt;H421,H421-I421,0))))</f>
        <v>119652.5</v>
      </c>
      <c r="K421" s="119" t="str">
        <f t="shared" si="17"/>
        <v>000070102600S2120622</v>
      </c>
      <c r="L421" s="84" t="str">
        <f>C421&amp;D421&amp;E421&amp;F421&amp;G421</f>
        <v>000070102600S2120622</v>
      </c>
    </row>
    <row r="422" spans="1:12" ht="22.5">
      <c r="A422" s="100" t="s">
        <v>981</v>
      </c>
      <c r="B422" s="101" t="s">
        <v>817</v>
      </c>
      <c r="C422" s="102" t="s">
        <v>881</v>
      </c>
      <c r="D422" s="125" t="s">
        <v>79</v>
      </c>
      <c r="E422" s="156" t="s">
        <v>983</v>
      </c>
      <c r="F422" s="160"/>
      <c r="G422" s="130" t="s">
        <v>881</v>
      </c>
      <c r="H422" s="97">
        <v>41781112.96</v>
      </c>
      <c r="I422" s="103">
        <v>35144438.26</v>
      </c>
      <c r="J422" s="104">
        <v>6636674.7</v>
      </c>
      <c r="K422" s="119" t="str">
        <f t="shared" si="17"/>
        <v>00007019300000000000</v>
      </c>
      <c r="L422" s="107" t="s">
        <v>628</v>
      </c>
    </row>
    <row r="423" spans="1:12" ht="56.25">
      <c r="A423" s="100" t="s">
        <v>629</v>
      </c>
      <c r="B423" s="101" t="s">
        <v>817</v>
      </c>
      <c r="C423" s="102" t="s">
        <v>881</v>
      </c>
      <c r="D423" s="125" t="s">
        <v>79</v>
      </c>
      <c r="E423" s="156" t="s">
        <v>631</v>
      </c>
      <c r="F423" s="160"/>
      <c r="G423" s="130" t="s">
        <v>881</v>
      </c>
      <c r="H423" s="97">
        <v>1822500</v>
      </c>
      <c r="I423" s="103">
        <v>1755603.19</v>
      </c>
      <c r="J423" s="104">
        <v>66896.81</v>
      </c>
      <c r="K423" s="119" t="str">
        <f t="shared" si="17"/>
        <v>00007019300020020000</v>
      </c>
      <c r="L423" s="107" t="s">
        <v>630</v>
      </c>
    </row>
    <row r="424" spans="1:12" s="85" customFormat="1" ht="12.75">
      <c r="A424" s="80" t="s">
        <v>104</v>
      </c>
      <c r="B424" s="79" t="s">
        <v>817</v>
      </c>
      <c r="C424" s="122" t="s">
        <v>881</v>
      </c>
      <c r="D424" s="126" t="s">
        <v>79</v>
      </c>
      <c r="E424" s="153" t="s">
        <v>631</v>
      </c>
      <c r="F424" s="159"/>
      <c r="G424" s="123" t="s">
        <v>105</v>
      </c>
      <c r="H424" s="81">
        <v>49400</v>
      </c>
      <c r="I424" s="82">
        <v>44100</v>
      </c>
      <c r="J424" s="83">
        <f>IF(IF(H424="",0,H424)=0,0,(IF(H424&gt;0,IF(I424&gt;H424,0,H424-I424),IF(I424&gt;H424,H424-I424,0))))</f>
        <v>5300</v>
      </c>
      <c r="K424" s="119" t="str">
        <f t="shared" si="17"/>
        <v>00007019300020020612</v>
      </c>
      <c r="L424" s="84" t="str">
        <f>C424&amp;D424&amp;E424&amp;F424&amp;G424</f>
        <v>00007019300020020612</v>
      </c>
    </row>
    <row r="425" spans="1:12" s="85" customFormat="1" ht="12.75">
      <c r="A425" s="80" t="s">
        <v>623</v>
      </c>
      <c r="B425" s="79" t="s">
        <v>817</v>
      </c>
      <c r="C425" s="122" t="s">
        <v>881</v>
      </c>
      <c r="D425" s="126" t="s">
        <v>79</v>
      </c>
      <c r="E425" s="153" t="s">
        <v>631</v>
      </c>
      <c r="F425" s="159"/>
      <c r="G425" s="123" t="s">
        <v>624</v>
      </c>
      <c r="H425" s="81">
        <v>1773100</v>
      </c>
      <c r="I425" s="82">
        <v>1711503.19</v>
      </c>
      <c r="J425" s="83">
        <f>IF(IF(H425="",0,H425)=0,0,(IF(H425&gt;0,IF(I425&gt;H425,0,H425-I425),IF(I425&gt;H425,H425-I425,0))))</f>
        <v>61596.81</v>
      </c>
      <c r="K425" s="119" t="str">
        <f t="shared" si="17"/>
        <v>00007019300020020622</v>
      </c>
      <c r="L425" s="84" t="str">
        <f>C425&amp;D425&amp;E425&amp;F425&amp;G425</f>
        <v>00007019300020020622</v>
      </c>
    </row>
    <row r="426" spans="1:12" ht="22.5">
      <c r="A426" s="100" t="s">
        <v>632</v>
      </c>
      <c r="B426" s="101" t="s">
        <v>817</v>
      </c>
      <c r="C426" s="102" t="s">
        <v>881</v>
      </c>
      <c r="D426" s="125" t="s">
        <v>79</v>
      </c>
      <c r="E426" s="156" t="s">
        <v>634</v>
      </c>
      <c r="F426" s="160"/>
      <c r="G426" s="130" t="s">
        <v>881</v>
      </c>
      <c r="H426" s="97">
        <v>253742.31</v>
      </c>
      <c r="I426" s="103">
        <v>205445.84</v>
      </c>
      <c r="J426" s="104">
        <v>48296.47</v>
      </c>
      <c r="K426" s="119" t="str">
        <f t="shared" si="17"/>
        <v>00007019300020030000</v>
      </c>
      <c r="L426" s="107" t="s">
        <v>633</v>
      </c>
    </row>
    <row r="427" spans="1:12" s="85" customFormat="1" ht="12.75">
      <c r="A427" s="80" t="s">
        <v>104</v>
      </c>
      <c r="B427" s="79" t="s">
        <v>817</v>
      </c>
      <c r="C427" s="122" t="s">
        <v>881</v>
      </c>
      <c r="D427" s="126" t="s">
        <v>79</v>
      </c>
      <c r="E427" s="153" t="s">
        <v>634</v>
      </c>
      <c r="F427" s="159"/>
      <c r="G427" s="123" t="s">
        <v>105</v>
      </c>
      <c r="H427" s="81">
        <v>35.04</v>
      </c>
      <c r="I427" s="82">
        <v>35.04</v>
      </c>
      <c r="J427" s="83">
        <f>IF(IF(H427="",0,H427)=0,0,(IF(H427&gt;0,IF(I427&gt;H427,0,H427-I427),IF(I427&gt;H427,H427-I427,0))))</f>
        <v>0</v>
      </c>
      <c r="K427" s="119" t="str">
        <f t="shared" si="17"/>
        <v>00007019300020030612</v>
      </c>
      <c r="L427" s="84" t="str">
        <f>C427&amp;D427&amp;E427&amp;F427&amp;G427</f>
        <v>00007019300020030612</v>
      </c>
    </row>
    <row r="428" spans="1:12" s="85" customFormat="1" ht="12.75">
      <c r="A428" s="80" t="s">
        <v>623</v>
      </c>
      <c r="B428" s="79" t="s">
        <v>817</v>
      </c>
      <c r="C428" s="122" t="s">
        <v>881</v>
      </c>
      <c r="D428" s="126" t="s">
        <v>79</v>
      </c>
      <c r="E428" s="153" t="s">
        <v>634</v>
      </c>
      <c r="F428" s="159"/>
      <c r="G428" s="123" t="s">
        <v>624</v>
      </c>
      <c r="H428" s="81">
        <v>253707.27</v>
      </c>
      <c r="I428" s="82">
        <v>205410.8</v>
      </c>
      <c r="J428" s="83">
        <f>IF(IF(H428="",0,H428)=0,0,(IF(H428&gt;0,IF(I428&gt;H428,0,H428-I428),IF(I428&gt;H428,H428-I428,0))))</f>
        <v>48296.47</v>
      </c>
      <c r="K428" s="119" t="str">
        <f t="shared" si="17"/>
        <v>00007019300020030622</v>
      </c>
      <c r="L428" s="84" t="str">
        <f>C428&amp;D428&amp;E428&amp;F428&amp;G428</f>
        <v>00007019300020030622</v>
      </c>
    </row>
    <row r="429" spans="1:12" ht="33.75">
      <c r="A429" s="100" t="s">
        <v>635</v>
      </c>
      <c r="B429" s="101" t="s">
        <v>817</v>
      </c>
      <c r="C429" s="102" t="s">
        <v>881</v>
      </c>
      <c r="D429" s="125" t="s">
        <v>79</v>
      </c>
      <c r="E429" s="156" t="s">
        <v>637</v>
      </c>
      <c r="F429" s="160"/>
      <c r="G429" s="130" t="s">
        <v>881</v>
      </c>
      <c r="H429" s="97">
        <v>1075670.65</v>
      </c>
      <c r="I429" s="103">
        <v>1075670.65</v>
      </c>
      <c r="J429" s="104">
        <v>0</v>
      </c>
      <c r="K429" s="119" t="str">
        <f t="shared" si="17"/>
        <v>00007019300022300000</v>
      </c>
      <c r="L429" s="107" t="s">
        <v>636</v>
      </c>
    </row>
    <row r="430" spans="1:12" s="85" customFormat="1" ht="12.75">
      <c r="A430" s="80" t="s">
        <v>104</v>
      </c>
      <c r="B430" s="79" t="s">
        <v>817</v>
      </c>
      <c r="C430" s="122" t="s">
        <v>881</v>
      </c>
      <c r="D430" s="126" t="s">
        <v>79</v>
      </c>
      <c r="E430" s="153" t="s">
        <v>637</v>
      </c>
      <c r="F430" s="159"/>
      <c r="G430" s="123" t="s">
        <v>105</v>
      </c>
      <c r="H430" s="81">
        <v>295850.42</v>
      </c>
      <c r="I430" s="82">
        <v>295850.42</v>
      </c>
      <c r="J430" s="83">
        <f>IF(IF(H430="",0,H430)=0,0,(IF(H430&gt;0,IF(I430&gt;H430,0,H430-I430),IF(I430&gt;H430,H430-I430,0))))</f>
        <v>0</v>
      </c>
      <c r="K430" s="119" t="str">
        <f t="shared" si="17"/>
        <v>00007019300022300612</v>
      </c>
      <c r="L430" s="84" t="str">
        <f>C430&amp;D430&amp;E430&amp;F430&amp;G430</f>
        <v>00007019300022300612</v>
      </c>
    </row>
    <row r="431" spans="1:12" s="85" customFormat="1" ht="12.75">
      <c r="A431" s="80" t="s">
        <v>623</v>
      </c>
      <c r="B431" s="79" t="s">
        <v>817</v>
      </c>
      <c r="C431" s="122" t="s">
        <v>881</v>
      </c>
      <c r="D431" s="126" t="s">
        <v>79</v>
      </c>
      <c r="E431" s="153" t="s">
        <v>637</v>
      </c>
      <c r="F431" s="159"/>
      <c r="G431" s="123" t="s">
        <v>624</v>
      </c>
      <c r="H431" s="81">
        <v>779820.23</v>
      </c>
      <c r="I431" s="82">
        <v>779820.23</v>
      </c>
      <c r="J431" s="83">
        <f>IF(IF(H431="",0,H431)=0,0,(IF(H431&gt;0,IF(I431&gt;H431,0,H431-I431),IF(I431&gt;H431,H431-I431,0))))</f>
        <v>0</v>
      </c>
      <c r="K431" s="119" t="str">
        <f t="shared" si="17"/>
        <v>00007019300022300622</v>
      </c>
      <c r="L431" s="84" t="str">
        <f>C431&amp;D431&amp;E431&amp;F431&amp;G431</f>
        <v>00007019300022300622</v>
      </c>
    </row>
    <row r="432" spans="1:12" ht="33.75">
      <c r="A432" s="100" t="s">
        <v>1111</v>
      </c>
      <c r="B432" s="101" t="s">
        <v>817</v>
      </c>
      <c r="C432" s="102" t="s">
        <v>881</v>
      </c>
      <c r="D432" s="125" t="s">
        <v>79</v>
      </c>
      <c r="E432" s="156" t="s">
        <v>1113</v>
      </c>
      <c r="F432" s="160"/>
      <c r="G432" s="130" t="s">
        <v>881</v>
      </c>
      <c r="H432" s="97">
        <v>30903400</v>
      </c>
      <c r="I432" s="103">
        <v>25492187.52</v>
      </c>
      <c r="J432" s="104">
        <v>5411212.48</v>
      </c>
      <c r="K432" s="119" t="str">
        <f t="shared" si="17"/>
        <v>00007019300072300000</v>
      </c>
      <c r="L432" s="107" t="s">
        <v>638</v>
      </c>
    </row>
    <row r="433" spans="1:12" s="85" customFormat="1" ht="45">
      <c r="A433" s="80" t="s">
        <v>88</v>
      </c>
      <c r="B433" s="79" t="s">
        <v>817</v>
      </c>
      <c r="C433" s="122" t="s">
        <v>881</v>
      </c>
      <c r="D433" s="126" t="s">
        <v>79</v>
      </c>
      <c r="E433" s="153" t="s">
        <v>1113</v>
      </c>
      <c r="F433" s="159"/>
      <c r="G433" s="123" t="s">
        <v>89</v>
      </c>
      <c r="H433" s="81">
        <v>4987900</v>
      </c>
      <c r="I433" s="82">
        <v>4119026.01</v>
      </c>
      <c r="J433" s="83">
        <f>IF(IF(H433="",0,H433)=0,0,(IF(H433&gt;0,IF(I433&gt;H433,0,H433-I433),IF(I433&gt;H433,H433-I433,0))))</f>
        <v>868873.99</v>
      </c>
      <c r="K433" s="119" t="str">
        <f t="shared" si="17"/>
        <v>00007019300072300611</v>
      </c>
      <c r="L433" s="84" t="str">
        <f>C433&amp;D433&amp;E433&amp;F433&amp;G433</f>
        <v>00007019300072300611</v>
      </c>
    </row>
    <row r="434" spans="1:12" s="85" customFormat="1" ht="45">
      <c r="A434" s="80" t="s">
        <v>90</v>
      </c>
      <c r="B434" s="79" t="s">
        <v>817</v>
      </c>
      <c r="C434" s="122" t="s">
        <v>881</v>
      </c>
      <c r="D434" s="126" t="s">
        <v>79</v>
      </c>
      <c r="E434" s="153" t="s">
        <v>1113</v>
      </c>
      <c r="F434" s="159"/>
      <c r="G434" s="123" t="s">
        <v>91</v>
      </c>
      <c r="H434" s="81">
        <v>25915500</v>
      </c>
      <c r="I434" s="82">
        <v>21373161.51</v>
      </c>
      <c r="J434" s="83">
        <f>IF(IF(H434="",0,H434)=0,0,(IF(H434&gt;0,IF(I434&gt;H434,0,H434-I434),IF(I434&gt;H434,H434-I434,0))))</f>
        <v>4542338.49</v>
      </c>
      <c r="K434" s="119" t="str">
        <f t="shared" si="17"/>
        <v>00007019300072300621</v>
      </c>
      <c r="L434" s="84" t="str">
        <f>C434&amp;D434&amp;E434&amp;F434&amp;G434</f>
        <v>00007019300072300621</v>
      </c>
    </row>
    <row r="435" spans="1:12" ht="33.75">
      <c r="A435" s="100" t="s">
        <v>1111</v>
      </c>
      <c r="B435" s="101" t="s">
        <v>817</v>
      </c>
      <c r="C435" s="102" t="s">
        <v>881</v>
      </c>
      <c r="D435" s="125" t="s">
        <v>79</v>
      </c>
      <c r="E435" s="156" t="s">
        <v>1115</v>
      </c>
      <c r="F435" s="160"/>
      <c r="G435" s="130" t="s">
        <v>881</v>
      </c>
      <c r="H435" s="97">
        <v>7725800</v>
      </c>
      <c r="I435" s="103">
        <v>6615531.06</v>
      </c>
      <c r="J435" s="104">
        <v>1110268.94</v>
      </c>
      <c r="K435" s="119" t="str">
        <f t="shared" si="17"/>
        <v>000070193000S2300000</v>
      </c>
      <c r="L435" s="107" t="s">
        <v>639</v>
      </c>
    </row>
    <row r="436" spans="1:12" s="85" customFormat="1" ht="45">
      <c r="A436" s="80" t="s">
        <v>88</v>
      </c>
      <c r="B436" s="79" t="s">
        <v>817</v>
      </c>
      <c r="C436" s="122" t="s">
        <v>881</v>
      </c>
      <c r="D436" s="126" t="s">
        <v>79</v>
      </c>
      <c r="E436" s="153" t="s">
        <v>1115</v>
      </c>
      <c r="F436" s="159"/>
      <c r="G436" s="123" t="s">
        <v>89</v>
      </c>
      <c r="H436" s="81">
        <v>1267200</v>
      </c>
      <c r="I436" s="82">
        <v>1116196.42</v>
      </c>
      <c r="J436" s="83">
        <f>IF(IF(H436="",0,H436)=0,0,(IF(H436&gt;0,IF(I436&gt;H436,0,H436-I436),IF(I436&gt;H436,H436-I436,0))))</f>
        <v>151003.58</v>
      </c>
      <c r="K436" s="119" t="str">
        <f t="shared" si="17"/>
        <v>000070193000S2300611</v>
      </c>
      <c r="L436" s="84" t="str">
        <f>C436&amp;D436&amp;E436&amp;F436&amp;G436</f>
        <v>000070193000S2300611</v>
      </c>
    </row>
    <row r="437" spans="1:12" s="85" customFormat="1" ht="45">
      <c r="A437" s="80" t="s">
        <v>90</v>
      </c>
      <c r="B437" s="79" t="s">
        <v>817</v>
      </c>
      <c r="C437" s="122" t="s">
        <v>881</v>
      </c>
      <c r="D437" s="126" t="s">
        <v>79</v>
      </c>
      <c r="E437" s="153" t="s">
        <v>1115</v>
      </c>
      <c r="F437" s="159"/>
      <c r="G437" s="123" t="s">
        <v>91</v>
      </c>
      <c r="H437" s="81">
        <v>6458600</v>
      </c>
      <c r="I437" s="82">
        <v>5499334.64</v>
      </c>
      <c r="J437" s="83">
        <f>IF(IF(H437="",0,H437)=0,0,(IF(H437&gt;0,IF(I437&gt;H437,0,H437-I437),IF(I437&gt;H437,H437-I437,0))))</f>
        <v>959265.36</v>
      </c>
      <c r="K437" s="119" t="str">
        <f t="shared" si="17"/>
        <v>000070193000S2300621</v>
      </c>
      <c r="L437" s="84" t="str">
        <f>C437&amp;D437&amp;E437&amp;F437&amp;G437</f>
        <v>000070193000S2300621</v>
      </c>
    </row>
    <row r="438" spans="1:12" ht="12.75">
      <c r="A438" s="100" t="s">
        <v>640</v>
      </c>
      <c r="B438" s="101" t="s">
        <v>817</v>
      </c>
      <c r="C438" s="102" t="s">
        <v>881</v>
      </c>
      <c r="D438" s="125" t="s">
        <v>642</v>
      </c>
      <c r="E438" s="156" t="s">
        <v>950</v>
      </c>
      <c r="F438" s="160"/>
      <c r="G438" s="130" t="s">
        <v>881</v>
      </c>
      <c r="H438" s="97">
        <v>309015406.59</v>
      </c>
      <c r="I438" s="103">
        <v>227913962.51</v>
      </c>
      <c r="J438" s="104">
        <v>81101444.08</v>
      </c>
      <c r="K438" s="119" t="str">
        <f t="shared" si="17"/>
        <v>00007020000000000000</v>
      </c>
      <c r="L438" s="107" t="s">
        <v>641</v>
      </c>
    </row>
    <row r="439" spans="1:12" ht="33.75">
      <c r="A439" s="100" t="s">
        <v>80</v>
      </c>
      <c r="B439" s="101" t="s">
        <v>817</v>
      </c>
      <c r="C439" s="102" t="s">
        <v>881</v>
      </c>
      <c r="D439" s="125" t="s">
        <v>642</v>
      </c>
      <c r="E439" s="156" t="s">
        <v>82</v>
      </c>
      <c r="F439" s="160"/>
      <c r="G439" s="130" t="s">
        <v>881</v>
      </c>
      <c r="H439" s="97">
        <v>270205253.18</v>
      </c>
      <c r="I439" s="103">
        <v>194330464.48</v>
      </c>
      <c r="J439" s="104">
        <v>75874788.7</v>
      </c>
      <c r="K439" s="119" t="str">
        <f t="shared" si="17"/>
        <v>00007020200000000000</v>
      </c>
      <c r="L439" s="107" t="s">
        <v>643</v>
      </c>
    </row>
    <row r="440" spans="1:12" ht="56.25">
      <c r="A440" s="100" t="s">
        <v>644</v>
      </c>
      <c r="B440" s="101" t="s">
        <v>817</v>
      </c>
      <c r="C440" s="102" t="s">
        <v>881</v>
      </c>
      <c r="D440" s="125" t="s">
        <v>642</v>
      </c>
      <c r="E440" s="156" t="s">
        <v>646</v>
      </c>
      <c r="F440" s="160"/>
      <c r="G440" s="130" t="s">
        <v>881</v>
      </c>
      <c r="H440" s="97">
        <v>7079000</v>
      </c>
      <c r="I440" s="103">
        <v>3299500</v>
      </c>
      <c r="J440" s="104">
        <v>3779500</v>
      </c>
      <c r="K440" s="119" t="str">
        <f t="shared" si="17"/>
        <v>00007020210000000000</v>
      </c>
      <c r="L440" s="107" t="s">
        <v>645</v>
      </c>
    </row>
    <row r="441" spans="1:12" ht="33.75">
      <c r="A441" s="100" t="s">
        <v>647</v>
      </c>
      <c r="B441" s="101" t="s">
        <v>817</v>
      </c>
      <c r="C441" s="102" t="s">
        <v>881</v>
      </c>
      <c r="D441" s="125" t="s">
        <v>642</v>
      </c>
      <c r="E441" s="156" t="s">
        <v>649</v>
      </c>
      <c r="F441" s="160"/>
      <c r="G441" s="130" t="s">
        <v>881</v>
      </c>
      <c r="H441" s="97">
        <v>3678800</v>
      </c>
      <c r="I441" s="103">
        <v>0</v>
      </c>
      <c r="J441" s="104">
        <v>3678800</v>
      </c>
      <c r="K441" s="119" t="str">
        <f t="shared" si="17"/>
        <v>00007020210020210000</v>
      </c>
      <c r="L441" s="107" t="s">
        <v>648</v>
      </c>
    </row>
    <row r="442" spans="1:12" s="85" customFormat="1" ht="33.75">
      <c r="A442" s="80" t="s">
        <v>1247</v>
      </c>
      <c r="B442" s="79" t="s">
        <v>817</v>
      </c>
      <c r="C442" s="122" t="s">
        <v>881</v>
      </c>
      <c r="D442" s="126" t="s">
        <v>642</v>
      </c>
      <c r="E442" s="153" t="s">
        <v>649</v>
      </c>
      <c r="F442" s="159"/>
      <c r="G442" s="123" t="s">
        <v>1248</v>
      </c>
      <c r="H442" s="81">
        <v>3678800</v>
      </c>
      <c r="I442" s="82">
        <v>0</v>
      </c>
      <c r="J442" s="83">
        <f>IF(IF(H442="",0,H442)=0,0,(IF(H442&gt;0,IF(I442&gt;H442,0,H442-I442),IF(I442&gt;H442,H442-I442,0))))</f>
        <v>3678800</v>
      </c>
      <c r="K442" s="119" t="str">
        <f t="shared" si="17"/>
        <v>00007020210020210414</v>
      </c>
      <c r="L442" s="84" t="str">
        <f>C442&amp;D442&amp;E442&amp;F442&amp;G442</f>
        <v>00007020210020210414</v>
      </c>
    </row>
    <row r="443" spans="1:12" ht="56.25">
      <c r="A443" s="100" t="s">
        <v>650</v>
      </c>
      <c r="B443" s="101" t="s">
        <v>817</v>
      </c>
      <c r="C443" s="102" t="s">
        <v>881</v>
      </c>
      <c r="D443" s="125" t="s">
        <v>642</v>
      </c>
      <c r="E443" s="156" t="s">
        <v>652</v>
      </c>
      <c r="F443" s="160"/>
      <c r="G443" s="130" t="s">
        <v>881</v>
      </c>
      <c r="H443" s="97">
        <v>2997800</v>
      </c>
      <c r="I443" s="103">
        <v>2997800</v>
      </c>
      <c r="J443" s="104">
        <v>0</v>
      </c>
      <c r="K443" s="119" t="str">
        <f t="shared" si="17"/>
        <v>00007020210070500000</v>
      </c>
      <c r="L443" s="107" t="s">
        <v>651</v>
      </c>
    </row>
    <row r="444" spans="1:12" s="85" customFormat="1" ht="12.75">
      <c r="A444" s="80" t="s">
        <v>104</v>
      </c>
      <c r="B444" s="79" t="s">
        <v>817</v>
      </c>
      <c r="C444" s="122" t="s">
        <v>881</v>
      </c>
      <c r="D444" s="126" t="s">
        <v>642</v>
      </c>
      <c r="E444" s="153" t="s">
        <v>652</v>
      </c>
      <c r="F444" s="159"/>
      <c r="G444" s="123" t="s">
        <v>105</v>
      </c>
      <c r="H444" s="81">
        <v>72300</v>
      </c>
      <c r="I444" s="82">
        <v>72300</v>
      </c>
      <c r="J444" s="83">
        <f>IF(IF(H444="",0,H444)=0,0,(IF(H444&gt;0,IF(I444&gt;H444,0,H444-I444),IF(I444&gt;H444,H444-I444,0))))</f>
        <v>0</v>
      </c>
      <c r="K444" s="119" t="str">
        <f t="shared" si="17"/>
        <v>00007020210070500612</v>
      </c>
      <c r="L444" s="84" t="str">
        <f>C444&amp;D444&amp;E444&amp;F444&amp;G444</f>
        <v>00007020210070500612</v>
      </c>
    </row>
    <row r="445" spans="1:12" s="85" customFormat="1" ht="12.75">
      <c r="A445" s="80" t="s">
        <v>623</v>
      </c>
      <c r="B445" s="79" t="s">
        <v>817</v>
      </c>
      <c r="C445" s="122" t="s">
        <v>881</v>
      </c>
      <c r="D445" s="126" t="s">
        <v>642</v>
      </c>
      <c r="E445" s="153" t="s">
        <v>652</v>
      </c>
      <c r="F445" s="159"/>
      <c r="G445" s="123" t="s">
        <v>624</v>
      </c>
      <c r="H445" s="81">
        <v>2925500</v>
      </c>
      <c r="I445" s="82">
        <v>2925500</v>
      </c>
      <c r="J445" s="83">
        <f>IF(IF(H445="",0,H445)=0,0,(IF(H445&gt;0,IF(I445&gt;H445,0,H445-I445),IF(I445&gt;H445,H445-I445,0))))</f>
        <v>0</v>
      </c>
      <c r="K445" s="119" t="str">
        <f t="shared" si="17"/>
        <v>00007020210070500622</v>
      </c>
      <c r="L445" s="84" t="str">
        <f>C445&amp;D445&amp;E445&amp;F445&amp;G445</f>
        <v>00007020210070500622</v>
      </c>
    </row>
    <row r="446" spans="1:12" ht="67.5">
      <c r="A446" s="100" t="s">
        <v>653</v>
      </c>
      <c r="B446" s="101" t="s">
        <v>817</v>
      </c>
      <c r="C446" s="102" t="s">
        <v>881</v>
      </c>
      <c r="D446" s="125" t="s">
        <v>642</v>
      </c>
      <c r="E446" s="156" t="s">
        <v>655</v>
      </c>
      <c r="F446" s="160"/>
      <c r="G446" s="130" t="s">
        <v>881</v>
      </c>
      <c r="H446" s="97">
        <v>402400</v>
      </c>
      <c r="I446" s="103">
        <v>301700</v>
      </c>
      <c r="J446" s="104">
        <v>100700</v>
      </c>
      <c r="K446" s="119" t="str">
        <f t="shared" si="17"/>
        <v>00007020210070570000</v>
      </c>
      <c r="L446" s="107" t="s">
        <v>654</v>
      </c>
    </row>
    <row r="447" spans="1:12" s="85" customFormat="1" ht="12.75">
      <c r="A447" s="80" t="s">
        <v>104</v>
      </c>
      <c r="B447" s="79" t="s">
        <v>817</v>
      </c>
      <c r="C447" s="122" t="s">
        <v>881</v>
      </c>
      <c r="D447" s="126" t="s">
        <v>642</v>
      </c>
      <c r="E447" s="153" t="s">
        <v>655</v>
      </c>
      <c r="F447" s="159"/>
      <c r="G447" s="123" t="s">
        <v>105</v>
      </c>
      <c r="H447" s="81">
        <v>66064</v>
      </c>
      <c r="I447" s="82">
        <v>66064</v>
      </c>
      <c r="J447" s="83">
        <f>IF(IF(H447="",0,H447)=0,0,(IF(H447&gt;0,IF(I447&gt;H447,0,H447-I447),IF(I447&gt;H447,H447-I447,0))))</f>
        <v>0</v>
      </c>
      <c r="K447" s="119" t="str">
        <f t="shared" si="17"/>
        <v>00007020210070570612</v>
      </c>
      <c r="L447" s="84" t="str">
        <f>C447&amp;D447&amp;E447&amp;F447&amp;G447</f>
        <v>00007020210070570612</v>
      </c>
    </row>
    <row r="448" spans="1:12" s="85" customFormat="1" ht="12.75">
      <c r="A448" s="80" t="s">
        <v>623</v>
      </c>
      <c r="B448" s="79" t="s">
        <v>817</v>
      </c>
      <c r="C448" s="122" t="s">
        <v>881</v>
      </c>
      <c r="D448" s="126" t="s">
        <v>642</v>
      </c>
      <c r="E448" s="153" t="s">
        <v>655</v>
      </c>
      <c r="F448" s="159"/>
      <c r="G448" s="123" t="s">
        <v>624</v>
      </c>
      <c r="H448" s="81">
        <v>336336</v>
      </c>
      <c r="I448" s="82">
        <v>235636</v>
      </c>
      <c r="J448" s="83">
        <f>IF(IF(H448="",0,H448)=0,0,(IF(H448&gt;0,IF(I448&gt;H448,0,H448-I448),IF(I448&gt;H448,H448-I448,0))))</f>
        <v>100700</v>
      </c>
      <c r="K448" s="119" t="str">
        <f t="shared" si="17"/>
        <v>00007020210070570622</v>
      </c>
      <c r="L448" s="84" t="str">
        <f>C448&amp;D448&amp;E448&amp;F448&amp;G448</f>
        <v>00007020210070570622</v>
      </c>
    </row>
    <row r="449" spans="1:12" ht="67.5">
      <c r="A449" s="100" t="s">
        <v>83</v>
      </c>
      <c r="B449" s="101" t="s">
        <v>817</v>
      </c>
      <c r="C449" s="102" t="s">
        <v>881</v>
      </c>
      <c r="D449" s="125" t="s">
        <v>642</v>
      </c>
      <c r="E449" s="156" t="s">
        <v>85</v>
      </c>
      <c r="F449" s="160"/>
      <c r="G449" s="130" t="s">
        <v>881</v>
      </c>
      <c r="H449" s="97">
        <v>263126253.18</v>
      </c>
      <c r="I449" s="103">
        <v>191030964.48</v>
      </c>
      <c r="J449" s="104">
        <v>72095288.7</v>
      </c>
      <c r="K449" s="119" t="str">
        <f aca="true" t="shared" si="18" ref="K449:K481">C449&amp;D449&amp;E449&amp;F449&amp;G449</f>
        <v>00007020260000000000</v>
      </c>
      <c r="L449" s="107" t="s">
        <v>656</v>
      </c>
    </row>
    <row r="450" spans="1:12" ht="22.5">
      <c r="A450" s="100" t="s">
        <v>657</v>
      </c>
      <c r="B450" s="101" t="s">
        <v>817</v>
      </c>
      <c r="C450" s="102" t="s">
        <v>881</v>
      </c>
      <c r="D450" s="125" t="s">
        <v>642</v>
      </c>
      <c r="E450" s="156" t="s">
        <v>659</v>
      </c>
      <c r="F450" s="160"/>
      <c r="G450" s="130" t="s">
        <v>881</v>
      </c>
      <c r="H450" s="97">
        <v>35146288.18</v>
      </c>
      <c r="I450" s="103">
        <v>22524810.98</v>
      </c>
      <c r="J450" s="104">
        <v>12621477.2</v>
      </c>
      <c r="K450" s="119" t="str">
        <f t="shared" si="18"/>
        <v>00007020260001210000</v>
      </c>
      <c r="L450" s="107" t="s">
        <v>658</v>
      </c>
    </row>
    <row r="451" spans="1:12" s="85" customFormat="1" ht="45">
      <c r="A451" s="80" t="s">
        <v>88</v>
      </c>
      <c r="B451" s="79" t="s">
        <v>817</v>
      </c>
      <c r="C451" s="122" t="s">
        <v>881</v>
      </c>
      <c r="D451" s="126" t="s">
        <v>642</v>
      </c>
      <c r="E451" s="153" t="s">
        <v>659</v>
      </c>
      <c r="F451" s="159"/>
      <c r="G451" s="123" t="s">
        <v>89</v>
      </c>
      <c r="H451" s="81">
        <v>4050520.91</v>
      </c>
      <c r="I451" s="82">
        <v>2547486.2</v>
      </c>
      <c r="J451" s="83">
        <f>IF(IF(H451="",0,H451)=0,0,(IF(H451&gt;0,IF(I451&gt;H451,0,H451-I451),IF(I451&gt;H451,H451-I451,0))))</f>
        <v>1503034.71</v>
      </c>
      <c r="K451" s="119" t="str">
        <f t="shared" si="18"/>
        <v>00007020260001210611</v>
      </c>
      <c r="L451" s="84" t="str">
        <f>C451&amp;D451&amp;E451&amp;F451&amp;G451</f>
        <v>00007020260001210611</v>
      </c>
    </row>
    <row r="452" spans="1:12" s="85" customFormat="1" ht="45">
      <c r="A452" s="80" t="s">
        <v>90</v>
      </c>
      <c r="B452" s="79" t="s">
        <v>817</v>
      </c>
      <c r="C452" s="122" t="s">
        <v>881</v>
      </c>
      <c r="D452" s="126" t="s">
        <v>642</v>
      </c>
      <c r="E452" s="153" t="s">
        <v>659</v>
      </c>
      <c r="F452" s="159"/>
      <c r="G452" s="123" t="s">
        <v>91</v>
      </c>
      <c r="H452" s="81">
        <v>31095767.27</v>
      </c>
      <c r="I452" s="82">
        <v>19977324.78</v>
      </c>
      <c r="J452" s="83">
        <f>IF(IF(H452="",0,H452)=0,0,(IF(H452&gt;0,IF(I452&gt;H452,0,H452-I452),IF(I452&gt;H452,H452-I452,0))))</f>
        <v>11118442.49</v>
      </c>
      <c r="K452" s="119" t="str">
        <f t="shared" si="18"/>
        <v>00007020260001210621</v>
      </c>
      <c r="L452" s="84" t="str">
        <f>C452&amp;D452&amp;E452&amp;F452&amp;G452</f>
        <v>00007020260001210621</v>
      </c>
    </row>
    <row r="453" spans="1:12" ht="12.75">
      <c r="A453" s="100" t="s">
        <v>92</v>
      </c>
      <c r="B453" s="101" t="s">
        <v>817</v>
      </c>
      <c r="C453" s="102" t="s">
        <v>881</v>
      </c>
      <c r="D453" s="125" t="s">
        <v>642</v>
      </c>
      <c r="E453" s="156" t="s">
        <v>94</v>
      </c>
      <c r="F453" s="160"/>
      <c r="G453" s="130" t="s">
        <v>881</v>
      </c>
      <c r="H453" s="97">
        <v>213525200</v>
      </c>
      <c r="I453" s="103">
        <v>158479960</v>
      </c>
      <c r="J453" s="104">
        <v>55045240</v>
      </c>
      <c r="K453" s="119" t="str">
        <f t="shared" si="18"/>
        <v>00007020260070040000</v>
      </c>
      <c r="L453" s="107" t="s">
        <v>660</v>
      </c>
    </row>
    <row r="454" spans="1:12" s="85" customFormat="1" ht="45">
      <c r="A454" s="80" t="s">
        <v>88</v>
      </c>
      <c r="B454" s="79" t="s">
        <v>817</v>
      </c>
      <c r="C454" s="122" t="s">
        <v>881</v>
      </c>
      <c r="D454" s="126" t="s">
        <v>642</v>
      </c>
      <c r="E454" s="153" t="s">
        <v>94</v>
      </c>
      <c r="F454" s="159"/>
      <c r="G454" s="123" t="s">
        <v>89</v>
      </c>
      <c r="H454" s="81">
        <v>13959450</v>
      </c>
      <c r="I454" s="82">
        <v>10374827</v>
      </c>
      <c r="J454" s="83">
        <f>IF(IF(H454="",0,H454)=0,0,(IF(H454&gt;0,IF(I454&gt;H454,0,H454-I454),IF(I454&gt;H454,H454-I454,0))))</f>
        <v>3584623</v>
      </c>
      <c r="K454" s="119" t="str">
        <f t="shared" si="18"/>
        <v>00007020260070040611</v>
      </c>
      <c r="L454" s="84" t="str">
        <f>C454&amp;D454&amp;E454&amp;F454&amp;G454</f>
        <v>00007020260070040611</v>
      </c>
    </row>
    <row r="455" spans="1:12" s="85" customFormat="1" ht="45">
      <c r="A455" s="80" t="s">
        <v>90</v>
      </c>
      <c r="B455" s="79" t="s">
        <v>817</v>
      </c>
      <c r="C455" s="122" t="s">
        <v>881</v>
      </c>
      <c r="D455" s="126" t="s">
        <v>642</v>
      </c>
      <c r="E455" s="153" t="s">
        <v>94</v>
      </c>
      <c r="F455" s="159"/>
      <c r="G455" s="123" t="s">
        <v>91</v>
      </c>
      <c r="H455" s="81">
        <v>199565750</v>
      </c>
      <c r="I455" s="82">
        <v>148105133</v>
      </c>
      <c r="J455" s="83">
        <f>IF(IF(H455="",0,H455)=0,0,(IF(H455&gt;0,IF(I455&gt;H455,0,H455-I455),IF(I455&gt;H455,H455-I455,0))))</f>
        <v>51460617</v>
      </c>
      <c r="K455" s="119" t="str">
        <f t="shared" si="18"/>
        <v>00007020260070040621</v>
      </c>
      <c r="L455" s="84" t="str">
        <f>C455&amp;D455&amp;E455&amp;F455&amp;G455</f>
        <v>00007020260070040621</v>
      </c>
    </row>
    <row r="456" spans="1:12" ht="22.5">
      <c r="A456" s="100" t="s">
        <v>95</v>
      </c>
      <c r="B456" s="101" t="s">
        <v>817</v>
      </c>
      <c r="C456" s="102" t="s">
        <v>881</v>
      </c>
      <c r="D456" s="125" t="s">
        <v>642</v>
      </c>
      <c r="E456" s="156" t="s">
        <v>97</v>
      </c>
      <c r="F456" s="160"/>
      <c r="G456" s="130" t="s">
        <v>881</v>
      </c>
      <c r="H456" s="97">
        <v>7083165</v>
      </c>
      <c r="I456" s="103">
        <v>4428959</v>
      </c>
      <c r="J456" s="104">
        <v>2654206</v>
      </c>
      <c r="K456" s="119" t="str">
        <f t="shared" si="18"/>
        <v>00007020260070060000</v>
      </c>
      <c r="L456" s="107" t="s">
        <v>661</v>
      </c>
    </row>
    <row r="457" spans="1:12" s="85" customFormat="1" ht="22.5">
      <c r="A457" s="80" t="s">
        <v>995</v>
      </c>
      <c r="B457" s="79" t="s">
        <v>817</v>
      </c>
      <c r="C457" s="122" t="s">
        <v>881</v>
      </c>
      <c r="D457" s="126" t="s">
        <v>642</v>
      </c>
      <c r="E457" s="153" t="s">
        <v>97</v>
      </c>
      <c r="F457" s="159"/>
      <c r="G457" s="123" t="s">
        <v>996</v>
      </c>
      <c r="H457" s="81">
        <v>271600</v>
      </c>
      <c r="I457" s="82">
        <v>139502</v>
      </c>
      <c r="J457" s="83">
        <f>IF(IF(H457="",0,H457)=0,0,(IF(H457&gt;0,IF(I457&gt;H457,0,H457-I457),IF(I457&gt;H457,H457-I457,0))))</f>
        <v>132098</v>
      </c>
      <c r="K457" s="119" t="str">
        <f t="shared" si="18"/>
        <v>00007020260070060321</v>
      </c>
      <c r="L457" s="84" t="str">
        <f>C457&amp;D457&amp;E457&amp;F457&amp;G457</f>
        <v>00007020260070060321</v>
      </c>
    </row>
    <row r="458" spans="1:12" s="85" customFormat="1" ht="45">
      <c r="A458" s="80" t="s">
        <v>88</v>
      </c>
      <c r="B458" s="79" t="s">
        <v>817</v>
      </c>
      <c r="C458" s="122" t="s">
        <v>881</v>
      </c>
      <c r="D458" s="126" t="s">
        <v>642</v>
      </c>
      <c r="E458" s="153" t="s">
        <v>97</v>
      </c>
      <c r="F458" s="159"/>
      <c r="G458" s="123" t="s">
        <v>89</v>
      </c>
      <c r="H458" s="81">
        <v>1318100</v>
      </c>
      <c r="I458" s="82">
        <v>519752</v>
      </c>
      <c r="J458" s="83">
        <f>IF(IF(H458="",0,H458)=0,0,(IF(H458&gt;0,IF(I458&gt;H458,0,H458-I458),IF(I458&gt;H458,H458-I458,0))))</f>
        <v>798348</v>
      </c>
      <c r="K458" s="119" t="str">
        <f t="shared" si="18"/>
        <v>00007020260070060611</v>
      </c>
      <c r="L458" s="84" t="str">
        <f>C458&amp;D458&amp;E458&amp;F458&amp;G458</f>
        <v>00007020260070060611</v>
      </c>
    </row>
    <row r="459" spans="1:12" s="85" customFormat="1" ht="45">
      <c r="A459" s="80" t="s">
        <v>90</v>
      </c>
      <c r="B459" s="79" t="s">
        <v>817</v>
      </c>
      <c r="C459" s="122" t="s">
        <v>881</v>
      </c>
      <c r="D459" s="126" t="s">
        <v>642</v>
      </c>
      <c r="E459" s="153" t="s">
        <v>97</v>
      </c>
      <c r="F459" s="159"/>
      <c r="G459" s="123" t="s">
        <v>91</v>
      </c>
      <c r="H459" s="81">
        <v>5493465</v>
      </c>
      <c r="I459" s="82">
        <v>3769705</v>
      </c>
      <c r="J459" s="83">
        <f>IF(IF(H459="",0,H459)=0,0,(IF(H459&gt;0,IF(I459&gt;H459,0,H459-I459),IF(I459&gt;H459,H459-I459,0))))</f>
        <v>1723760</v>
      </c>
      <c r="K459" s="119" t="str">
        <f t="shared" si="18"/>
        <v>00007020260070060621</v>
      </c>
      <c r="L459" s="84" t="str">
        <f>C459&amp;D459&amp;E459&amp;F459&amp;G459</f>
        <v>00007020260070060621</v>
      </c>
    </row>
    <row r="460" spans="1:12" ht="56.25">
      <c r="A460" s="100" t="s">
        <v>662</v>
      </c>
      <c r="B460" s="101" t="s">
        <v>817</v>
      </c>
      <c r="C460" s="102" t="s">
        <v>881</v>
      </c>
      <c r="D460" s="125" t="s">
        <v>642</v>
      </c>
      <c r="E460" s="156" t="s">
        <v>664</v>
      </c>
      <c r="F460" s="160"/>
      <c r="G460" s="130" t="s">
        <v>881</v>
      </c>
      <c r="H460" s="97">
        <v>4423900</v>
      </c>
      <c r="I460" s="103">
        <v>3298100</v>
      </c>
      <c r="J460" s="104">
        <v>1125800</v>
      </c>
      <c r="K460" s="119" t="str">
        <f t="shared" si="18"/>
        <v>00007020260070630000</v>
      </c>
      <c r="L460" s="107" t="s">
        <v>663</v>
      </c>
    </row>
    <row r="461" spans="1:12" s="85" customFormat="1" ht="45">
      <c r="A461" s="80" t="s">
        <v>88</v>
      </c>
      <c r="B461" s="79" t="s">
        <v>817</v>
      </c>
      <c r="C461" s="122" t="s">
        <v>881</v>
      </c>
      <c r="D461" s="126" t="s">
        <v>642</v>
      </c>
      <c r="E461" s="153" t="s">
        <v>664</v>
      </c>
      <c r="F461" s="159"/>
      <c r="G461" s="123" t="s">
        <v>89</v>
      </c>
      <c r="H461" s="81">
        <v>197000</v>
      </c>
      <c r="I461" s="82">
        <v>142383</v>
      </c>
      <c r="J461" s="83">
        <f>IF(IF(H461="",0,H461)=0,0,(IF(H461&gt;0,IF(I461&gt;H461,0,H461-I461),IF(I461&gt;H461,H461-I461,0))))</f>
        <v>54617</v>
      </c>
      <c r="K461" s="119" t="str">
        <f t="shared" si="18"/>
        <v>00007020260070630611</v>
      </c>
      <c r="L461" s="84" t="str">
        <f>C461&amp;D461&amp;E461&amp;F461&amp;G461</f>
        <v>00007020260070630611</v>
      </c>
    </row>
    <row r="462" spans="1:12" s="85" customFormat="1" ht="45">
      <c r="A462" s="80" t="s">
        <v>90</v>
      </c>
      <c r="B462" s="79" t="s">
        <v>817</v>
      </c>
      <c r="C462" s="122" t="s">
        <v>881</v>
      </c>
      <c r="D462" s="126" t="s">
        <v>642</v>
      </c>
      <c r="E462" s="153" t="s">
        <v>664</v>
      </c>
      <c r="F462" s="159"/>
      <c r="G462" s="123" t="s">
        <v>91</v>
      </c>
      <c r="H462" s="81">
        <v>4226900</v>
      </c>
      <c r="I462" s="82">
        <v>3155717</v>
      </c>
      <c r="J462" s="83">
        <f>IF(IF(H462="",0,H462)=0,0,(IF(H462&gt;0,IF(I462&gt;H462,0,H462-I462),IF(I462&gt;H462,H462-I462,0))))</f>
        <v>1071183</v>
      </c>
      <c r="K462" s="119" t="str">
        <f t="shared" si="18"/>
        <v>00007020260070630621</v>
      </c>
      <c r="L462" s="84" t="str">
        <f>C462&amp;D462&amp;E462&amp;F462&amp;G462</f>
        <v>00007020260070630621</v>
      </c>
    </row>
    <row r="463" spans="1:12" ht="33.75">
      <c r="A463" s="100" t="s">
        <v>98</v>
      </c>
      <c r="B463" s="101" t="s">
        <v>817</v>
      </c>
      <c r="C463" s="102" t="s">
        <v>881</v>
      </c>
      <c r="D463" s="125" t="s">
        <v>642</v>
      </c>
      <c r="E463" s="156" t="s">
        <v>100</v>
      </c>
      <c r="F463" s="160"/>
      <c r="G463" s="130" t="s">
        <v>881</v>
      </c>
      <c r="H463" s="97">
        <v>1294900</v>
      </c>
      <c r="I463" s="103">
        <v>1268597</v>
      </c>
      <c r="J463" s="104">
        <v>26303</v>
      </c>
      <c r="K463" s="119" t="str">
        <f t="shared" si="18"/>
        <v>00007020260071410000</v>
      </c>
      <c r="L463" s="107" t="s">
        <v>337</v>
      </c>
    </row>
    <row r="464" spans="1:12" s="85" customFormat="1" ht="45">
      <c r="A464" s="80" t="s">
        <v>88</v>
      </c>
      <c r="B464" s="79" t="s">
        <v>817</v>
      </c>
      <c r="C464" s="122" t="s">
        <v>881</v>
      </c>
      <c r="D464" s="126" t="s">
        <v>642</v>
      </c>
      <c r="E464" s="153" t="s">
        <v>100</v>
      </c>
      <c r="F464" s="159"/>
      <c r="G464" s="123" t="s">
        <v>89</v>
      </c>
      <c r="H464" s="81">
        <v>109300</v>
      </c>
      <c r="I464" s="82">
        <v>109300</v>
      </c>
      <c r="J464" s="83">
        <f>IF(IF(H464="",0,H464)=0,0,(IF(H464&gt;0,IF(I464&gt;H464,0,H464-I464),IF(I464&gt;H464,H464-I464,0))))</f>
        <v>0</v>
      </c>
      <c r="K464" s="119" t="str">
        <f t="shared" si="18"/>
        <v>00007020260071410611</v>
      </c>
      <c r="L464" s="84" t="str">
        <f>C464&amp;D464&amp;E464&amp;F464&amp;G464</f>
        <v>00007020260071410611</v>
      </c>
    </row>
    <row r="465" spans="1:12" s="85" customFormat="1" ht="45">
      <c r="A465" s="80" t="s">
        <v>90</v>
      </c>
      <c r="B465" s="79" t="s">
        <v>817</v>
      </c>
      <c r="C465" s="122" t="s">
        <v>881</v>
      </c>
      <c r="D465" s="126" t="s">
        <v>642</v>
      </c>
      <c r="E465" s="153" t="s">
        <v>100</v>
      </c>
      <c r="F465" s="159"/>
      <c r="G465" s="123" t="s">
        <v>91</v>
      </c>
      <c r="H465" s="81">
        <v>1185600</v>
      </c>
      <c r="I465" s="82">
        <v>1159297</v>
      </c>
      <c r="J465" s="83">
        <f>IF(IF(H465="",0,H465)=0,0,(IF(H465&gt;0,IF(I465&gt;H465,0,H465-I465),IF(I465&gt;H465,H465-I465,0))))</f>
        <v>26303</v>
      </c>
      <c r="K465" s="119" t="str">
        <f t="shared" si="18"/>
        <v>00007020260071410621</v>
      </c>
      <c r="L465" s="84" t="str">
        <f>C465&amp;D465&amp;E465&amp;F465&amp;G465</f>
        <v>00007020260071410621</v>
      </c>
    </row>
    <row r="466" spans="1:12" ht="33.75">
      <c r="A466" s="100" t="s">
        <v>338</v>
      </c>
      <c r="B466" s="101" t="s">
        <v>817</v>
      </c>
      <c r="C466" s="102" t="s">
        <v>881</v>
      </c>
      <c r="D466" s="125" t="s">
        <v>642</v>
      </c>
      <c r="E466" s="156" t="s">
        <v>340</v>
      </c>
      <c r="F466" s="160"/>
      <c r="G466" s="130" t="s">
        <v>881</v>
      </c>
      <c r="H466" s="97">
        <v>101800</v>
      </c>
      <c r="I466" s="103">
        <v>101800</v>
      </c>
      <c r="J466" s="104">
        <v>0</v>
      </c>
      <c r="K466" s="119" t="str">
        <f t="shared" si="18"/>
        <v>00007020260072080000</v>
      </c>
      <c r="L466" s="107" t="s">
        <v>339</v>
      </c>
    </row>
    <row r="467" spans="1:12" s="85" customFormat="1" ht="12.75">
      <c r="A467" s="80" t="s">
        <v>104</v>
      </c>
      <c r="B467" s="79" t="s">
        <v>817</v>
      </c>
      <c r="C467" s="122" t="s">
        <v>881</v>
      </c>
      <c r="D467" s="126" t="s">
        <v>642</v>
      </c>
      <c r="E467" s="153" t="s">
        <v>340</v>
      </c>
      <c r="F467" s="159"/>
      <c r="G467" s="123" t="s">
        <v>105</v>
      </c>
      <c r="H467" s="81">
        <v>2039</v>
      </c>
      <c r="I467" s="82">
        <v>2039</v>
      </c>
      <c r="J467" s="83">
        <f>IF(IF(H467="",0,H467)=0,0,(IF(H467&gt;0,IF(I467&gt;H467,0,H467-I467),IF(I467&gt;H467,H467-I467,0))))</f>
        <v>0</v>
      </c>
      <c r="K467" s="119" t="str">
        <f t="shared" si="18"/>
        <v>00007020260072080612</v>
      </c>
      <c r="L467" s="84" t="str">
        <f>C467&amp;D467&amp;E467&amp;F467&amp;G467</f>
        <v>00007020260072080612</v>
      </c>
    </row>
    <row r="468" spans="1:12" s="85" customFormat="1" ht="12.75">
      <c r="A468" s="80" t="s">
        <v>623</v>
      </c>
      <c r="B468" s="79" t="s">
        <v>817</v>
      </c>
      <c r="C468" s="122" t="s">
        <v>881</v>
      </c>
      <c r="D468" s="126" t="s">
        <v>642</v>
      </c>
      <c r="E468" s="153" t="s">
        <v>340</v>
      </c>
      <c r="F468" s="159"/>
      <c r="G468" s="123" t="s">
        <v>624</v>
      </c>
      <c r="H468" s="81">
        <v>99761</v>
      </c>
      <c r="I468" s="82">
        <v>99761</v>
      </c>
      <c r="J468" s="83">
        <f>IF(IF(H468="",0,H468)=0,0,(IF(H468&gt;0,IF(I468&gt;H468,0,H468-I468),IF(I468&gt;H468,H468-I468,0))))</f>
        <v>0</v>
      </c>
      <c r="K468" s="119" t="str">
        <f t="shared" si="18"/>
        <v>00007020260072080622</v>
      </c>
      <c r="L468" s="84" t="str">
        <f>C468&amp;D468&amp;E468&amp;F468&amp;G468</f>
        <v>00007020260072080622</v>
      </c>
    </row>
    <row r="469" spans="1:12" ht="67.5">
      <c r="A469" s="100" t="s">
        <v>101</v>
      </c>
      <c r="B469" s="101" t="s">
        <v>817</v>
      </c>
      <c r="C469" s="102" t="s">
        <v>881</v>
      </c>
      <c r="D469" s="125" t="s">
        <v>642</v>
      </c>
      <c r="E469" s="156" t="s">
        <v>103</v>
      </c>
      <c r="F469" s="160"/>
      <c r="G469" s="130" t="s">
        <v>881</v>
      </c>
      <c r="H469" s="97">
        <v>1243200</v>
      </c>
      <c r="I469" s="103">
        <v>742610</v>
      </c>
      <c r="J469" s="104">
        <v>500590</v>
      </c>
      <c r="K469" s="119" t="str">
        <f t="shared" si="18"/>
        <v>00007020260072120000</v>
      </c>
      <c r="L469" s="107" t="s">
        <v>341</v>
      </c>
    </row>
    <row r="470" spans="1:12" s="85" customFormat="1" ht="12.75">
      <c r="A470" s="80" t="s">
        <v>104</v>
      </c>
      <c r="B470" s="79" t="s">
        <v>817</v>
      </c>
      <c r="C470" s="122" t="s">
        <v>881</v>
      </c>
      <c r="D470" s="126" t="s">
        <v>642</v>
      </c>
      <c r="E470" s="153" t="s">
        <v>103</v>
      </c>
      <c r="F470" s="159"/>
      <c r="G470" s="123" t="s">
        <v>105</v>
      </c>
      <c r="H470" s="81">
        <v>149700</v>
      </c>
      <c r="I470" s="82">
        <v>94800</v>
      </c>
      <c r="J470" s="83">
        <f>IF(IF(H470="",0,H470)=0,0,(IF(H470&gt;0,IF(I470&gt;H470,0,H470-I470),IF(I470&gt;H470,H470-I470,0))))</f>
        <v>54900</v>
      </c>
      <c r="K470" s="119" t="str">
        <f t="shared" si="18"/>
        <v>00007020260072120612</v>
      </c>
      <c r="L470" s="84" t="str">
        <f>C470&amp;D470&amp;E470&amp;F470&amp;G470</f>
        <v>00007020260072120612</v>
      </c>
    </row>
    <row r="471" spans="1:12" s="85" customFormat="1" ht="12.75">
      <c r="A471" s="80" t="s">
        <v>623</v>
      </c>
      <c r="B471" s="79" t="s">
        <v>817</v>
      </c>
      <c r="C471" s="122" t="s">
        <v>881</v>
      </c>
      <c r="D471" s="126" t="s">
        <v>642</v>
      </c>
      <c r="E471" s="153" t="s">
        <v>103</v>
      </c>
      <c r="F471" s="159"/>
      <c r="G471" s="123" t="s">
        <v>624</v>
      </c>
      <c r="H471" s="81">
        <v>1093500</v>
      </c>
      <c r="I471" s="82">
        <v>647810</v>
      </c>
      <c r="J471" s="83">
        <f>IF(IF(H471="",0,H471)=0,0,(IF(H471&gt;0,IF(I471&gt;H471,0,H471-I471),IF(I471&gt;H471,H471-I471,0))))</f>
        <v>445690</v>
      </c>
      <c r="K471" s="119" t="str">
        <f t="shared" si="18"/>
        <v>00007020260072120622</v>
      </c>
      <c r="L471" s="84" t="str">
        <f>C471&amp;D471&amp;E471&amp;F471&amp;G471</f>
        <v>00007020260072120622</v>
      </c>
    </row>
    <row r="472" spans="1:12" ht="45">
      <c r="A472" s="100" t="s">
        <v>342</v>
      </c>
      <c r="B472" s="101" t="s">
        <v>817</v>
      </c>
      <c r="C472" s="102" t="s">
        <v>881</v>
      </c>
      <c r="D472" s="125" t="s">
        <v>642</v>
      </c>
      <c r="E472" s="156" t="s">
        <v>344</v>
      </c>
      <c r="F472" s="160"/>
      <c r="G472" s="130" t="s">
        <v>881</v>
      </c>
      <c r="H472" s="97">
        <v>1000</v>
      </c>
      <c r="I472" s="103">
        <v>1000</v>
      </c>
      <c r="J472" s="104">
        <v>0</v>
      </c>
      <c r="K472" s="119" t="str">
        <f t="shared" si="18"/>
        <v>000070202600S2080000</v>
      </c>
      <c r="L472" s="107" t="s">
        <v>343</v>
      </c>
    </row>
    <row r="473" spans="1:12" s="85" customFormat="1" ht="12.75">
      <c r="A473" s="80" t="s">
        <v>104</v>
      </c>
      <c r="B473" s="79" t="s">
        <v>817</v>
      </c>
      <c r="C473" s="122" t="s">
        <v>881</v>
      </c>
      <c r="D473" s="126" t="s">
        <v>642</v>
      </c>
      <c r="E473" s="153" t="s">
        <v>344</v>
      </c>
      <c r="F473" s="159"/>
      <c r="G473" s="123" t="s">
        <v>105</v>
      </c>
      <c r="H473" s="81">
        <v>20</v>
      </c>
      <c r="I473" s="82">
        <v>20</v>
      </c>
      <c r="J473" s="83">
        <f>IF(IF(H473="",0,H473)=0,0,(IF(H473&gt;0,IF(I473&gt;H473,0,H473-I473),IF(I473&gt;H473,H473-I473,0))))</f>
        <v>0</v>
      </c>
      <c r="K473" s="119" t="str">
        <f t="shared" si="18"/>
        <v>000070202600S2080612</v>
      </c>
      <c r="L473" s="84" t="str">
        <f>C473&amp;D473&amp;E473&amp;F473&amp;G473</f>
        <v>000070202600S2080612</v>
      </c>
    </row>
    <row r="474" spans="1:12" s="85" customFormat="1" ht="12.75">
      <c r="A474" s="80" t="s">
        <v>623</v>
      </c>
      <c r="B474" s="79" t="s">
        <v>817</v>
      </c>
      <c r="C474" s="122" t="s">
        <v>881</v>
      </c>
      <c r="D474" s="126" t="s">
        <v>642</v>
      </c>
      <c r="E474" s="153" t="s">
        <v>344</v>
      </c>
      <c r="F474" s="159"/>
      <c r="G474" s="123" t="s">
        <v>624</v>
      </c>
      <c r="H474" s="81">
        <v>980</v>
      </c>
      <c r="I474" s="82">
        <v>980</v>
      </c>
      <c r="J474" s="83">
        <f>IF(IF(H474="",0,H474)=0,0,(IF(H474&gt;0,IF(I474&gt;H474,0,H474-I474),IF(I474&gt;H474,H474-I474,0))))</f>
        <v>0</v>
      </c>
      <c r="K474" s="119" t="str">
        <f t="shared" si="18"/>
        <v>000070202600S2080622</v>
      </c>
      <c r="L474" s="84" t="str">
        <f>C474&amp;D474&amp;E474&amp;F474&amp;G474</f>
        <v>000070202600S2080622</v>
      </c>
    </row>
    <row r="475" spans="1:12" ht="67.5">
      <c r="A475" s="100" t="s">
        <v>625</v>
      </c>
      <c r="B475" s="101" t="s">
        <v>817</v>
      </c>
      <c r="C475" s="102" t="s">
        <v>881</v>
      </c>
      <c r="D475" s="125" t="s">
        <v>642</v>
      </c>
      <c r="E475" s="156" t="s">
        <v>627</v>
      </c>
      <c r="F475" s="160"/>
      <c r="G475" s="130" t="s">
        <v>881</v>
      </c>
      <c r="H475" s="97">
        <v>306800</v>
      </c>
      <c r="I475" s="103">
        <v>185127.5</v>
      </c>
      <c r="J475" s="104">
        <v>121672.5</v>
      </c>
      <c r="K475" s="119" t="str">
        <f t="shared" si="18"/>
        <v>000070202600S2120000</v>
      </c>
      <c r="L475" s="107" t="s">
        <v>345</v>
      </c>
    </row>
    <row r="476" spans="1:12" s="85" customFormat="1" ht="12.75">
      <c r="A476" s="80" t="s">
        <v>104</v>
      </c>
      <c r="B476" s="79" t="s">
        <v>817</v>
      </c>
      <c r="C476" s="122" t="s">
        <v>881</v>
      </c>
      <c r="D476" s="126" t="s">
        <v>642</v>
      </c>
      <c r="E476" s="153" t="s">
        <v>627</v>
      </c>
      <c r="F476" s="159"/>
      <c r="G476" s="123" t="s">
        <v>105</v>
      </c>
      <c r="H476" s="81">
        <v>37500</v>
      </c>
      <c r="I476" s="82">
        <v>23175</v>
      </c>
      <c r="J476" s="83">
        <f>IF(IF(H476="",0,H476)=0,0,(IF(H476&gt;0,IF(I476&gt;H476,0,H476-I476),IF(I476&gt;H476,H476-I476,0))))</f>
        <v>14325</v>
      </c>
      <c r="K476" s="119" t="str">
        <f t="shared" si="18"/>
        <v>000070202600S2120612</v>
      </c>
      <c r="L476" s="84" t="str">
        <f>C476&amp;D476&amp;E476&amp;F476&amp;G476</f>
        <v>000070202600S2120612</v>
      </c>
    </row>
    <row r="477" spans="1:12" s="85" customFormat="1" ht="12.75">
      <c r="A477" s="80" t="s">
        <v>623</v>
      </c>
      <c r="B477" s="79" t="s">
        <v>817</v>
      </c>
      <c r="C477" s="122" t="s">
        <v>881</v>
      </c>
      <c r="D477" s="126" t="s">
        <v>642</v>
      </c>
      <c r="E477" s="153" t="s">
        <v>627</v>
      </c>
      <c r="F477" s="159"/>
      <c r="G477" s="123" t="s">
        <v>624</v>
      </c>
      <c r="H477" s="81">
        <v>269300</v>
      </c>
      <c r="I477" s="82">
        <v>161952.5</v>
      </c>
      <c r="J477" s="83">
        <f>IF(IF(H477="",0,H477)=0,0,(IF(H477&gt;0,IF(I477&gt;H477,0,H477-I477),IF(I477&gt;H477,H477-I477,0))))</f>
        <v>107347.5</v>
      </c>
      <c r="K477" s="119" t="str">
        <f t="shared" si="18"/>
        <v>000070202600S2120622</v>
      </c>
      <c r="L477" s="84" t="str">
        <f>C477&amp;D477&amp;E477&amp;F477&amp;G477</f>
        <v>000070202600S2120622</v>
      </c>
    </row>
    <row r="478" spans="1:12" ht="22.5">
      <c r="A478" s="100" t="s">
        <v>981</v>
      </c>
      <c r="B478" s="101" t="s">
        <v>817</v>
      </c>
      <c r="C478" s="102" t="s">
        <v>881</v>
      </c>
      <c r="D478" s="125" t="s">
        <v>642</v>
      </c>
      <c r="E478" s="156" t="s">
        <v>983</v>
      </c>
      <c r="F478" s="160"/>
      <c r="G478" s="130" t="s">
        <v>881</v>
      </c>
      <c r="H478" s="97">
        <v>38810153.41</v>
      </c>
      <c r="I478" s="103">
        <v>33583498.03</v>
      </c>
      <c r="J478" s="104">
        <v>5226655.38</v>
      </c>
      <c r="K478" s="119" t="str">
        <f t="shared" si="18"/>
        <v>00007029300000000000</v>
      </c>
      <c r="L478" s="107" t="s">
        <v>346</v>
      </c>
    </row>
    <row r="479" spans="1:12" ht="56.25">
      <c r="A479" s="100" t="s">
        <v>629</v>
      </c>
      <c r="B479" s="101" t="s">
        <v>817</v>
      </c>
      <c r="C479" s="102" t="s">
        <v>881</v>
      </c>
      <c r="D479" s="125" t="s">
        <v>642</v>
      </c>
      <c r="E479" s="156" t="s">
        <v>631</v>
      </c>
      <c r="F479" s="160"/>
      <c r="G479" s="130" t="s">
        <v>881</v>
      </c>
      <c r="H479" s="97">
        <v>624600</v>
      </c>
      <c r="I479" s="103">
        <v>624600</v>
      </c>
      <c r="J479" s="104">
        <v>0</v>
      </c>
      <c r="K479" s="119" t="str">
        <f t="shared" si="18"/>
        <v>00007029300020020000</v>
      </c>
      <c r="L479" s="107" t="s">
        <v>347</v>
      </c>
    </row>
    <row r="480" spans="1:12" s="85" customFormat="1" ht="12.75">
      <c r="A480" s="80" t="s">
        <v>623</v>
      </c>
      <c r="B480" s="79" t="s">
        <v>817</v>
      </c>
      <c r="C480" s="122" t="s">
        <v>881</v>
      </c>
      <c r="D480" s="126" t="s">
        <v>642</v>
      </c>
      <c r="E480" s="153" t="s">
        <v>631</v>
      </c>
      <c r="F480" s="159"/>
      <c r="G480" s="123" t="s">
        <v>624</v>
      </c>
      <c r="H480" s="81">
        <v>624600</v>
      </c>
      <c r="I480" s="82">
        <v>624600</v>
      </c>
      <c r="J480" s="83">
        <f>IF(IF(H480="",0,H480)=0,0,(IF(H480&gt;0,IF(I480&gt;H480,0,H480-I480),IF(I480&gt;H480,H480-I480,0))))</f>
        <v>0</v>
      </c>
      <c r="K480" s="119" t="str">
        <f t="shared" si="18"/>
        <v>00007029300020020622</v>
      </c>
      <c r="L480" s="84" t="str">
        <f>C480&amp;D480&amp;E480&amp;F480&amp;G480</f>
        <v>00007029300020020622</v>
      </c>
    </row>
    <row r="481" spans="1:12" ht="22.5">
      <c r="A481" s="100" t="s">
        <v>632</v>
      </c>
      <c r="B481" s="101" t="s">
        <v>817</v>
      </c>
      <c r="C481" s="102" t="s">
        <v>881</v>
      </c>
      <c r="D481" s="125" t="s">
        <v>642</v>
      </c>
      <c r="E481" s="156" t="s">
        <v>634</v>
      </c>
      <c r="F481" s="160"/>
      <c r="G481" s="130" t="s">
        <v>881</v>
      </c>
      <c r="H481" s="97">
        <v>780489.84</v>
      </c>
      <c r="I481" s="103">
        <v>658757.08</v>
      </c>
      <c r="J481" s="104">
        <v>121732.76</v>
      </c>
      <c r="K481" s="119" t="str">
        <f t="shared" si="18"/>
        <v>00007029300020030000</v>
      </c>
      <c r="L481" s="107" t="s">
        <v>348</v>
      </c>
    </row>
    <row r="482" spans="1:12" s="85" customFormat="1" ht="12.75">
      <c r="A482" s="80" t="s">
        <v>623</v>
      </c>
      <c r="B482" s="79" t="s">
        <v>817</v>
      </c>
      <c r="C482" s="122" t="s">
        <v>881</v>
      </c>
      <c r="D482" s="126" t="s">
        <v>642</v>
      </c>
      <c r="E482" s="153" t="s">
        <v>634</v>
      </c>
      <c r="F482" s="159"/>
      <c r="G482" s="123" t="s">
        <v>624</v>
      </c>
      <c r="H482" s="81">
        <v>780489.84</v>
      </c>
      <c r="I482" s="82">
        <v>658757.08</v>
      </c>
      <c r="J482" s="83">
        <f>IF(IF(H482="",0,H482)=0,0,(IF(H482&gt;0,IF(I482&gt;H482,0,H482-I482),IF(I482&gt;H482,H482-I482,0))))</f>
        <v>121732.76</v>
      </c>
      <c r="K482" s="119" t="str">
        <f aca="true" t="shared" si="19" ref="K482:K516">C482&amp;D482&amp;E482&amp;F482&amp;G482</f>
        <v>00007029300020030622</v>
      </c>
      <c r="L482" s="84" t="str">
        <f>C482&amp;D482&amp;E482&amp;F482&amp;G482</f>
        <v>00007029300020030622</v>
      </c>
    </row>
    <row r="483" spans="1:12" ht="33.75">
      <c r="A483" s="100" t="s">
        <v>635</v>
      </c>
      <c r="B483" s="101" t="s">
        <v>817</v>
      </c>
      <c r="C483" s="102" t="s">
        <v>881</v>
      </c>
      <c r="D483" s="125" t="s">
        <v>642</v>
      </c>
      <c r="E483" s="156" t="s">
        <v>637</v>
      </c>
      <c r="F483" s="160"/>
      <c r="G483" s="130" t="s">
        <v>881</v>
      </c>
      <c r="H483" s="97">
        <v>542563.57</v>
      </c>
      <c r="I483" s="103">
        <v>542563.57</v>
      </c>
      <c r="J483" s="104">
        <v>0</v>
      </c>
      <c r="K483" s="119" t="str">
        <f t="shared" si="19"/>
        <v>00007029300022300000</v>
      </c>
      <c r="L483" s="107" t="s">
        <v>349</v>
      </c>
    </row>
    <row r="484" spans="1:12" s="85" customFormat="1" ht="12.75">
      <c r="A484" s="80" t="s">
        <v>104</v>
      </c>
      <c r="B484" s="79" t="s">
        <v>817</v>
      </c>
      <c r="C484" s="122" t="s">
        <v>881</v>
      </c>
      <c r="D484" s="126" t="s">
        <v>642</v>
      </c>
      <c r="E484" s="153" t="s">
        <v>637</v>
      </c>
      <c r="F484" s="159"/>
      <c r="G484" s="123" t="s">
        <v>105</v>
      </c>
      <c r="H484" s="81">
        <v>79725.23</v>
      </c>
      <c r="I484" s="82">
        <v>79725.23</v>
      </c>
      <c r="J484" s="83">
        <f>IF(IF(H484="",0,H484)=0,0,(IF(H484&gt;0,IF(I484&gt;H484,0,H484-I484),IF(I484&gt;H484,H484-I484,0))))</f>
        <v>0</v>
      </c>
      <c r="K484" s="119" t="str">
        <f t="shared" si="19"/>
        <v>00007029300022300612</v>
      </c>
      <c r="L484" s="84" t="str">
        <f>C484&amp;D484&amp;E484&amp;F484&amp;G484</f>
        <v>00007029300022300612</v>
      </c>
    </row>
    <row r="485" spans="1:12" s="85" customFormat="1" ht="12.75">
      <c r="A485" s="80" t="s">
        <v>623</v>
      </c>
      <c r="B485" s="79" t="s">
        <v>817</v>
      </c>
      <c r="C485" s="122" t="s">
        <v>881</v>
      </c>
      <c r="D485" s="126" t="s">
        <v>642</v>
      </c>
      <c r="E485" s="153" t="s">
        <v>637</v>
      </c>
      <c r="F485" s="159"/>
      <c r="G485" s="123" t="s">
        <v>624</v>
      </c>
      <c r="H485" s="81">
        <v>462838.34</v>
      </c>
      <c r="I485" s="82">
        <v>462838.34</v>
      </c>
      <c r="J485" s="83">
        <f>IF(IF(H485="",0,H485)=0,0,(IF(H485&gt;0,IF(I485&gt;H485,0,H485-I485),IF(I485&gt;H485,H485-I485,0))))</f>
        <v>0</v>
      </c>
      <c r="K485" s="119" t="str">
        <f t="shared" si="19"/>
        <v>00007029300022300622</v>
      </c>
      <c r="L485" s="84" t="str">
        <f>C485&amp;D485&amp;E485&amp;F485&amp;G485</f>
        <v>00007029300022300622</v>
      </c>
    </row>
    <row r="486" spans="1:12" ht="33.75">
      <c r="A486" s="100" t="s">
        <v>1111</v>
      </c>
      <c r="B486" s="101" t="s">
        <v>817</v>
      </c>
      <c r="C486" s="102" t="s">
        <v>881</v>
      </c>
      <c r="D486" s="125" t="s">
        <v>642</v>
      </c>
      <c r="E486" s="156" t="s">
        <v>1113</v>
      </c>
      <c r="F486" s="160"/>
      <c r="G486" s="130" t="s">
        <v>881</v>
      </c>
      <c r="H486" s="97">
        <v>29490100</v>
      </c>
      <c r="I486" s="103">
        <v>25295410.68</v>
      </c>
      <c r="J486" s="104">
        <v>4194689.32</v>
      </c>
      <c r="K486" s="119" t="str">
        <f t="shared" si="19"/>
        <v>00007029300072300000</v>
      </c>
      <c r="L486" s="107" t="s">
        <v>350</v>
      </c>
    </row>
    <row r="487" spans="1:12" s="85" customFormat="1" ht="45">
      <c r="A487" s="80" t="s">
        <v>88</v>
      </c>
      <c r="B487" s="79" t="s">
        <v>817</v>
      </c>
      <c r="C487" s="122" t="s">
        <v>881</v>
      </c>
      <c r="D487" s="126" t="s">
        <v>642</v>
      </c>
      <c r="E487" s="153" t="s">
        <v>1113</v>
      </c>
      <c r="F487" s="159"/>
      <c r="G487" s="123" t="s">
        <v>89</v>
      </c>
      <c r="H487" s="81">
        <v>4319200</v>
      </c>
      <c r="I487" s="82">
        <v>3721043.98</v>
      </c>
      <c r="J487" s="83">
        <f>IF(IF(H487="",0,H487)=0,0,(IF(H487&gt;0,IF(I487&gt;H487,0,H487-I487),IF(I487&gt;H487,H487-I487,0))))</f>
        <v>598156.02</v>
      </c>
      <c r="K487" s="119" t="str">
        <f t="shared" si="19"/>
        <v>00007029300072300611</v>
      </c>
      <c r="L487" s="84" t="str">
        <f>C487&amp;D487&amp;E487&amp;F487&amp;G487</f>
        <v>00007029300072300611</v>
      </c>
    </row>
    <row r="488" spans="1:12" s="85" customFormat="1" ht="45">
      <c r="A488" s="80" t="s">
        <v>90</v>
      </c>
      <c r="B488" s="79" t="s">
        <v>817</v>
      </c>
      <c r="C488" s="122" t="s">
        <v>881</v>
      </c>
      <c r="D488" s="126" t="s">
        <v>642</v>
      </c>
      <c r="E488" s="153" t="s">
        <v>1113</v>
      </c>
      <c r="F488" s="159"/>
      <c r="G488" s="123" t="s">
        <v>91</v>
      </c>
      <c r="H488" s="81">
        <v>25170900</v>
      </c>
      <c r="I488" s="82">
        <v>21574366.7</v>
      </c>
      <c r="J488" s="83">
        <f>IF(IF(H488="",0,H488)=0,0,(IF(H488&gt;0,IF(I488&gt;H488,0,H488-I488),IF(I488&gt;H488,H488-I488,0))))</f>
        <v>3596533.3</v>
      </c>
      <c r="K488" s="119" t="str">
        <f t="shared" si="19"/>
        <v>00007029300072300621</v>
      </c>
      <c r="L488" s="84" t="str">
        <f>C488&amp;D488&amp;E488&amp;F488&amp;G488</f>
        <v>00007029300072300621</v>
      </c>
    </row>
    <row r="489" spans="1:12" ht="33.75">
      <c r="A489" s="100" t="s">
        <v>1111</v>
      </c>
      <c r="B489" s="101" t="s">
        <v>817</v>
      </c>
      <c r="C489" s="102" t="s">
        <v>881</v>
      </c>
      <c r="D489" s="125" t="s">
        <v>642</v>
      </c>
      <c r="E489" s="156" t="s">
        <v>1115</v>
      </c>
      <c r="F489" s="160"/>
      <c r="G489" s="130" t="s">
        <v>881</v>
      </c>
      <c r="H489" s="97">
        <v>7372400</v>
      </c>
      <c r="I489" s="103">
        <v>6462166.7</v>
      </c>
      <c r="J489" s="104">
        <v>910233.3</v>
      </c>
      <c r="K489" s="119" t="str">
        <f t="shared" si="19"/>
        <v>000070293000S2300000</v>
      </c>
      <c r="L489" s="107" t="s">
        <v>351</v>
      </c>
    </row>
    <row r="490" spans="1:12" s="85" customFormat="1" ht="45">
      <c r="A490" s="80" t="s">
        <v>88</v>
      </c>
      <c r="B490" s="79" t="s">
        <v>817</v>
      </c>
      <c r="C490" s="122" t="s">
        <v>881</v>
      </c>
      <c r="D490" s="126" t="s">
        <v>642</v>
      </c>
      <c r="E490" s="153" t="s">
        <v>1115</v>
      </c>
      <c r="F490" s="159"/>
      <c r="G490" s="123" t="s">
        <v>89</v>
      </c>
      <c r="H490" s="81">
        <v>1079700</v>
      </c>
      <c r="I490" s="82">
        <v>946831.43</v>
      </c>
      <c r="J490" s="83">
        <f>IF(IF(H490="",0,H490)=0,0,(IF(H490&gt;0,IF(I490&gt;H490,0,H490-I490),IF(I490&gt;H490,H490-I490,0))))</f>
        <v>132868.57</v>
      </c>
      <c r="K490" s="119" t="str">
        <f t="shared" si="19"/>
        <v>000070293000S2300611</v>
      </c>
      <c r="L490" s="84" t="str">
        <f>C490&amp;D490&amp;E490&amp;F490&amp;G490</f>
        <v>000070293000S2300611</v>
      </c>
    </row>
    <row r="491" spans="1:12" s="85" customFormat="1" ht="45">
      <c r="A491" s="80" t="s">
        <v>90</v>
      </c>
      <c r="B491" s="79" t="s">
        <v>817</v>
      </c>
      <c r="C491" s="122" t="s">
        <v>881</v>
      </c>
      <c r="D491" s="126" t="s">
        <v>642</v>
      </c>
      <c r="E491" s="153" t="s">
        <v>1115</v>
      </c>
      <c r="F491" s="159"/>
      <c r="G491" s="123" t="s">
        <v>91</v>
      </c>
      <c r="H491" s="81">
        <v>6292700</v>
      </c>
      <c r="I491" s="82">
        <v>5515335.27</v>
      </c>
      <c r="J491" s="83">
        <f>IF(IF(H491="",0,H491)=0,0,(IF(H491&gt;0,IF(I491&gt;H491,0,H491-I491),IF(I491&gt;H491,H491-I491,0))))</f>
        <v>777364.73</v>
      </c>
      <c r="K491" s="119" t="str">
        <f t="shared" si="19"/>
        <v>000070293000S2300621</v>
      </c>
      <c r="L491" s="84" t="str">
        <f>C491&amp;D491&amp;E491&amp;F491&amp;G491</f>
        <v>000070293000S2300621</v>
      </c>
    </row>
    <row r="492" spans="1:12" ht="12.75">
      <c r="A492" s="100" t="s">
        <v>352</v>
      </c>
      <c r="B492" s="101" t="s">
        <v>817</v>
      </c>
      <c r="C492" s="102" t="s">
        <v>881</v>
      </c>
      <c r="D492" s="125" t="s">
        <v>354</v>
      </c>
      <c r="E492" s="156" t="s">
        <v>950</v>
      </c>
      <c r="F492" s="160"/>
      <c r="G492" s="130" t="s">
        <v>881</v>
      </c>
      <c r="H492" s="97">
        <v>43332986.17</v>
      </c>
      <c r="I492" s="103">
        <v>31674117.38</v>
      </c>
      <c r="J492" s="104">
        <v>11658868.79</v>
      </c>
      <c r="K492" s="119" t="str">
        <f t="shared" si="19"/>
        <v>00007030000000000000</v>
      </c>
      <c r="L492" s="107" t="s">
        <v>353</v>
      </c>
    </row>
    <row r="493" spans="1:12" ht="33.75">
      <c r="A493" s="100" t="s">
        <v>80</v>
      </c>
      <c r="B493" s="101" t="s">
        <v>817</v>
      </c>
      <c r="C493" s="102" t="s">
        <v>881</v>
      </c>
      <c r="D493" s="125" t="s">
        <v>354</v>
      </c>
      <c r="E493" s="156" t="s">
        <v>82</v>
      </c>
      <c r="F493" s="160"/>
      <c r="G493" s="130" t="s">
        <v>881</v>
      </c>
      <c r="H493" s="97">
        <v>24316952.54</v>
      </c>
      <c r="I493" s="103">
        <v>18217463.98</v>
      </c>
      <c r="J493" s="104">
        <v>6099488.56</v>
      </c>
      <c r="K493" s="119" t="str">
        <f t="shared" si="19"/>
        <v>00007030200000000000</v>
      </c>
      <c r="L493" s="107" t="s">
        <v>355</v>
      </c>
    </row>
    <row r="494" spans="1:12" ht="56.25">
      <c r="A494" s="100" t="s">
        <v>356</v>
      </c>
      <c r="B494" s="101" t="s">
        <v>817</v>
      </c>
      <c r="C494" s="102" t="s">
        <v>881</v>
      </c>
      <c r="D494" s="125" t="s">
        <v>354</v>
      </c>
      <c r="E494" s="156" t="s">
        <v>358</v>
      </c>
      <c r="F494" s="160"/>
      <c r="G494" s="130" t="s">
        <v>881</v>
      </c>
      <c r="H494" s="97">
        <v>1303120</v>
      </c>
      <c r="I494" s="103">
        <v>0</v>
      </c>
      <c r="J494" s="104">
        <v>1303120</v>
      </c>
      <c r="K494" s="119" t="str">
        <f t="shared" si="19"/>
        <v>00007030220000000000</v>
      </c>
      <c r="L494" s="107" t="s">
        <v>357</v>
      </c>
    </row>
    <row r="495" spans="1:12" ht="22.5">
      <c r="A495" s="100" t="s">
        <v>359</v>
      </c>
      <c r="B495" s="101" t="s">
        <v>817</v>
      </c>
      <c r="C495" s="102" t="s">
        <v>881</v>
      </c>
      <c r="D495" s="125" t="s">
        <v>354</v>
      </c>
      <c r="E495" s="156" t="s">
        <v>361</v>
      </c>
      <c r="F495" s="160"/>
      <c r="G495" s="130" t="s">
        <v>881</v>
      </c>
      <c r="H495" s="97">
        <v>1303120</v>
      </c>
      <c r="I495" s="103">
        <v>0</v>
      </c>
      <c r="J495" s="104">
        <v>1303120</v>
      </c>
      <c r="K495" s="119" t="str">
        <f t="shared" si="19"/>
        <v>00007030220025080000</v>
      </c>
      <c r="L495" s="107" t="s">
        <v>360</v>
      </c>
    </row>
    <row r="496" spans="1:12" s="85" customFormat="1" ht="12.75">
      <c r="A496" s="80" t="s">
        <v>623</v>
      </c>
      <c r="B496" s="79" t="s">
        <v>817</v>
      </c>
      <c r="C496" s="122" t="s">
        <v>881</v>
      </c>
      <c r="D496" s="126" t="s">
        <v>354</v>
      </c>
      <c r="E496" s="153" t="s">
        <v>361</v>
      </c>
      <c r="F496" s="159"/>
      <c r="G496" s="123" t="s">
        <v>624</v>
      </c>
      <c r="H496" s="81">
        <v>1303120</v>
      </c>
      <c r="I496" s="82">
        <v>0</v>
      </c>
      <c r="J496" s="83">
        <f>IF(IF(H496="",0,H496)=0,0,(IF(H496&gt;0,IF(I496&gt;H496,0,H496-I496),IF(I496&gt;H496,H496-I496,0))))</f>
        <v>1303120</v>
      </c>
      <c r="K496" s="119" t="str">
        <f t="shared" si="19"/>
        <v>00007030220025080622</v>
      </c>
      <c r="L496" s="84" t="str">
        <f>C496&amp;D496&amp;E496&amp;F496&amp;G496</f>
        <v>00007030220025080622</v>
      </c>
    </row>
    <row r="497" spans="1:12" ht="67.5">
      <c r="A497" s="100" t="s">
        <v>83</v>
      </c>
      <c r="B497" s="101" t="s">
        <v>817</v>
      </c>
      <c r="C497" s="102" t="s">
        <v>881</v>
      </c>
      <c r="D497" s="125" t="s">
        <v>354</v>
      </c>
      <c r="E497" s="156" t="s">
        <v>85</v>
      </c>
      <c r="F497" s="160"/>
      <c r="G497" s="130" t="s">
        <v>881</v>
      </c>
      <c r="H497" s="97">
        <v>23013832.54</v>
      </c>
      <c r="I497" s="103">
        <v>18217463.98</v>
      </c>
      <c r="J497" s="104">
        <v>4796368.56</v>
      </c>
      <c r="K497" s="119" t="str">
        <f t="shared" si="19"/>
        <v>00007030260000000000</v>
      </c>
      <c r="L497" s="107" t="s">
        <v>362</v>
      </c>
    </row>
    <row r="498" spans="1:12" ht="12.75">
      <c r="A498" s="100" t="s">
        <v>363</v>
      </c>
      <c r="B498" s="101" t="s">
        <v>817</v>
      </c>
      <c r="C498" s="102" t="s">
        <v>881</v>
      </c>
      <c r="D498" s="125" t="s">
        <v>354</v>
      </c>
      <c r="E498" s="156" t="s">
        <v>365</v>
      </c>
      <c r="F498" s="160"/>
      <c r="G498" s="130" t="s">
        <v>881</v>
      </c>
      <c r="H498" s="97">
        <v>21364332.54</v>
      </c>
      <c r="I498" s="103">
        <v>16630313.98</v>
      </c>
      <c r="J498" s="104">
        <v>4734018.56</v>
      </c>
      <c r="K498" s="119" t="str">
        <f t="shared" si="19"/>
        <v>00007030260001230000</v>
      </c>
      <c r="L498" s="107" t="s">
        <v>364</v>
      </c>
    </row>
    <row r="499" spans="1:12" s="85" customFormat="1" ht="45">
      <c r="A499" s="80" t="s">
        <v>90</v>
      </c>
      <c r="B499" s="79" t="s">
        <v>817</v>
      </c>
      <c r="C499" s="122" t="s">
        <v>881</v>
      </c>
      <c r="D499" s="126" t="s">
        <v>354</v>
      </c>
      <c r="E499" s="153" t="s">
        <v>365</v>
      </c>
      <c r="F499" s="159"/>
      <c r="G499" s="123" t="s">
        <v>91</v>
      </c>
      <c r="H499" s="81">
        <v>21364332.54</v>
      </c>
      <c r="I499" s="82">
        <v>16630313.98</v>
      </c>
      <c r="J499" s="83">
        <f>IF(IF(H499="",0,H499)=0,0,(IF(H499&gt;0,IF(I499&gt;H499,0,H499-I499),IF(I499&gt;H499,H499-I499,0))))</f>
        <v>4734018.56</v>
      </c>
      <c r="K499" s="119" t="str">
        <f t="shared" si="19"/>
        <v>00007030260001230621</v>
      </c>
      <c r="L499" s="84" t="str">
        <f>C499&amp;D499&amp;E499&amp;F499&amp;G499</f>
        <v>00007030260001230621</v>
      </c>
    </row>
    <row r="500" spans="1:12" ht="33.75">
      <c r="A500" s="100" t="s">
        <v>98</v>
      </c>
      <c r="B500" s="101" t="s">
        <v>817</v>
      </c>
      <c r="C500" s="102" t="s">
        <v>881</v>
      </c>
      <c r="D500" s="125" t="s">
        <v>354</v>
      </c>
      <c r="E500" s="156" t="s">
        <v>100</v>
      </c>
      <c r="F500" s="160"/>
      <c r="G500" s="130" t="s">
        <v>881</v>
      </c>
      <c r="H500" s="97">
        <v>1487700</v>
      </c>
      <c r="I500" s="103">
        <v>1487700</v>
      </c>
      <c r="J500" s="104">
        <v>0</v>
      </c>
      <c r="K500" s="119" t="str">
        <f t="shared" si="19"/>
        <v>00007030260071410000</v>
      </c>
      <c r="L500" s="107" t="s">
        <v>366</v>
      </c>
    </row>
    <row r="501" spans="1:12" s="85" customFormat="1" ht="45">
      <c r="A501" s="80" t="s">
        <v>90</v>
      </c>
      <c r="B501" s="79" t="s">
        <v>817</v>
      </c>
      <c r="C501" s="122" t="s">
        <v>881</v>
      </c>
      <c r="D501" s="126" t="s">
        <v>354</v>
      </c>
      <c r="E501" s="153" t="s">
        <v>100</v>
      </c>
      <c r="F501" s="159"/>
      <c r="G501" s="123" t="s">
        <v>91</v>
      </c>
      <c r="H501" s="81">
        <v>1487700</v>
      </c>
      <c r="I501" s="82">
        <v>1487700</v>
      </c>
      <c r="J501" s="83">
        <f>IF(IF(H501="",0,H501)=0,0,(IF(H501&gt;0,IF(I501&gt;H501,0,H501-I501),IF(I501&gt;H501,H501-I501,0))))</f>
        <v>0</v>
      </c>
      <c r="K501" s="119" t="str">
        <f t="shared" si="19"/>
        <v>00007030260071410621</v>
      </c>
      <c r="L501" s="84" t="str">
        <f>C501&amp;D501&amp;E501&amp;F501&amp;G501</f>
        <v>00007030260071410621</v>
      </c>
    </row>
    <row r="502" spans="1:12" ht="67.5">
      <c r="A502" s="100" t="s">
        <v>101</v>
      </c>
      <c r="B502" s="101" t="s">
        <v>817</v>
      </c>
      <c r="C502" s="102" t="s">
        <v>881</v>
      </c>
      <c r="D502" s="125" t="s">
        <v>354</v>
      </c>
      <c r="E502" s="156" t="s">
        <v>103</v>
      </c>
      <c r="F502" s="160"/>
      <c r="G502" s="130" t="s">
        <v>881</v>
      </c>
      <c r="H502" s="97">
        <v>129400</v>
      </c>
      <c r="I502" s="103">
        <v>80700</v>
      </c>
      <c r="J502" s="104">
        <v>48700</v>
      </c>
      <c r="K502" s="119" t="str">
        <f t="shared" si="19"/>
        <v>00007030260072120000</v>
      </c>
      <c r="L502" s="107" t="s">
        <v>367</v>
      </c>
    </row>
    <row r="503" spans="1:12" s="85" customFormat="1" ht="12.75">
      <c r="A503" s="80" t="s">
        <v>623</v>
      </c>
      <c r="B503" s="79" t="s">
        <v>817</v>
      </c>
      <c r="C503" s="122" t="s">
        <v>881</v>
      </c>
      <c r="D503" s="126" t="s">
        <v>354</v>
      </c>
      <c r="E503" s="153" t="s">
        <v>103</v>
      </c>
      <c r="F503" s="159"/>
      <c r="G503" s="123" t="s">
        <v>624</v>
      </c>
      <c r="H503" s="81">
        <v>129400</v>
      </c>
      <c r="I503" s="82">
        <v>80700</v>
      </c>
      <c r="J503" s="83">
        <f>IF(IF(H503="",0,H503)=0,0,(IF(H503&gt;0,IF(I503&gt;H503,0,H503-I503),IF(I503&gt;H503,H503-I503,0))))</f>
        <v>48700</v>
      </c>
      <c r="K503" s="119" t="str">
        <f t="shared" si="19"/>
        <v>00007030260072120622</v>
      </c>
      <c r="L503" s="84" t="str">
        <f>C503&amp;D503&amp;E503&amp;F503&amp;G503</f>
        <v>00007030260072120622</v>
      </c>
    </row>
    <row r="504" spans="1:12" ht="67.5">
      <c r="A504" s="100" t="s">
        <v>625</v>
      </c>
      <c r="B504" s="101" t="s">
        <v>817</v>
      </c>
      <c r="C504" s="102" t="s">
        <v>881</v>
      </c>
      <c r="D504" s="125" t="s">
        <v>354</v>
      </c>
      <c r="E504" s="156" t="s">
        <v>627</v>
      </c>
      <c r="F504" s="160"/>
      <c r="G504" s="130" t="s">
        <v>881</v>
      </c>
      <c r="H504" s="97">
        <v>32400</v>
      </c>
      <c r="I504" s="103">
        <v>18750</v>
      </c>
      <c r="J504" s="104">
        <v>13650</v>
      </c>
      <c r="K504" s="119" t="str">
        <f t="shared" si="19"/>
        <v>000070302600S2120000</v>
      </c>
      <c r="L504" s="107" t="s">
        <v>368</v>
      </c>
    </row>
    <row r="505" spans="1:12" s="85" customFormat="1" ht="12.75">
      <c r="A505" s="80" t="s">
        <v>623</v>
      </c>
      <c r="B505" s="79" t="s">
        <v>817</v>
      </c>
      <c r="C505" s="122" t="s">
        <v>881</v>
      </c>
      <c r="D505" s="126" t="s">
        <v>354</v>
      </c>
      <c r="E505" s="153" t="s">
        <v>627</v>
      </c>
      <c r="F505" s="159"/>
      <c r="G505" s="123" t="s">
        <v>624</v>
      </c>
      <c r="H505" s="81">
        <v>32400</v>
      </c>
      <c r="I505" s="82">
        <v>18750</v>
      </c>
      <c r="J505" s="83">
        <f>IF(IF(H505="",0,H505)=0,0,(IF(H505&gt;0,IF(I505&gt;H505,0,H505-I505),IF(I505&gt;H505,H505-I505,0))))</f>
        <v>13650</v>
      </c>
      <c r="K505" s="119" t="str">
        <f t="shared" si="19"/>
        <v>000070302600S2120622</v>
      </c>
      <c r="L505" s="84" t="str">
        <f>C505&amp;D505&amp;E505&amp;F505&amp;G505</f>
        <v>000070302600S2120622</v>
      </c>
    </row>
    <row r="506" spans="1:12" ht="22.5">
      <c r="A506" s="100" t="s">
        <v>369</v>
      </c>
      <c r="B506" s="101" t="s">
        <v>817</v>
      </c>
      <c r="C506" s="102" t="s">
        <v>881</v>
      </c>
      <c r="D506" s="125" t="s">
        <v>354</v>
      </c>
      <c r="E506" s="156" t="s">
        <v>371</v>
      </c>
      <c r="F506" s="160"/>
      <c r="G506" s="130" t="s">
        <v>881</v>
      </c>
      <c r="H506" s="97">
        <v>13084700</v>
      </c>
      <c r="I506" s="103">
        <v>8470261.94</v>
      </c>
      <c r="J506" s="104">
        <v>4614438.06</v>
      </c>
      <c r="K506" s="119" t="str">
        <f t="shared" si="19"/>
        <v>00007030300000000000</v>
      </c>
      <c r="L506" s="107" t="s">
        <v>370</v>
      </c>
    </row>
    <row r="507" spans="1:12" ht="22.5">
      <c r="A507" s="100" t="s">
        <v>372</v>
      </c>
      <c r="B507" s="101" t="s">
        <v>817</v>
      </c>
      <c r="C507" s="102" t="s">
        <v>881</v>
      </c>
      <c r="D507" s="125" t="s">
        <v>354</v>
      </c>
      <c r="E507" s="156" t="s">
        <v>374</v>
      </c>
      <c r="F507" s="160"/>
      <c r="G507" s="130" t="s">
        <v>881</v>
      </c>
      <c r="H507" s="97">
        <v>13084700</v>
      </c>
      <c r="I507" s="103">
        <v>8470261.94</v>
      </c>
      <c r="J507" s="104">
        <v>4614438.06</v>
      </c>
      <c r="K507" s="119" t="str">
        <f t="shared" si="19"/>
        <v>00007030310000000000</v>
      </c>
      <c r="L507" s="107" t="s">
        <v>373</v>
      </c>
    </row>
    <row r="508" spans="1:12" ht="22.5">
      <c r="A508" s="100" t="s">
        <v>375</v>
      </c>
      <c r="B508" s="101" t="s">
        <v>817</v>
      </c>
      <c r="C508" s="102" t="s">
        <v>881</v>
      </c>
      <c r="D508" s="125" t="s">
        <v>354</v>
      </c>
      <c r="E508" s="156" t="s">
        <v>377</v>
      </c>
      <c r="F508" s="160"/>
      <c r="G508" s="130" t="s">
        <v>881</v>
      </c>
      <c r="H508" s="97">
        <v>11781500</v>
      </c>
      <c r="I508" s="103">
        <v>7641289.73</v>
      </c>
      <c r="J508" s="104">
        <v>4140210.27</v>
      </c>
      <c r="K508" s="119" t="str">
        <f t="shared" si="19"/>
        <v>00007030310001230000</v>
      </c>
      <c r="L508" s="107" t="s">
        <v>376</v>
      </c>
    </row>
    <row r="509" spans="1:12" s="85" customFormat="1" ht="45">
      <c r="A509" s="80" t="s">
        <v>88</v>
      </c>
      <c r="B509" s="79" t="s">
        <v>817</v>
      </c>
      <c r="C509" s="122" t="s">
        <v>881</v>
      </c>
      <c r="D509" s="126" t="s">
        <v>354</v>
      </c>
      <c r="E509" s="153" t="s">
        <v>377</v>
      </c>
      <c r="F509" s="159"/>
      <c r="G509" s="123" t="s">
        <v>89</v>
      </c>
      <c r="H509" s="81">
        <v>11781500</v>
      </c>
      <c r="I509" s="82">
        <v>7641289.73</v>
      </c>
      <c r="J509" s="83">
        <f>IF(IF(H509="",0,H509)=0,0,(IF(H509&gt;0,IF(I509&gt;H509,0,H509-I509),IF(I509&gt;H509,H509-I509,0))))</f>
        <v>4140210.27</v>
      </c>
      <c r="K509" s="119" t="str">
        <f t="shared" si="19"/>
        <v>00007030310001230611</v>
      </c>
      <c r="L509" s="84" t="str">
        <f>C509&amp;D509&amp;E509&amp;F509&amp;G509</f>
        <v>00007030310001230611</v>
      </c>
    </row>
    <row r="510" spans="1:12" ht="33.75">
      <c r="A510" s="100" t="s">
        <v>98</v>
      </c>
      <c r="B510" s="101" t="s">
        <v>817</v>
      </c>
      <c r="C510" s="102" t="s">
        <v>881</v>
      </c>
      <c r="D510" s="125" t="s">
        <v>354</v>
      </c>
      <c r="E510" s="156" t="s">
        <v>379</v>
      </c>
      <c r="F510" s="160"/>
      <c r="G510" s="130" t="s">
        <v>881</v>
      </c>
      <c r="H510" s="97">
        <v>1303200</v>
      </c>
      <c r="I510" s="103">
        <v>828972.21</v>
      </c>
      <c r="J510" s="104">
        <v>474227.79</v>
      </c>
      <c r="K510" s="119" t="str">
        <f t="shared" si="19"/>
        <v>00007030310071410000</v>
      </c>
      <c r="L510" s="107" t="s">
        <v>378</v>
      </c>
    </row>
    <row r="511" spans="1:12" s="85" customFormat="1" ht="45">
      <c r="A511" s="80" t="s">
        <v>88</v>
      </c>
      <c r="B511" s="79" t="s">
        <v>817</v>
      </c>
      <c r="C511" s="122" t="s">
        <v>881</v>
      </c>
      <c r="D511" s="126" t="s">
        <v>354</v>
      </c>
      <c r="E511" s="153" t="s">
        <v>379</v>
      </c>
      <c r="F511" s="159"/>
      <c r="G511" s="123" t="s">
        <v>89</v>
      </c>
      <c r="H511" s="81">
        <v>1303200</v>
      </c>
      <c r="I511" s="82">
        <v>828972.21</v>
      </c>
      <c r="J511" s="83">
        <f>IF(IF(H511="",0,H511)=0,0,(IF(H511&gt;0,IF(I511&gt;H511,0,H511-I511),IF(I511&gt;H511,H511-I511,0))))</f>
        <v>474227.79</v>
      </c>
      <c r="K511" s="119" t="str">
        <f t="shared" si="19"/>
        <v>00007030310071410611</v>
      </c>
      <c r="L511" s="84" t="str">
        <f>C511&amp;D511&amp;E511&amp;F511&amp;G511</f>
        <v>00007030310071410611</v>
      </c>
    </row>
    <row r="512" spans="1:12" ht="22.5">
      <c r="A512" s="100" t="s">
        <v>981</v>
      </c>
      <c r="B512" s="101" t="s">
        <v>817</v>
      </c>
      <c r="C512" s="102" t="s">
        <v>881</v>
      </c>
      <c r="D512" s="125" t="s">
        <v>354</v>
      </c>
      <c r="E512" s="156" t="s">
        <v>983</v>
      </c>
      <c r="F512" s="160"/>
      <c r="G512" s="130" t="s">
        <v>881</v>
      </c>
      <c r="H512" s="97">
        <v>5931333.63</v>
      </c>
      <c r="I512" s="103">
        <v>4986391.46</v>
      </c>
      <c r="J512" s="104">
        <v>944942.17</v>
      </c>
      <c r="K512" s="119" t="str">
        <f t="shared" si="19"/>
        <v>00007039300000000000</v>
      </c>
      <c r="L512" s="107" t="s">
        <v>380</v>
      </c>
    </row>
    <row r="513" spans="1:12" ht="56.25">
      <c r="A513" s="100" t="s">
        <v>629</v>
      </c>
      <c r="B513" s="101" t="s">
        <v>817</v>
      </c>
      <c r="C513" s="102" t="s">
        <v>881</v>
      </c>
      <c r="D513" s="125" t="s">
        <v>354</v>
      </c>
      <c r="E513" s="156" t="s">
        <v>631</v>
      </c>
      <c r="F513" s="160"/>
      <c r="G513" s="130" t="s">
        <v>881</v>
      </c>
      <c r="H513" s="97">
        <v>8400</v>
      </c>
      <c r="I513" s="103">
        <v>8400</v>
      </c>
      <c r="J513" s="104">
        <v>0</v>
      </c>
      <c r="K513" s="119" t="str">
        <f t="shared" si="19"/>
        <v>00007039300020020000</v>
      </c>
      <c r="L513" s="107" t="s">
        <v>381</v>
      </c>
    </row>
    <row r="514" spans="1:12" s="85" customFormat="1" ht="12.75">
      <c r="A514" s="80" t="s">
        <v>623</v>
      </c>
      <c r="B514" s="79" t="s">
        <v>817</v>
      </c>
      <c r="C514" s="122" t="s">
        <v>881</v>
      </c>
      <c r="D514" s="126" t="s">
        <v>354</v>
      </c>
      <c r="E514" s="153" t="s">
        <v>631</v>
      </c>
      <c r="F514" s="159"/>
      <c r="G514" s="123" t="s">
        <v>624</v>
      </c>
      <c r="H514" s="81">
        <v>8400</v>
      </c>
      <c r="I514" s="82">
        <v>8400</v>
      </c>
      <c r="J514" s="83">
        <f>IF(IF(H514="",0,H514)=0,0,(IF(H514&gt;0,IF(I514&gt;H514,0,H514-I514),IF(I514&gt;H514,H514-I514,0))))</f>
        <v>0</v>
      </c>
      <c r="K514" s="119" t="str">
        <f t="shared" si="19"/>
        <v>00007039300020020622</v>
      </c>
      <c r="L514" s="84" t="str">
        <f>C514&amp;D514&amp;E514&amp;F514&amp;G514</f>
        <v>00007039300020020622</v>
      </c>
    </row>
    <row r="515" spans="1:12" ht="22.5">
      <c r="A515" s="100" t="s">
        <v>632</v>
      </c>
      <c r="B515" s="101" t="s">
        <v>817</v>
      </c>
      <c r="C515" s="102" t="s">
        <v>881</v>
      </c>
      <c r="D515" s="125" t="s">
        <v>354</v>
      </c>
      <c r="E515" s="156" t="s">
        <v>634</v>
      </c>
      <c r="F515" s="160"/>
      <c r="G515" s="130" t="s">
        <v>881</v>
      </c>
      <c r="H515" s="97">
        <v>99579.1</v>
      </c>
      <c r="I515" s="103">
        <v>96370.82</v>
      </c>
      <c r="J515" s="104">
        <v>3208.28</v>
      </c>
      <c r="K515" s="119" t="str">
        <f t="shared" si="19"/>
        <v>00007039300020030000</v>
      </c>
      <c r="L515" s="107" t="s">
        <v>382</v>
      </c>
    </row>
    <row r="516" spans="1:12" s="85" customFormat="1" ht="12.75">
      <c r="A516" s="80" t="s">
        <v>623</v>
      </c>
      <c r="B516" s="79" t="s">
        <v>817</v>
      </c>
      <c r="C516" s="122" t="s">
        <v>881</v>
      </c>
      <c r="D516" s="126" t="s">
        <v>354</v>
      </c>
      <c r="E516" s="153" t="s">
        <v>634</v>
      </c>
      <c r="F516" s="159"/>
      <c r="G516" s="123" t="s">
        <v>624</v>
      </c>
      <c r="H516" s="81">
        <v>99579.1</v>
      </c>
      <c r="I516" s="82">
        <v>96370.82</v>
      </c>
      <c r="J516" s="83">
        <f>IF(IF(H516="",0,H516)=0,0,(IF(H516&gt;0,IF(I516&gt;H516,0,H516-I516),IF(I516&gt;H516,H516-I516,0))))</f>
        <v>3208.28</v>
      </c>
      <c r="K516" s="119" t="str">
        <f t="shared" si="19"/>
        <v>00007039300020030622</v>
      </c>
      <c r="L516" s="84" t="str">
        <f>C516&amp;D516&amp;E516&amp;F516&amp;G516</f>
        <v>00007039300020030622</v>
      </c>
    </row>
    <row r="517" spans="1:12" ht="33.75">
      <c r="A517" s="100" t="s">
        <v>635</v>
      </c>
      <c r="B517" s="101" t="s">
        <v>817</v>
      </c>
      <c r="C517" s="102" t="s">
        <v>881</v>
      </c>
      <c r="D517" s="125" t="s">
        <v>354</v>
      </c>
      <c r="E517" s="156" t="s">
        <v>637</v>
      </c>
      <c r="F517" s="160"/>
      <c r="G517" s="130" t="s">
        <v>881</v>
      </c>
      <c r="H517" s="97">
        <v>184654.53</v>
      </c>
      <c r="I517" s="103">
        <v>184654.53</v>
      </c>
      <c r="J517" s="104">
        <v>0</v>
      </c>
      <c r="K517" s="119" t="str">
        <f aca="true" t="shared" si="20" ref="K517:K550">C517&amp;D517&amp;E517&amp;F517&amp;G517</f>
        <v>00007039300022300000</v>
      </c>
      <c r="L517" s="107" t="s">
        <v>383</v>
      </c>
    </row>
    <row r="518" spans="1:12" s="85" customFormat="1" ht="12.75">
      <c r="A518" s="80" t="s">
        <v>623</v>
      </c>
      <c r="B518" s="79" t="s">
        <v>817</v>
      </c>
      <c r="C518" s="122" t="s">
        <v>881</v>
      </c>
      <c r="D518" s="126" t="s">
        <v>354</v>
      </c>
      <c r="E518" s="153" t="s">
        <v>637</v>
      </c>
      <c r="F518" s="159"/>
      <c r="G518" s="123" t="s">
        <v>624</v>
      </c>
      <c r="H518" s="81">
        <v>184654.53</v>
      </c>
      <c r="I518" s="82">
        <v>184654.53</v>
      </c>
      <c r="J518" s="83">
        <f>IF(IF(H518="",0,H518)=0,0,(IF(H518&gt;0,IF(I518&gt;H518,0,H518-I518),IF(I518&gt;H518,H518-I518,0))))</f>
        <v>0</v>
      </c>
      <c r="K518" s="119" t="str">
        <f t="shared" si="20"/>
        <v>00007039300022300622</v>
      </c>
      <c r="L518" s="84" t="str">
        <f>C518&amp;D518&amp;E518&amp;F518&amp;G518</f>
        <v>00007039300022300622</v>
      </c>
    </row>
    <row r="519" spans="1:12" ht="33.75">
      <c r="A519" s="100" t="s">
        <v>1111</v>
      </c>
      <c r="B519" s="101" t="s">
        <v>817</v>
      </c>
      <c r="C519" s="102" t="s">
        <v>881</v>
      </c>
      <c r="D519" s="125" t="s">
        <v>354</v>
      </c>
      <c r="E519" s="156" t="s">
        <v>1113</v>
      </c>
      <c r="F519" s="160"/>
      <c r="G519" s="130" t="s">
        <v>881</v>
      </c>
      <c r="H519" s="97">
        <v>4510900</v>
      </c>
      <c r="I519" s="103">
        <v>3716957.2</v>
      </c>
      <c r="J519" s="104">
        <v>793942.8</v>
      </c>
      <c r="K519" s="119" t="str">
        <f t="shared" si="20"/>
        <v>00007039300072300000</v>
      </c>
      <c r="L519" s="107" t="s">
        <v>384</v>
      </c>
    </row>
    <row r="520" spans="1:12" s="85" customFormat="1" ht="45">
      <c r="A520" s="80" t="s">
        <v>88</v>
      </c>
      <c r="B520" s="79" t="s">
        <v>817</v>
      </c>
      <c r="C520" s="122" t="s">
        <v>881</v>
      </c>
      <c r="D520" s="126" t="s">
        <v>354</v>
      </c>
      <c r="E520" s="153" t="s">
        <v>1113</v>
      </c>
      <c r="F520" s="159"/>
      <c r="G520" s="123" t="s">
        <v>89</v>
      </c>
      <c r="H520" s="81">
        <v>1900000</v>
      </c>
      <c r="I520" s="82">
        <v>1470997.91</v>
      </c>
      <c r="J520" s="83">
        <f>IF(IF(H520="",0,H520)=0,0,(IF(H520&gt;0,IF(I520&gt;H520,0,H520-I520),IF(I520&gt;H520,H520-I520,0))))</f>
        <v>429002.09</v>
      </c>
      <c r="K520" s="119" t="str">
        <f t="shared" si="20"/>
        <v>00007039300072300611</v>
      </c>
      <c r="L520" s="84" t="str">
        <f>C520&amp;D520&amp;E520&amp;F520&amp;G520</f>
        <v>00007039300072300611</v>
      </c>
    </row>
    <row r="521" spans="1:12" s="85" customFormat="1" ht="45">
      <c r="A521" s="80" t="s">
        <v>90</v>
      </c>
      <c r="B521" s="79" t="s">
        <v>817</v>
      </c>
      <c r="C521" s="122" t="s">
        <v>881</v>
      </c>
      <c r="D521" s="126" t="s">
        <v>354</v>
      </c>
      <c r="E521" s="153" t="s">
        <v>1113</v>
      </c>
      <c r="F521" s="159"/>
      <c r="G521" s="123" t="s">
        <v>91</v>
      </c>
      <c r="H521" s="81">
        <v>2610900</v>
      </c>
      <c r="I521" s="82">
        <v>2245959.29</v>
      </c>
      <c r="J521" s="83">
        <f>IF(IF(H521="",0,H521)=0,0,(IF(H521&gt;0,IF(I521&gt;H521,0,H521-I521),IF(I521&gt;H521,H521-I521,0))))</f>
        <v>364940.71</v>
      </c>
      <c r="K521" s="119" t="str">
        <f t="shared" si="20"/>
        <v>00007039300072300621</v>
      </c>
      <c r="L521" s="84" t="str">
        <f>C521&amp;D521&amp;E521&amp;F521&amp;G521</f>
        <v>00007039300072300621</v>
      </c>
    </row>
    <row r="522" spans="1:12" ht="33.75">
      <c r="A522" s="100" t="s">
        <v>1111</v>
      </c>
      <c r="B522" s="101" t="s">
        <v>817</v>
      </c>
      <c r="C522" s="102" t="s">
        <v>881</v>
      </c>
      <c r="D522" s="125" t="s">
        <v>354</v>
      </c>
      <c r="E522" s="156" t="s">
        <v>1115</v>
      </c>
      <c r="F522" s="160"/>
      <c r="G522" s="130" t="s">
        <v>881</v>
      </c>
      <c r="H522" s="97">
        <v>1127800</v>
      </c>
      <c r="I522" s="103">
        <v>980008.91</v>
      </c>
      <c r="J522" s="104">
        <v>147791.09</v>
      </c>
      <c r="K522" s="119" t="str">
        <f t="shared" si="20"/>
        <v>000070393000S2300000</v>
      </c>
      <c r="L522" s="107" t="s">
        <v>385</v>
      </c>
    </row>
    <row r="523" spans="1:12" s="85" customFormat="1" ht="45">
      <c r="A523" s="80" t="s">
        <v>88</v>
      </c>
      <c r="B523" s="79" t="s">
        <v>817</v>
      </c>
      <c r="C523" s="122" t="s">
        <v>881</v>
      </c>
      <c r="D523" s="126" t="s">
        <v>354</v>
      </c>
      <c r="E523" s="153" t="s">
        <v>1115</v>
      </c>
      <c r="F523" s="159"/>
      <c r="G523" s="123" t="s">
        <v>89</v>
      </c>
      <c r="H523" s="81">
        <v>475000</v>
      </c>
      <c r="I523" s="82">
        <v>415015.26</v>
      </c>
      <c r="J523" s="83">
        <f>IF(IF(H523="",0,H523)=0,0,(IF(H523&gt;0,IF(I523&gt;H523,0,H523-I523),IF(I523&gt;H523,H523-I523,0))))</f>
        <v>59984.74</v>
      </c>
      <c r="K523" s="119" t="str">
        <f t="shared" si="20"/>
        <v>000070393000S2300611</v>
      </c>
      <c r="L523" s="84" t="str">
        <f>C523&amp;D523&amp;E523&amp;F523&amp;G523</f>
        <v>000070393000S2300611</v>
      </c>
    </row>
    <row r="524" spans="1:12" s="85" customFormat="1" ht="45">
      <c r="A524" s="80" t="s">
        <v>90</v>
      </c>
      <c r="B524" s="79" t="s">
        <v>817</v>
      </c>
      <c r="C524" s="122" t="s">
        <v>881</v>
      </c>
      <c r="D524" s="126" t="s">
        <v>354</v>
      </c>
      <c r="E524" s="153" t="s">
        <v>1115</v>
      </c>
      <c r="F524" s="159"/>
      <c r="G524" s="123" t="s">
        <v>91</v>
      </c>
      <c r="H524" s="81">
        <v>652800</v>
      </c>
      <c r="I524" s="82">
        <v>564993.65</v>
      </c>
      <c r="J524" s="83">
        <f>IF(IF(H524="",0,H524)=0,0,(IF(H524&gt;0,IF(I524&gt;H524,0,H524-I524),IF(I524&gt;H524,H524-I524,0))))</f>
        <v>87806.35</v>
      </c>
      <c r="K524" s="119" t="str">
        <f t="shared" si="20"/>
        <v>000070393000S2300621</v>
      </c>
      <c r="L524" s="84" t="str">
        <f>C524&amp;D524&amp;E524&amp;F524&amp;G524</f>
        <v>000070393000S2300621</v>
      </c>
    </row>
    <row r="525" spans="1:12" ht="12.75">
      <c r="A525" s="100" t="s">
        <v>386</v>
      </c>
      <c r="B525" s="101" t="s">
        <v>817</v>
      </c>
      <c r="C525" s="102" t="s">
        <v>881</v>
      </c>
      <c r="D525" s="125" t="s">
        <v>388</v>
      </c>
      <c r="E525" s="156" t="s">
        <v>950</v>
      </c>
      <c r="F525" s="160"/>
      <c r="G525" s="130" t="s">
        <v>881</v>
      </c>
      <c r="H525" s="97">
        <v>17679700</v>
      </c>
      <c r="I525" s="103">
        <v>11021078.48</v>
      </c>
      <c r="J525" s="104">
        <v>6658621.52</v>
      </c>
      <c r="K525" s="119" t="str">
        <f t="shared" si="20"/>
        <v>00007070000000000000</v>
      </c>
      <c r="L525" s="107" t="s">
        <v>387</v>
      </c>
    </row>
    <row r="526" spans="1:12" ht="33.75">
      <c r="A526" s="100" t="s">
        <v>80</v>
      </c>
      <c r="B526" s="101" t="s">
        <v>817</v>
      </c>
      <c r="C526" s="102" t="s">
        <v>881</v>
      </c>
      <c r="D526" s="125" t="s">
        <v>388</v>
      </c>
      <c r="E526" s="156" t="s">
        <v>82</v>
      </c>
      <c r="F526" s="160"/>
      <c r="G526" s="130" t="s">
        <v>881</v>
      </c>
      <c r="H526" s="97">
        <v>15554800</v>
      </c>
      <c r="I526" s="103">
        <v>9436361.81</v>
      </c>
      <c r="J526" s="104">
        <v>6118438.19</v>
      </c>
      <c r="K526" s="119" t="str">
        <f t="shared" si="20"/>
        <v>00007070200000000000</v>
      </c>
      <c r="L526" s="107" t="s">
        <v>389</v>
      </c>
    </row>
    <row r="527" spans="1:12" ht="56.25">
      <c r="A527" s="100" t="s">
        <v>390</v>
      </c>
      <c r="B527" s="101" t="s">
        <v>817</v>
      </c>
      <c r="C527" s="102" t="s">
        <v>881</v>
      </c>
      <c r="D527" s="125" t="s">
        <v>388</v>
      </c>
      <c r="E527" s="156" t="s">
        <v>392</v>
      </c>
      <c r="F527" s="160"/>
      <c r="G527" s="130" t="s">
        <v>881</v>
      </c>
      <c r="H527" s="97">
        <v>82000</v>
      </c>
      <c r="I527" s="103">
        <v>46000</v>
      </c>
      <c r="J527" s="104">
        <v>36000</v>
      </c>
      <c r="K527" s="119" t="str">
        <f t="shared" si="20"/>
        <v>00007070230000000000</v>
      </c>
      <c r="L527" s="107" t="s">
        <v>391</v>
      </c>
    </row>
    <row r="528" spans="1:12" ht="33.75">
      <c r="A528" s="100" t="s">
        <v>393</v>
      </c>
      <c r="B528" s="101" t="s">
        <v>817</v>
      </c>
      <c r="C528" s="102" t="s">
        <v>881</v>
      </c>
      <c r="D528" s="125" t="s">
        <v>388</v>
      </c>
      <c r="E528" s="156" t="s">
        <v>395</v>
      </c>
      <c r="F528" s="160"/>
      <c r="G528" s="130" t="s">
        <v>881</v>
      </c>
      <c r="H528" s="97">
        <v>82000</v>
      </c>
      <c r="I528" s="103">
        <v>46000</v>
      </c>
      <c r="J528" s="104">
        <v>36000</v>
      </c>
      <c r="K528" s="119" t="str">
        <f t="shared" si="20"/>
        <v>00007070230025090000</v>
      </c>
      <c r="L528" s="107" t="s">
        <v>394</v>
      </c>
    </row>
    <row r="529" spans="1:12" s="85" customFormat="1" ht="12.75">
      <c r="A529" s="80" t="s">
        <v>104</v>
      </c>
      <c r="B529" s="79" t="s">
        <v>817</v>
      </c>
      <c r="C529" s="122" t="s">
        <v>881</v>
      </c>
      <c r="D529" s="126" t="s">
        <v>388</v>
      </c>
      <c r="E529" s="153" t="s">
        <v>395</v>
      </c>
      <c r="F529" s="159"/>
      <c r="G529" s="123" t="s">
        <v>105</v>
      </c>
      <c r="H529" s="81">
        <v>82000</v>
      </c>
      <c r="I529" s="82">
        <v>46000</v>
      </c>
      <c r="J529" s="83">
        <f>IF(IF(H529="",0,H529)=0,0,(IF(H529&gt;0,IF(I529&gt;H529,0,H529-I529),IF(I529&gt;H529,H529-I529,0))))</f>
        <v>36000</v>
      </c>
      <c r="K529" s="119" t="str">
        <f t="shared" si="20"/>
        <v>00007070230025090612</v>
      </c>
      <c r="L529" s="84" t="str">
        <f>C529&amp;D529&amp;E529&amp;F529&amp;G529</f>
        <v>00007070230025090612</v>
      </c>
    </row>
    <row r="530" spans="1:12" ht="67.5">
      <c r="A530" s="100" t="s">
        <v>83</v>
      </c>
      <c r="B530" s="101" t="s">
        <v>817</v>
      </c>
      <c r="C530" s="102" t="s">
        <v>881</v>
      </c>
      <c r="D530" s="125" t="s">
        <v>388</v>
      </c>
      <c r="E530" s="156" t="s">
        <v>85</v>
      </c>
      <c r="F530" s="160"/>
      <c r="G530" s="130" t="s">
        <v>881</v>
      </c>
      <c r="H530" s="97">
        <v>15472800</v>
      </c>
      <c r="I530" s="103">
        <v>9390361.81</v>
      </c>
      <c r="J530" s="104">
        <v>6082438.19</v>
      </c>
      <c r="K530" s="119" t="str">
        <f t="shared" si="20"/>
        <v>00007070260000000000</v>
      </c>
      <c r="L530" s="107" t="s">
        <v>396</v>
      </c>
    </row>
    <row r="531" spans="1:12" ht="22.5">
      <c r="A531" s="100" t="s">
        <v>397</v>
      </c>
      <c r="B531" s="101" t="s">
        <v>817</v>
      </c>
      <c r="C531" s="102" t="s">
        <v>881</v>
      </c>
      <c r="D531" s="125" t="s">
        <v>388</v>
      </c>
      <c r="E531" s="156" t="s">
        <v>399</v>
      </c>
      <c r="F531" s="160"/>
      <c r="G531" s="130" t="s">
        <v>881</v>
      </c>
      <c r="H531" s="97">
        <v>1262000</v>
      </c>
      <c r="I531" s="103">
        <v>821152</v>
      </c>
      <c r="J531" s="104">
        <v>440848</v>
      </c>
      <c r="K531" s="119" t="str">
        <f t="shared" si="20"/>
        <v>00007070260001240000</v>
      </c>
      <c r="L531" s="107" t="s">
        <v>398</v>
      </c>
    </row>
    <row r="532" spans="1:12" s="85" customFormat="1" ht="45">
      <c r="A532" s="80" t="s">
        <v>90</v>
      </c>
      <c r="B532" s="79" t="s">
        <v>817</v>
      </c>
      <c r="C532" s="122" t="s">
        <v>881</v>
      </c>
      <c r="D532" s="126" t="s">
        <v>388</v>
      </c>
      <c r="E532" s="153" t="s">
        <v>399</v>
      </c>
      <c r="F532" s="159"/>
      <c r="G532" s="123" t="s">
        <v>91</v>
      </c>
      <c r="H532" s="81">
        <v>1262000</v>
      </c>
      <c r="I532" s="82">
        <v>821152</v>
      </c>
      <c r="J532" s="83">
        <f>IF(IF(H532="",0,H532)=0,0,(IF(H532&gt;0,IF(I532&gt;H532,0,H532-I532),IF(I532&gt;H532,H532-I532,0))))</f>
        <v>440848</v>
      </c>
      <c r="K532" s="119" t="str">
        <f t="shared" si="20"/>
        <v>00007070260001240621</v>
      </c>
      <c r="L532" s="84" t="str">
        <f>C532&amp;D532&amp;E532&amp;F532&amp;G532</f>
        <v>00007070260001240621</v>
      </c>
    </row>
    <row r="533" spans="1:12" ht="22.5">
      <c r="A533" s="100" t="s">
        <v>400</v>
      </c>
      <c r="B533" s="101" t="s">
        <v>817</v>
      </c>
      <c r="C533" s="102" t="s">
        <v>881</v>
      </c>
      <c r="D533" s="125" t="s">
        <v>388</v>
      </c>
      <c r="E533" s="156" t="s">
        <v>402</v>
      </c>
      <c r="F533" s="160"/>
      <c r="G533" s="130" t="s">
        <v>881</v>
      </c>
      <c r="H533" s="97">
        <v>11318200</v>
      </c>
      <c r="I533" s="103">
        <v>7081213.06</v>
      </c>
      <c r="J533" s="104">
        <v>4236986.94</v>
      </c>
      <c r="K533" s="119" t="str">
        <f t="shared" si="20"/>
        <v>00007070260001310000</v>
      </c>
      <c r="L533" s="107" t="s">
        <v>401</v>
      </c>
    </row>
    <row r="534" spans="1:12" s="85" customFormat="1" ht="45">
      <c r="A534" s="80" t="s">
        <v>88</v>
      </c>
      <c r="B534" s="79" t="s">
        <v>817</v>
      </c>
      <c r="C534" s="122" t="s">
        <v>881</v>
      </c>
      <c r="D534" s="126" t="s">
        <v>388</v>
      </c>
      <c r="E534" s="153" t="s">
        <v>402</v>
      </c>
      <c r="F534" s="159"/>
      <c r="G534" s="123" t="s">
        <v>89</v>
      </c>
      <c r="H534" s="81">
        <v>11318200</v>
      </c>
      <c r="I534" s="82">
        <v>7081213.06</v>
      </c>
      <c r="J534" s="83">
        <f>IF(IF(H534="",0,H534)=0,0,(IF(H534&gt;0,IF(I534&gt;H534,0,H534-I534),IF(I534&gt;H534,H534-I534,0))))</f>
        <v>4236986.94</v>
      </c>
      <c r="K534" s="119" t="str">
        <f t="shared" si="20"/>
        <v>00007070260001310611</v>
      </c>
      <c r="L534" s="84" t="str">
        <f>C534&amp;D534&amp;E534&amp;F534&amp;G534</f>
        <v>00007070260001310611</v>
      </c>
    </row>
    <row r="535" spans="1:12" ht="22.5">
      <c r="A535" s="100" t="s">
        <v>403</v>
      </c>
      <c r="B535" s="101" t="s">
        <v>817</v>
      </c>
      <c r="C535" s="102" t="s">
        <v>881</v>
      </c>
      <c r="D535" s="125" t="s">
        <v>388</v>
      </c>
      <c r="E535" s="156" t="s">
        <v>405</v>
      </c>
      <c r="F535" s="160"/>
      <c r="G535" s="130" t="s">
        <v>881</v>
      </c>
      <c r="H535" s="97">
        <v>871200</v>
      </c>
      <c r="I535" s="103">
        <v>671798</v>
      </c>
      <c r="J535" s="104">
        <v>199402</v>
      </c>
      <c r="K535" s="119" t="str">
        <f t="shared" si="20"/>
        <v>00007070260025060000</v>
      </c>
      <c r="L535" s="107" t="s">
        <v>404</v>
      </c>
    </row>
    <row r="536" spans="1:12" s="85" customFormat="1" ht="12.75">
      <c r="A536" s="80" t="s">
        <v>623</v>
      </c>
      <c r="B536" s="79" t="s">
        <v>817</v>
      </c>
      <c r="C536" s="122" t="s">
        <v>881</v>
      </c>
      <c r="D536" s="126" t="s">
        <v>388</v>
      </c>
      <c r="E536" s="153" t="s">
        <v>405</v>
      </c>
      <c r="F536" s="159"/>
      <c r="G536" s="123" t="s">
        <v>624</v>
      </c>
      <c r="H536" s="81">
        <v>871200</v>
      </c>
      <c r="I536" s="82">
        <v>671798</v>
      </c>
      <c r="J536" s="83">
        <f>IF(IF(H536="",0,H536)=0,0,(IF(H536&gt;0,IF(I536&gt;H536,0,H536-I536),IF(I536&gt;H536,H536-I536,0))))</f>
        <v>199402</v>
      </c>
      <c r="K536" s="119" t="str">
        <f t="shared" si="20"/>
        <v>00007070260025060622</v>
      </c>
      <c r="L536" s="84" t="str">
        <f>C536&amp;D536&amp;E536&amp;F536&amp;G536</f>
        <v>00007070260025060622</v>
      </c>
    </row>
    <row r="537" spans="1:12" ht="33.75">
      <c r="A537" s="100" t="s">
        <v>98</v>
      </c>
      <c r="B537" s="101" t="s">
        <v>817</v>
      </c>
      <c r="C537" s="102" t="s">
        <v>881</v>
      </c>
      <c r="D537" s="125" t="s">
        <v>388</v>
      </c>
      <c r="E537" s="156" t="s">
        <v>100</v>
      </c>
      <c r="F537" s="160"/>
      <c r="G537" s="130" t="s">
        <v>881</v>
      </c>
      <c r="H537" s="97">
        <v>2021400</v>
      </c>
      <c r="I537" s="103">
        <v>816198.75</v>
      </c>
      <c r="J537" s="104">
        <v>1205201.25</v>
      </c>
      <c r="K537" s="119" t="str">
        <f t="shared" si="20"/>
        <v>00007070260071410000</v>
      </c>
      <c r="L537" s="107" t="s">
        <v>406</v>
      </c>
    </row>
    <row r="538" spans="1:12" s="85" customFormat="1" ht="45">
      <c r="A538" s="80" t="s">
        <v>88</v>
      </c>
      <c r="B538" s="79" t="s">
        <v>817</v>
      </c>
      <c r="C538" s="122" t="s">
        <v>881</v>
      </c>
      <c r="D538" s="126" t="s">
        <v>388</v>
      </c>
      <c r="E538" s="153" t="s">
        <v>100</v>
      </c>
      <c r="F538" s="159"/>
      <c r="G538" s="123" t="s">
        <v>89</v>
      </c>
      <c r="H538" s="81">
        <v>1986500</v>
      </c>
      <c r="I538" s="82">
        <v>781298.75</v>
      </c>
      <c r="J538" s="83">
        <f>IF(IF(H538="",0,H538)=0,0,(IF(H538&gt;0,IF(I538&gt;H538,0,H538-I538),IF(I538&gt;H538,H538-I538,0))))</f>
        <v>1205201.25</v>
      </c>
      <c r="K538" s="119" t="str">
        <f t="shared" si="20"/>
        <v>00007070260071410611</v>
      </c>
      <c r="L538" s="84" t="str">
        <f>C538&amp;D538&amp;E538&amp;F538&amp;G538</f>
        <v>00007070260071410611</v>
      </c>
    </row>
    <row r="539" spans="1:12" s="85" customFormat="1" ht="45">
      <c r="A539" s="80" t="s">
        <v>90</v>
      </c>
      <c r="B539" s="79" t="s">
        <v>817</v>
      </c>
      <c r="C539" s="122" t="s">
        <v>881</v>
      </c>
      <c r="D539" s="126" t="s">
        <v>388</v>
      </c>
      <c r="E539" s="153" t="s">
        <v>100</v>
      </c>
      <c r="F539" s="159"/>
      <c r="G539" s="123" t="s">
        <v>91</v>
      </c>
      <c r="H539" s="81">
        <v>34900</v>
      </c>
      <c r="I539" s="82">
        <v>34900</v>
      </c>
      <c r="J539" s="83">
        <f>IF(IF(H539="",0,H539)=0,0,(IF(H539&gt;0,IF(I539&gt;H539,0,H539-I539),IF(I539&gt;H539,H539-I539,0))))</f>
        <v>0</v>
      </c>
      <c r="K539" s="119" t="str">
        <f t="shared" si="20"/>
        <v>00007070260071410621</v>
      </c>
      <c r="L539" s="84" t="str">
        <f>C539&amp;D539&amp;E539&amp;F539&amp;G539</f>
        <v>00007070260071410621</v>
      </c>
    </row>
    <row r="540" spans="1:12" ht="22.5">
      <c r="A540" s="100" t="s">
        <v>981</v>
      </c>
      <c r="B540" s="101" t="s">
        <v>817</v>
      </c>
      <c r="C540" s="102" t="s">
        <v>881</v>
      </c>
      <c r="D540" s="125" t="s">
        <v>388</v>
      </c>
      <c r="E540" s="156" t="s">
        <v>983</v>
      </c>
      <c r="F540" s="160"/>
      <c r="G540" s="130" t="s">
        <v>881</v>
      </c>
      <c r="H540" s="97">
        <v>2124900</v>
      </c>
      <c r="I540" s="103">
        <v>1584716.67</v>
      </c>
      <c r="J540" s="104">
        <v>540183.33</v>
      </c>
      <c r="K540" s="119" t="str">
        <f t="shared" si="20"/>
        <v>00007079300000000000</v>
      </c>
      <c r="L540" s="107" t="s">
        <v>407</v>
      </c>
    </row>
    <row r="541" spans="1:12" ht="56.25">
      <c r="A541" s="100" t="s">
        <v>629</v>
      </c>
      <c r="B541" s="101" t="s">
        <v>817</v>
      </c>
      <c r="C541" s="102" t="s">
        <v>881</v>
      </c>
      <c r="D541" s="125" t="s">
        <v>388</v>
      </c>
      <c r="E541" s="156" t="s">
        <v>631</v>
      </c>
      <c r="F541" s="160"/>
      <c r="G541" s="130" t="s">
        <v>881</v>
      </c>
      <c r="H541" s="97">
        <v>687900</v>
      </c>
      <c r="I541" s="103">
        <v>277400</v>
      </c>
      <c r="J541" s="104">
        <v>410500</v>
      </c>
      <c r="K541" s="119" t="str">
        <f t="shared" si="20"/>
        <v>00007079300020020000</v>
      </c>
      <c r="L541" s="107" t="s">
        <v>408</v>
      </c>
    </row>
    <row r="542" spans="1:12" s="85" customFormat="1" ht="12.75">
      <c r="A542" s="80" t="s">
        <v>104</v>
      </c>
      <c r="B542" s="79" t="s">
        <v>817</v>
      </c>
      <c r="C542" s="122" t="s">
        <v>881</v>
      </c>
      <c r="D542" s="126" t="s">
        <v>388</v>
      </c>
      <c r="E542" s="153" t="s">
        <v>631</v>
      </c>
      <c r="F542" s="159"/>
      <c r="G542" s="123" t="s">
        <v>105</v>
      </c>
      <c r="H542" s="81">
        <v>232800</v>
      </c>
      <c r="I542" s="82">
        <v>2300</v>
      </c>
      <c r="J542" s="83">
        <f>IF(IF(H542="",0,H542)=0,0,(IF(H542&gt;0,IF(I542&gt;H542,0,H542-I542),IF(I542&gt;H542,H542-I542,0))))</f>
        <v>230500</v>
      </c>
      <c r="K542" s="119" t="str">
        <f t="shared" si="20"/>
        <v>00007079300020020612</v>
      </c>
      <c r="L542" s="84" t="str">
        <f>C542&amp;D542&amp;E542&amp;F542&amp;G542</f>
        <v>00007079300020020612</v>
      </c>
    </row>
    <row r="543" spans="1:12" s="85" customFormat="1" ht="12.75">
      <c r="A543" s="80" t="s">
        <v>623</v>
      </c>
      <c r="B543" s="79" t="s">
        <v>817</v>
      </c>
      <c r="C543" s="122" t="s">
        <v>881</v>
      </c>
      <c r="D543" s="126" t="s">
        <v>388</v>
      </c>
      <c r="E543" s="153" t="s">
        <v>631</v>
      </c>
      <c r="F543" s="159"/>
      <c r="G543" s="123" t="s">
        <v>624</v>
      </c>
      <c r="H543" s="81">
        <v>455100</v>
      </c>
      <c r="I543" s="82">
        <v>275100</v>
      </c>
      <c r="J543" s="83">
        <f>IF(IF(H543="",0,H543)=0,0,(IF(H543&gt;0,IF(I543&gt;H543,0,H543-I543),IF(I543&gt;H543,H543-I543,0))))</f>
        <v>180000</v>
      </c>
      <c r="K543" s="119" t="str">
        <f t="shared" si="20"/>
        <v>00007079300020020622</v>
      </c>
      <c r="L543" s="84" t="str">
        <f>C543&amp;D543&amp;E543&amp;F543&amp;G543</f>
        <v>00007079300020020622</v>
      </c>
    </row>
    <row r="544" spans="1:12" ht="33.75">
      <c r="A544" s="100" t="s">
        <v>635</v>
      </c>
      <c r="B544" s="101" t="s">
        <v>817</v>
      </c>
      <c r="C544" s="102" t="s">
        <v>881</v>
      </c>
      <c r="D544" s="125" t="s">
        <v>388</v>
      </c>
      <c r="E544" s="156" t="s">
        <v>637</v>
      </c>
      <c r="F544" s="160"/>
      <c r="G544" s="130" t="s">
        <v>881</v>
      </c>
      <c r="H544" s="97">
        <v>400</v>
      </c>
      <c r="I544" s="103">
        <v>400</v>
      </c>
      <c r="J544" s="104">
        <v>0</v>
      </c>
      <c r="K544" s="119" t="str">
        <f t="shared" si="20"/>
        <v>00007079300022300000</v>
      </c>
      <c r="L544" s="107" t="s">
        <v>409</v>
      </c>
    </row>
    <row r="545" spans="1:12" s="85" customFormat="1" ht="12.75">
      <c r="A545" s="80" t="s">
        <v>104</v>
      </c>
      <c r="B545" s="79" t="s">
        <v>817</v>
      </c>
      <c r="C545" s="122" t="s">
        <v>881</v>
      </c>
      <c r="D545" s="126" t="s">
        <v>388</v>
      </c>
      <c r="E545" s="153" t="s">
        <v>637</v>
      </c>
      <c r="F545" s="159"/>
      <c r="G545" s="123" t="s">
        <v>105</v>
      </c>
      <c r="H545" s="81">
        <v>400</v>
      </c>
      <c r="I545" s="82">
        <v>400</v>
      </c>
      <c r="J545" s="83">
        <f>IF(IF(H545="",0,H545)=0,0,(IF(H545&gt;0,IF(I545&gt;H545,0,H545-I545),IF(I545&gt;H545,H545-I545,0))))</f>
        <v>0</v>
      </c>
      <c r="K545" s="119" t="str">
        <f t="shared" si="20"/>
        <v>00007079300022300612</v>
      </c>
      <c r="L545" s="84" t="str">
        <f>C545&amp;D545&amp;E545&amp;F545&amp;G545</f>
        <v>00007079300022300612</v>
      </c>
    </row>
    <row r="546" spans="1:12" ht="33.75">
      <c r="A546" s="100" t="s">
        <v>1111</v>
      </c>
      <c r="B546" s="101" t="s">
        <v>817</v>
      </c>
      <c r="C546" s="102" t="s">
        <v>881</v>
      </c>
      <c r="D546" s="125" t="s">
        <v>388</v>
      </c>
      <c r="E546" s="156" t="s">
        <v>1113</v>
      </c>
      <c r="F546" s="160"/>
      <c r="G546" s="130" t="s">
        <v>881</v>
      </c>
      <c r="H546" s="97">
        <v>1149200</v>
      </c>
      <c r="I546" s="103">
        <v>1049581.21</v>
      </c>
      <c r="J546" s="104">
        <v>99618.79</v>
      </c>
      <c r="K546" s="119" t="str">
        <f t="shared" si="20"/>
        <v>00007079300072300000</v>
      </c>
      <c r="L546" s="107" t="s">
        <v>410</v>
      </c>
    </row>
    <row r="547" spans="1:12" s="85" customFormat="1" ht="45">
      <c r="A547" s="80" t="s">
        <v>88</v>
      </c>
      <c r="B547" s="79" t="s">
        <v>817</v>
      </c>
      <c r="C547" s="122" t="s">
        <v>881</v>
      </c>
      <c r="D547" s="126" t="s">
        <v>388</v>
      </c>
      <c r="E547" s="153" t="s">
        <v>1113</v>
      </c>
      <c r="F547" s="159"/>
      <c r="G547" s="123" t="s">
        <v>89</v>
      </c>
      <c r="H547" s="81">
        <v>832900</v>
      </c>
      <c r="I547" s="82">
        <v>794044.34</v>
      </c>
      <c r="J547" s="83">
        <f>IF(IF(H547="",0,H547)=0,0,(IF(H547&gt;0,IF(I547&gt;H547,0,H547-I547),IF(I547&gt;H547,H547-I547,0))))</f>
        <v>38855.66</v>
      </c>
      <c r="K547" s="119" t="str">
        <f t="shared" si="20"/>
        <v>00007079300072300611</v>
      </c>
      <c r="L547" s="84" t="str">
        <f>C547&amp;D547&amp;E547&amp;F547&amp;G547</f>
        <v>00007079300072300611</v>
      </c>
    </row>
    <row r="548" spans="1:12" s="85" customFormat="1" ht="45">
      <c r="A548" s="80" t="s">
        <v>90</v>
      </c>
      <c r="B548" s="79" t="s">
        <v>817</v>
      </c>
      <c r="C548" s="122" t="s">
        <v>881</v>
      </c>
      <c r="D548" s="126" t="s">
        <v>388</v>
      </c>
      <c r="E548" s="153" t="s">
        <v>1113</v>
      </c>
      <c r="F548" s="159"/>
      <c r="G548" s="123" t="s">
        <v>91</v>
      </c>
      <c r="H548" s="81">
        <v>316300</v>
      </c>
      <c r="I548" s="82">
        <v>255536.87</v>
      </c>
      <c r="J548" s="83">
        <f>IF(IF(H548="",0,H548)=0,0,(IF(H548&gt;0,IF(I548&gt;H548,0,H548-I548),IF(I548&gt;H548,H548-I548,0))))</f>
        <v>60763.13</v>
      </c>
      <c r="K548" s="119" t="str">
        <f t="shared" si="20"/>
        <v>00007079300072300621</v>
      </c>
      <c r="L548" s="84" t="str">
        <f>C548&amp;D548&amp;E548&amp;F548&amp;G548</f>
        <v>00007079300072300621</v>
      </c>
    </row>
    <row r="549" spans="1:12" ht="33.75">
      <c r="A549" s="100" t="s">
        <v>1111</v>
      </c>
      <c r="B549" s="101" t="s">
        <v>817</v>
      </c>
      <c r="C549" s="102" t="s">
        <v>881</v>
      </c>
      <c r="D549" s="125" t="s">
        <v>388</v>
      </c>
      <c r="E549" s="156" t="s">
        <v>1115</v>
      </c>
      <c r="F549" s="160"/>
      <c r="G549" s="130" t="s">
        <v>881</v>
      </c>
      <c r="H549" s="97">
        <v>287400</v>
      </c>
      <c r="I549" s="103">
        <v>257335.46</v>
      </c>
      <c r="J549" s="104">
        <v>30064.54</v>
      </c>
      <c r="K549" s="119" t="str">
        <f t="shared" si="20"/>
        <v>000070793000S2300000</v>
      </c>
      <c r="L549" s="107" t="s">
        <v>411</v>
      </c>
    </row>
    <row r="550" spans="1:12" s="85" customFormat="1" ht="45">
      <c r="A550" s="80" t="s">
        <v>88</v>
      </c>
      <c r="B550" s="79" t="s">
        <v>817</v>
      </c>
      <c r="C550" s="122" t="s">
        <v>881</v>
      </c>
      <c r="D550" s="126" t="s">
        <v>388</v>
      </c>
      <c r="E550" s="153" t="s">
        <v>1115</v>
      </c>
      <c r="F550" s="159"/>
      <c r="G550" s="123" t="s">
        <v>89</v>
      </c>
      <c r="H550" s="81">
        <v>208300</v>
      </c>
      <c r="I550" s="82">
        <v>200711.08</v>
      </c>
      <c r="J550" s="83">
        <f>IF(IF(H550="",0,H550)=0,0,(IF(H550&gt;0,IF(I550&gt;H550,0,H550-I550),IF(I550&gt;H550,H550-I550,0))))</f>
        <v>7588.92</v>
      </c>
      <c r="K550" s="119" t="str">
        <f t="shared" si="20"/>
        <v>000070793000S2300611</v>
      </c>
      <c r="L550" s="84" t="str">
        <f>C550&amp;D550&amp;E550&amp;F550&amp;G550</f>
        <v>000070793000S2300611</v>
      </c>
    </row>
    <row r="551" spans="1:12" s="85" customFormat="1" ht="45">
      <c r="A551" s="80" t="s">
        <v>90</v>
      </c>
      <c r="B551" s="79" t="s">
        <v>817</v>
      </c>
      <c r="C551" s="122" t="s">
        <v>881</v>
      </c>
      <c r="D551" s="126" t="s">
        <v>388</v>
      </c>
      <c r="E551" s="153" t="s">
        <v>1115</v>
      </c>
      <c r="F551" s="159"/>
      <c r="G551" s="123" t="s">
        <v>91</v>
      </c>
      <c r="H551" s="81">
        <v>79100</v>
      </c>
      <c r="I551" s="82">
        <v>56624.38</v>
      </c>
      <c r="J551" s="83">
        <f>IF(IF(H551="",0,H551)=0,0,(IF(H551&gt;0,IF(I551&gt;H551,0,H551-I551),IF(I551&gt;H551,H551-I551,0))))</f>
        <v>22475.62</v>
      </c>
      <c r="K551" s="119" t="str">
        <f aca="true" t="shared" si="21" ref="K551:K588">C551&amp;D551&amp;E551&amp;F551&amp;G551</f>
        <v>000070793000S2300621</v>
      </c>
      <c r="L551" s="84" t="str">
        <f>C551&amp;D551&amp;E551&amp;F551&amp;G551</f>
        <v>000070793000S2300621</v>
      </c>
    </row>
    <row r="552" spans="1:12" ht="12.75">
      <c r="A552" s="100" t="s">
        <v>412</v>
      </c>
      <c r="B552" s="101" t="s">
        <v>817</v>
      </c>
      <c r="C552" s="102" t="s">
        <v>881</v>
      </c>
      <c r="D552" s="125" t="s">
        <v>414</v>
      </c>
      <c r="E552" s="156" t="s">
        <v>950</v>
      </c>
      <c r="F552" s="160"/>
      <c r="G552" s="130" t="s">
        <v>881</v>
      </c>
      <c r="H552" s="97">
        <v>25627506.89</v>
      </c>
      <c r="I552" s="103">
        <v>17469695.08</v>
      </c>
      <c r="J552" s="104">
        <v>8157811.81</v>
      </c>
      <c r="K552" s="119" t="str">
        <f t="shared" si="21"/>
        <v>00007090000000000000</v>
      </c>
      <c r="L552" s="107" t="s">
        <v>413</v>
      </c>
    </row>
    <row r="553" spans="1:12" ht="33.75">
      <c r="A553" s="100" t="s">
        <v>80</v>
      </c>
      <c r="B553" s="101" t="s">
        <v>817</v>
      </c>
      <c r="C553" s="102" t="s">
        <v>881</v>
      </c>
      <c r="D553" s="125" t="s">
        <v>414</v>
      </c>
      <c r="E553" s="156" t="s">
        <v>82</v>
      </c>
      <c r="F553" s="160"/>
      <c r="G553" s="130" t="s">
        <v>881</v>
      </c>
      <c r="H553" s="97">
        <v>17046000</v>
      </c>
      <c r="I553" s="103">
        <v>11402035.3</v>
      </c>
      <c r="J553" s="104">
        <v>5643964.7</v>
      </c>
      <c r="K553" s="119" t="str">
        <f t="shared" si="21"/>
        <v>00007090200000000000</v>
      </c>
      <c r="L553" s="107" t="s">
        <v>415</v>
      </c>
    </row>
    <row r="554" spans="1:12" ht="67.5">
      <c r="A554" s="100" t="s">
        <v>83</v>
      </c>
      <c r="B554" s="101" t="s">
        <v>817</v>
      </c>
      <c r="C554" s="102" t="s">
        <v>881</v>
      </c>
      <c r="D554" s="125" t="s">
        <v>414</v>
      </c>
      <c r="E554" s="156" t="s">
        <v>85</v>
      </c>
      <c r="F554" s="160"/>
      <c r="G554" s="130" t="s">
        <v>881</v>
      </c>
      <c r="H554" s="97">
        <v>17046000</v>
      </c>
      <c r="I554" s="103">
        <v>11402035.3</v>
      </c>
      <c r="J554" s="104">
        <v>5643964.7</v>
      </c>
      <c r="K554" s="119" t="str">
        <f t="shared" si="21"/>
        <v>00007090260000000000</v>
      </c>
      <c r="L554" s="107" t="s">
        <v>416</v>
      </c>
    </row>
    <row r="555" spans="1:12" ht="12.75">
      <c r="A555" s="100" t="s">
        <v>417</v>
      </c>
      <c r="B555" s="101" t="s">
        <v>817</v>
      </c>
      <c r="C555" s="102" t="s">
        <v>881</v>
      </c>
      <c r="D555" s="125" t="s">
        <v>414</v>
      </c>
      <c r="E555" s="156" t="s">
        <v>419</v>
      </c>
      <c r="F555" s="160"/>
      <c r="G555" s="130" t="s">
        <v>881</v>
      </c>
      <c r="H555" s="97">
        <v>10929800</v>
      </c>
      <c r="I555" s="103">
        <v>7820974.92</v>
      </c>
      <c r="J555" s="104">
        <v>3108825.08</v>
      </c>
      <c r="K555" s="119" t="str">
        <f t="shared" si="21"/>
        <v>00007090260001370000</v>
      </c>
      <c r="L555" s="107" t="s">
        <v>418</v>
      </c>
    </row>
    <row r="556" spans="1:12" s="85" customFormat="1" ht="12.75">
      <c r="A556" s="80" t="s">
        <v>1119</v>
      </c>
      <c r="B556" s="79" t="s">
        <v>817</v>
      </c>
      <c r="C556" s="122" t="s">
        <v>881</v>
      </c>
      <c r="D556" s="126" t="s">
        <v>414</v>
      </c>
      <c r="E556" s="153" t="s">
        <v>419</v>
      </c>
      <c r="F556" s="159"/>
      <c r="G556" s="123" t="s">
        <v>1120</v>
      </c>
      <c r="H556" s="81">
        <v>7309811</v>
      </c>
      <c r="I556" s="82">
        <v>5015442.98</v>
      </c>
      <c r="J556" s="83">
        <f aca="true" t="shared" si="22" ref="J556:J562">IF(IF(H556="",0,H556)=0,0,(IF(H556&gt;0,IF(I556&gt;H556,0,H556-I556),IF(I556&gt;H556,H556-I556,0))))</f>
        <v>2294368.02</v>
      </c>
      <c r="K556" s="119" t="str">
        <f t="shared" si="21"/>
        <v>00007090260001370111</v>
      </c>
      <c r="L556" s="84" t="str">
        <f aca="true" t="shared" si="23" ref="L556:L562">C556&amp;D556&amp;E556&amp;F556&amp;G556</f>
        <v>00007090260001370111</v>
      </c>
    </row>
    <row r="557" spans="1:12" s="85" customFormat="1" ht="22.5">
      <c r="A557" s="80" t="s">
        <v>420</v>
      </c>
      <c r="B557" s="79" t="s">
        <v>817</v>
      </c>
      <c r="C557" s="122" t="s">
        <v>881</v>
      </c>
      <c r="D557" s="126" t="s">
        <v>414</v>
      </c>
      <c r="E557" s="153" t="s">
        <v>419</v>
      </c>
      <c r="F557" s="159"/>
      <c r="G557" s="123" t="s">
        <v>421</v>
      </c>
      <c r="H557" s="81">
        <v>600</v>
      </c>
      <c r="I557" s="82">
        <v>400</v>
      </c>
      <c r="J557" s="83">
        <f t="shared" si="22"/>
        <v>200</v>
      </c>
      <c r="K557" s="119" t="str">
        <f t="shared" si="21"/>
        <v>00007090260001370112</v>
      </c>
      <c r="L557" s="84" t="str">
        <f t="shared" si="23"/>
        <v>00007090260001370112</v>
      </c>
    </row>
    <row r="558" spans="1:12" s="85" customFormat="1" ht="33.75">
      <c r="A558" s="80" t="s">
        <v>1121</v>
      </c>
      <c r="B558" s="79" t="s">
        <v>817</v>
      </c>
      <c r="C558" s="122" t="s">
        <v>881</v>
      </c>
      <c r="D558" s="126" t="s">
        <v>414</v>
      </c>
      <c r="E558" s="153" t="s">
        <v>419</v>
      </c>
      <c r="F558" s="159"/>
      <c r="G558" s="123" t="s">
        <v>1122</v>
      </c>
      <c r="H558" s="81">
        <v>2262700</v>
      </c>
      <c r="I558" s="82">
        <v>1987918.15</v>
      </c>
      <c r="J558" s="83">
        <f t="shared" si="22"/>
        <v>274781.85</v>
      </c>
      <c r="K558" s="119" t="str">
        <f t="shared" si="21"/>
        <v>00007090260001370119</v>
      </c>
      <c r="L558" s="84" t="str">
        <f t="shared" si="23"/>
        <v>00007090260001370119</v>
      </c>
    </row>
    <row r="559" spans="1:12" s="85" customFormat="1" ht="12.75">
      <c r="A559" s="80" t="s">
        <v>979</v>
      </c>
      <c r="B559" s="79" t="s">
        <v>817</v>
      </c>
      <c r="C559" s="122" t="s">
        <v>881</v>
      </c>
      <c r="D559" s="126" t="s">
        <v>414</v>
      </c>
      <c r="E559" s="153" t="s">
        <v>419</v>
      </c>
      <c r="F559" s="159"/>
      <c r="G559" s="123" t="s">
        <v>980</v>
      </c>
      <c r="H559" s="81">
        <v>1170792.94</v>
      </c>
      <c r="I559" s="82">
        <v>763672.64</v>
      </c>
      <c r="J559" s="83">
        <f t="shared" si="22"/>
        <v>407120.3</v>
      </c>
      <c r="K559" s="119" t="str">
        <f t="shared" si="21"/>
        <v>00007090260001370244</v>
      </c>
      <c r="L559" s="84" t="str">
        <f t="shared" si="23"/>
        <v>00007090260001370244</v>
      </c>
    </row>
    <row r="560" spans="1:12" s="85" customFormat="1" ht="22.5">
      <c r="A560" s="80" t="s">
        <v>997</v>
      </c>
      <c r="B560" s="79" t="s">
        <v>817</v>
      </c>
      <c r="C560" s="122" t="s">
        <v>881</v>
      </c>
      <c r="D560" s="126" t="s">
        <v>414</v>
      </c>
      <c r="E560" s="153" t="s">
        <v>419</v>
      </c>
      <c r="F560" s="159"/>
      <c r="G560" s="123" t="s">
        <v>998</v>
      </c>
      <c r="H560" s="81">
        <v>57700</v>
      </c>
      <c r="I560" s="82">
        <v>0</v>
      </c>
      <c r="J560" s="83">
        <f t="shared" si="22"/>
        <v>57700</v>
      </c>
      <c r="K560" s="119" t="str">
        <f t="shared" si="21"/>
        <v>00007090260001370851</v>
      </c>
      <c r="L560" s="84" t="str">
        <f t="shared" si="23"/>
        <v>00007090260001370851</v>
      </c>
    </row>
    <row r="561" spans="1:12" s="85" customFormat="1" ht="12.75">
      <c r="A561" s="80" t="s">
        <v>999</v>
      </c>
      <c r="B561" s="79" t="s">
        <v>817</v>
      </c>
      <c r="C561" s="122" t="s">
        <v>881</v>
      </c>
      <c r="D561" s="126" t="s">
        <v>414</v>
      </c>
      <c r="E561" s="153" t="s">
        <v>419</v>
      </c>
      <c r="F561" s="159"/>
      <c r="G561" s="123" t="s">
        <v>1000</v>
      </c>
      <c r="H561" s="81">
        <v>100000</v>
      </c>
      <c r="I561" s="82">
        <v>26500</v>
      </c>
      <c r="J561" s="83">
        <f t="shared" si="22"/>
        <v>73500</v>
      </c>
      <c r="K561" s="119" t="str">
        <f t="shared" si="21"/>
        <v>00007090260001370852</v>
      </c>
      <c r="L561" s="84" t="str">
        <f t="shared" si="23"/>
        <v>00007090260001370852</v>
      </c>
    </row>
    <row r="562" spans="1:12" s="85" customFormat="1" ht="12.75">
      <c r="A562" s="80" t="s">
        <v>1001</v>
      </c>
      <c r="B562" s="79" t="s">
        <v>817</v>
      </c>
      <c r="C562" s="122" t="s">
        <v>881</v>
      </c>
      <c r="D562" s="126" t="s">
        <v>414</v>
      </c>
      <c r="E562" s="153" t="s">
        <v>419</v>
      </c>
      <c r="F562" s="159"/>
      <c r="G562" s="123" t="s">
        <v>1002</v>
      </c>
      <c r="H562" s="81">
        <v>28196.06</v>
      </c>
      <c r="I562" s="82">
        <v>27041.15</v>
      </c>
      <c r="J562" s="83">
        <f t="shared" si="22"/>
        <v>1154.91</v>
      </c>
      <c r="K562" s="119" t="str">
        <f t="shared" si="21"/>
        <v>00007090260001370853</v>
      </c>
      <c r="L562" s="84" t="str">
        <f t="shared" si="23"/>
        <v>00007090260001370853</v>
      </c>
    </row>
    <row r="563" spans="1:12" ht="22.5">
      <c r="A563" s="100" t="s">
        <v>95</v>
      </c>
      <c r="B563" s="101" t="s">
        <v>817</v>
      </c>
      <c r="C563" s="102" t="s">
        <v>881</v>
      </c>
      <c r="D563" s="125" t="s">
        <v>414</v>
      </c>
      <c r="E563" s="156" t="s">
        <v>97</v>
      </c>
      <c r="F563" s="160"/>
      <c r="G563" s="130" t="s">
        <v>881</v>
      </c>
      <c r="H563" s="97">
        <v>6067400</v>
      </c>
      <c r="I563" s="103">
        <v>3547356.46</v>
      </c>
      <c r="J563" s="104">
        <v>2520043.54</v>
      </c>
      <c r="K563" s="119" t="str">
        <f t="shared" si="21"/>
        <v>00007090260070060000</v>
      </c>
      <c r="L563" s="107" t="s">
        <v>422</v>
      </c>
    </row>
    <row r="564" spans="1:12" s="85" customFormat="1" ht="12.75">
      <c r="A564" s="80" t="s">
        <v>1119</v>
      </c>
      <c r="B564" s="79" t="s">
        <v>817</v>
      </c>
      <c r="C564" s="122" t="s">
        <v>881</v>
      </c>
      <c r="D564" s="126" t="s">
        <v>414</v>
      </c>
      <c r="E564" s="153" t="s">
        <v>97</v>
      </c>
      <c r="F564" s="159"/>
      <c r="G564" s="123" t="s">
        <v>1120</v>
      </c>
      <c r="H564" s="81">
        <v>1848500</v>
      </c>
      <c r="I564" s="82">
        <v>1229527.54</v>
      </c>
      <c r="J564" s="83">
        <f>IF(IF(H564="",0,H564)=0,0,(IF(H564&gt;0,IF(I564&gt;H564,0,H564-I564),IF(I564&gt;H564,H564-I564,0))))</f>
        <v>618972.46</v>
      </c>
      <c r="K564" s="119" t="str">
        <f t="shared" si="21"/>
        <v>00007090260070060111</v>
      </c>
      <c r="L564" s="84" t="str">
        <f>C564&amp;D564&amp;E564&amp;F564&amp;G564</f>
        <v>00007090260070060111</v>
      </c>
    </row>
    <row r="565" spans="1:12" s="85" customFormat="1" ht="33.75">
      <c r="A565" s="80" t="s">
        <v>1121</v>
      </c>
      <c r="B565" s="79" t="s">
        <v>817</v>
      </c>
      <c r="C565" s="122" t="s">
        <v>881</v>
      </c>
      <c r="D565" s="126" t="s">
        <v>414</v>
      </c>
      <c r="E565" s="153" t="s">
        <v>97</v>
      </c>
      <c r="F565" s="159"/>
      <c r="G565" s="123" t="s">
        <v>1122</v>
      </c>
      <c r="H565" s="81">
        <v>539800</v>
      </c>
      <c r="I565" s="82">
        <v>351552.77</v>
      </c>
      <c r="J565" s="83">
        <f>IF(IF(H565="",0,H565)=0,0,(IF(H565&gt;0,IF(I565&gt;H565,0,H565-I565),IF(I565&gt;H565,H565-I565,0))))</f>
        <v>188247.23</v>
      </c>
      <c r="K565" s="119" t="str">
        <f t="shared" si="21"/>
        <v>00007090260070060119</v>
      </c>
      <c r="L565" s="84" t="str">
        <f>C565&amp;D565&amp;E565&amp;F565&amp;G565</f>
        <v>00007090260070060119</v>
      </c>
    </row>
    <row r="566" spans="1:12" s="85" customFormat="1" ht="12.75">
      <c r="A566" s="80" t="s">
        <v>979</v>
      </c>
      <c r="B566" s="79" t="s">
        <v>817</v>
      </c>
      <c r="C566" s="122" t="s">
        <v>881</v>
      </c>
      <c r="D566" s="126" t="s">
        <v>414</v>
      </c>
      <c r="E566" s="153" t="s">
        <v>97</v>
      </c>
      <c r="F566" s="159"/>
      <c r="G566" s="123" t="s">
        <v>980</v>
      </c>
      <c r="H566" s="81">
        <v>3679100</v>
      </c>
      <c r="I566" s="82">
        <v>1966276.15</v>
      </c>
      <c r="J566" s="83">
        <f>IF(IF(H566="",0,H566)=0,0,(IF(H566&gt;0,IF(I566&gt;H566,0,H566-I566),IF(I566&gt;H566,H566-I566,0))))</f>
        <v>1712823.85</v>
      </c>
      <c r="K566" s="119" t="str">
        <f t="shared" si="21"/>
        <v>00007090260070060244</v>
      </c>
      <c r="L566" s="84" t="str">
        <f>C566&amp;D566&amp;E566&amp;F566&amp;G566</f>
        <v>00007090260070060244</v>
      </c>
    </row>
    <row r="567" spans="1:12" ht="33.75">
      <c r="A567" s="100" t="s">
        <v>98</v>
      </c>
      <c r="B567" s="101" t="s">
        <v>817</v>
      </c>
      <c r="C567" s="102" t="s">
        <v>881</v>
      </c>
      <c r="D567" s="125" t="s">
        <v>414</v>
      </c>
      <c r="E567" s="156" t="s">
        <v>100</v>
      </c>
      <c r="F567" s="160"/>
      <c r="G567" s="130" t="s">
        <v>881</v>
      </c>
      <c r="H567" s="97">
        <v>48800</v>
      </c>
      <c r="I567" s="103">
        <v>33703.92</v>
      </c>
      <c r="J567" s="104">
        <v>15096.08</v>
      </c>
      <c r="K567" s="119" t="str">
        <f t="shared" si="21"/>
        <v>00007090260071410000</v>
      </c>
      <c r="L567" s="107" t="s">
        <v>423</v>
      </c>
    </row>
    <row r="568" spans="1:12" s="85" customFormat="1" ht="12.75">
      <c r="A568" s="80" t="s">
        <v>1119</v>
      </c>
      <c r="B568" s="79" t="s">
        <v>817</v>
      </c>
      <c r="C568" s="122" t="s">
        <v>881</v>
      </c>
      <c r="D568" s="126" t="s">
        <v>414</v>
      </c>
      <c r="E568" s="153" t="s">
        <v>100</v>
      </c>
      <c r="F568" s="159"/>
      <c r="G568" s="123" t="s">
        <v>1120</v>
      </c>
      <c r="H568" s="81">
        <v>37500</v>
      </c>
      <c r="I568" s="82">
        <v>25886.27</v>
      </c>
      <c r="J568" s="83">
        <f>IF(IF(H568="",0,H568)=0,0,(IF(H568&gt;0,IF(I568&gt;H568,0,H568-I568),IF(I568&gt;H568,H568-I568,0))))</f>
        <v>11613.73</v>
      </c>
      <c r="K568" s="119" t="str">
        <f t="shared" si="21"/>
        <v>00007090260071410111</v>
      </c>
      <c r="L568" s="84" t="str">
        <f>C568&amp;D568&amp;E568&amp;F568&amp;G568</f>
        <v>00007090260071410111</v>
      </c>
    </row>
    <row r="569" spans="1:12" s="85" customFormat="1" ht="33.75">
      <c r="A569" s="80" t="s">
        <v>1121</v>
      </c>
      <c r="B569" s="79" t="s">
        <v>817</v>
      </c>
      <c r="C569" s="122" t="s">
        <v>881</v>
      </c>
      <c r="D569" s="126" t="s">
        <v>414</v>
      </c>
      <c r="E569" s="153" t="s">
        <v>100</v>
      </c>
      <c r="F569" s="159"/>
      <c r="G569" s="123" t="s">
        <v>1122</v>
      </c>
      <c r="H569" s="81">
        <v>11300</v>
      </c>
      <c r="I569" s="82">
        <v>7817.65</v>
      </c>
      <c r="J569" s="83">
        <f>IF(IF(H569="",0,H569)=0,0,(IF(H569&gt;0,IF(I569&gt;H569,0,H569-I569),IF(I569&gt;H569,H569-I569,0))))</f>
        <v>3482.35</v>
      </c>
      <c r="K569" s="119" t="str">
        <f t="shared" si="21"/>
        <v>00007090260071410119</v>
      </c>
      <c r="L569" s="84" t="str">
        <f>C569&amp;D569&amp;E569&amp;F569&amp;G569</f>
        <v>00007090260071410119</v>
      </c>
    </row>
    <row r="570" spans="1:12" ht="33.75">
      <c r="A570" s="100" t="s">
        <v>424</v>
      </c>
      <c r="B570" s="101" t="s">
        <v>817</v>
      </c>
      <c r="C570" s="102" t="s">
        <v>881</v>
      </c>
      <c r="D570" s="125" t="s">
        <v>414</v>
      </c>
      <c r="E570" s="156" t="s">
        <v>426</v>
      </c>
      <c r="F570" s="160"/>
      <c r="G570" s="130" t="s">
        <v>881</v>
      </c>
      <c r="H570" s="97">
        <v>34000</v>
      </c>
      <c r="I570" s="103">
        <v>0</v>
      </c>
      <c r="J570" s="104">
        <v>34000</v>
      </c>
      <c r="K570" s="119" t="str">
        <f t="shared" si="21"/>
        <v>00007091800000000000</v>
      </c>
      <c r="L570" s="107" t="s">
        <v>425</v>
      </c>
    </row>
    <row r="571" spans="1:12" ht="56.25">
      <c r="A571" s="100" t="s">
        <v>427</v>
      </c>
      <c r="B571" s="101" t="s">
        <v>817</v>
      </c>
      <c r="C571" s="102" t="s">
        <v>881</v>
      </c>
      <c r="D571" s="125" t="s">
        <v>414</v>
      </c>
      <c r="E571" s="156" t="s">
        <v>429</v>
      </c>
      <c r="F571" s="160"/>
      <c r="G571" s="130" t="s">
        <v>881</v>
      </c>
      <c r="H571" s="97">
        <v>34000</v>
      </c>
      <c r="I571" s="103">
        <v>0</v>
      </c>
      <c r="J571" s="104">
        <v>34000</v>
      </c>
      <c r="K571" s="119" t="str">
        <f t="shared" si="21"/>
        <v>00007091800071340000</v>
      </c>
      <c r="L571" s="107" t="s">
        <v>428</v>
      </c>
    </row>
    <row r="572" spans="1:12" s="85" customFormat="1" ht="12.75">
      <c r="A572" s="80" t="s">
        <v>979</v>
      </c>
      <c r="B572" s="79" t="s">
        <v>817</v>
      </c>
      <c r="C572" s="122" t="s">
        <v>881</v>
      </c>
      <c r="D572" s="126" t="s">
        <v>414</v>
      </c>
      <c r="E572" s="153" t="s">
        <v>429</v>
      </c>
      <c r="F572" s="159"/>
      <c r="G572" s="123" t="s">
        <v>980</v>
      </c>
      <c r="H572" s="81">
        <v>34000</v>
      </c>
      <c r="I572" s="82">
        <v>0</v>
      </c>
      <c r="J572" s="83">
        <f>IF(IF(H572="",0,H572)=0,0,(IF(H572&gt;0,IF(I572&gt;H572,0,H572-I572),IF(I572&gt;H572,H572-I572,0))))</f>
        <v>34000</v>
      </c>
      <c r="K572" s="119" t="str">
        <f t="shared" si="21"/>
        <v>00007091800071340244</v>
      </c>
      <c r="L572" s="84" t="str">
        <f>C572&amp;D572&amp;E572&amp;F572&amp;G572</f>
        <v>00007091800071340244</v>
      </c>
    </row>
    <row r="573" spans="1:12" ht="22.5">
      <c r="A573" s="100" t="s">
        <v>981</v>
      </c>
      <c r="B573" s="101" t="s">
        <v>817</v>
      </c>
      <c r="C573" s="102" t="s">
        <v>881</v>
      </c>
      <c r="D573" s="125" t="s">
        <v>414</v>
      </c>
      <c r="E573" s="156" t="s">
        <v>983</v>
      </c>
      <c r="F573" s="160"/>
      <c r="G573" s="130" t="s">
        <v>881</v>
      </c>
      <c r="H573" s="97">
        <v>846700</v>
      </c>
      <c r="I573" s="103">
        <v>542342.87</v>
      </c>
      <c r="J573" s="104">
        <v>304357.13</v>
      </c>
      <c r="K573" s="119" t="str">
        <f t="shared" si="21"/>
        <v>00007099300000000000</v>
      </c>
      <c r="L573" s="107" t="s">
        <v>430</v>
      </c>
    </row>
    <row r="574" spans="1:12" ht="33.75">
      <c r="A574" s="100" t="s">
        <v>431</v>
      </c>
      <c r="B574" s="101" t="s">
        <v>817</v>
      </c>
      <c r="C574" s="102" t="s">
        <v>881</v>
      </c>
      <c r="D574" s="125" t="s">
        <v>414</v>
      </c>
      <c r="E574" s="156" t="s">
        <v>433</v>
      </c>
      <c r="F574" s="160"/>
      <c r="G574" s="130" t="s">
        <v>881</v>
      </c>
      <c r="H574" s="97">
        <v>156700</v>
      </c>
      <c r="I574" s="103">
        <v>111515.32</v>
      </c>
      <c r="J574" s="104">
        <v>45184.68</v>
      </c>
      <c r="K574" s="119" t="str">
        <f t="shared" si="21"/>
        <v>00007099300070280000</v>
      </c>
      <c r="L574" s="107" t="s">
        <v>432</v>
      </c>
    </row>
    <row r="575" spans="1:12" s="85" customFormat="1" ht="12.75">
      <c r="A575" s="80" t="s">
        <v>1119</v>
      </c>
      <c r="B575" s="79" t="s">
        <v>817</v>
      </c>
      <c r="C575" s="122" t="s">
        <v>881</v>
      </c>
      <c r="D575" s="126" t="s">
        <v>414</v>
      </c>
      <c r="E575" s="153" t="s">
        <v>433</v>
      </c>
      <c r="F575" s="159"/>
      <c r="G575" s="123" t="s">
        <v>1120</v>
      </c>
      <c r="H575" s="81">
        <v>120400</v>
      </c>
      <c r="I575" s="82">
        <v>87211.09</v>
      </c>
      <c r="J575" s="83">
        <f>IF(IF(H575="",0,H575)=0,0,(IF(H575&gt;0,IF(I575&gt;H575,0,H575-I575),IF(I575&gt;H575,H575-I575,0))))</f>
        <v>33188.91</v>
      </c>
      <c r="K575" s="119" t="str">
        <f t="shared" si="21"/>
        <v>00007099300070280111</v>
      </c>
      <c r="L575" s="84" t="str">
        <f>C575&amp;D575&amp;E575&amp;F575&amp;G575</f>
        <v>00007099300070280111</v>
      </c>
    </row>
    <row r="576" spans="1:12" s="85" customFormat="1" ht="33.75">
      <c r="A576" s="80" t="s">
        <v>1121</v>
      </c>
      <c r="B576" s="79" t="s">
        <v>817</v>
      </c>
      <c r="C576" s="122" t="s">
        <v>881</v>
      </c>
      <c r="D576" s="126" t="s">
        <v>414</v>
      </c>
      <c r="E576" s="153" t="s">
        <v>433</v>
      </c>
      <c r="F576" s="159"/>
      <c r="G576" s="123" t="s">
        <v>1122</v>
      </c>
      <c r="H576" s="81">
        <v>36300</v>
      </c>
      <c r="I576" s="82">
        <v>24304.23</v>
      </c>
      <c r="J576" s="83">
        <f>IF(IF(H576="",0,H576)=0,0,(IF(H576&gt;0,IF(I576&gt;H576,0,H576-I576),IF(I576&gt;H576,H576-I576,0))))</f>
        <v>11995.77</v>
      </c>
      <c r="K576" s="119" t="str">
        <f t="shared" si="21"/>
        <v>00007099300070280119</v>
      </c>
      <c r="L576" s="84" t="str">
        <f>C576&amp;D576&amp;E576&amp;F576&amp;G576</f>
        <v>00007099300070280119</v>
      </c>
    </row>
    <row r="577" spans="1:12" ht="33.75">
      <c r="A577" s="100" t="s">
        <v>1111</v>
      </c>
      <c r="B577" s="101" t="s">
        <v>817</v>
      </c>
      <c r="C577" s="102" t="s">
        <v>881</v>
      </c>
      <c r="D577" s="125" t="s">
        <v>414</v>
      </c>
      <c r="E577" s="156" t="s">
        <v>1113</v>
      </c>
      <c r="F577" s="160"/>
      <c r="G577" s="130" t="s">
        <v>881</v>
      </c>
      <c r="H577" s="97">
        <v>552000</v>
      </c>
      <c r="I577" s="103">
        <v>342781.26</v>
      </c>
      <c r="J577" s="104">
        <v>209218.74</v>
      </c>
      <c r="K577" s="119" t="str">
        <f t="shared" si="21"/>
        <v>00007099300072300000</v>
      </c>
      <c r="L577" s="107" t="s">
        <v>434</v>
      </c>
    </row>
    <row r="578" spans="1:12" s="85" customFormat="1" ht="12.75">
      <c r="A578" s="80" t="s">
        <v>979</v>
      </c>
      <c r="B578" s="79" t="s">
        <v>817</v>
      </c>
      <c r="C578" s="122" t="s">
        <v>881</v>
      </c>
      <c r="D578" s="126" t="s">
        <v>414</v>
      </c>
      <c r="E578" s="153" t="s">
        <v>1113</v>
      </c>
      <c r="F578" s="159"/>
      <c r="G578" s="123" t="s">
        <v>980</v>
      </c>
      <c r="H578" s="81">
        <v>552000</v>
      </c>
      <c r="I578" s="82">
        <v>342781.26</v>
      </c>
      <c r="J578" s="83">
        <f>IF(IF(H578="",0,H578)=0,0,(IF(H578&gt;0,IF(I578&gt;H578,0,H578-I578),IF(I578&gt;H578,H578-I578,0))))</f>
        <v>209218.74</v>
      </c>
      <c r="K578" s="119" t="str">
        <f t="shared" si="21"/>
        <v>00007099300072300244</v>
      </c>
      <c r="L578" s="84" t="str">
        <f>C578&amp;D578&amp;E578&amp;F578&amp;G578</f>
        <v>00007099300072300244</v>
      </c>
    </row>
    <row r="579" spans="1:12" ht="33.75">
      <c r="A579" s="100" t="s">
        <v>1111</v>
      </c>
      <c r="B579" s="101" t="s">
        <v>817</v>
      </c>
      <c r="C579" s="102" t="s">
        <v>881</v>
      </c>
      <c r="D579" s="125" t="s">
        <v>414</v>
      </c>
      <c r="E579" s="156" t="s">
        <v>1115</v>
      </c>
      <c r="F579" s="160"/>
      <c r="G579" s="130" t="s">
        <v>881</v>
      </c>
      <c r="H579" s="97">
        <v>138000</v>
      </c>
      <c r="I579" s="103">
        <v>88046.29</v>
      </c>
      <c r="J579" s="104">
        <v>49953.71</v>
      </c>
      <c r="K579" s="119" t="str">
        <f t="shared" si="21"/>
        <v>000070993000S2300000</v>
      </c>
      <c r="L579" s="107" t="s">
        <v>435</v>
      </c>
    </row>
    <row r="580" spans="1:12" s="85" customFormat="1" ht="12.75">
      <c r="A580" s="80" t="s">
        <v>979</v>
      </c>
      <c r="B580" s="79" t="s">
        <v>817</v>
      </c>
      <c r="C580" s="122" t="s">
        <v>881</v>
      </c>
      <c r="D580" s="126" t="s">
        <v>414</v>
      </c>
      <c r="E580" s="153" t="s">
        <v>1115</v>
      </c>
      <c r="F580" s="159"/>
      <c r="G580" s="123" t="s">
        <v>980</v>
      </c>
      <c r="H580" s="81">
        <v>138000</v>
      </c>
      <c r="I580" s="82">
        <v>88046.29</v>
      </c>
      <c r="J580" s="83">
        <f>IF(IF(H580="",0,H580)=0,0,(IF(H580&gt;0,IF(I580&gt;H580,0,H580-I580),IF(I580&gt;H580,H580-I580,0))))</f>
        <v>49953.71</v>
      </c>
      <c r="K580" s="119" t="str">
        <f t="shared" si="21"/>
        <v>000070993000S2300244</v>
      </c>
      <c r="L580" s="84" t="str">
        <f>C580&amp;D580&amp;E580&amp;F580&amp;G580</f>
        <v>000070993000S2300244</v>
      </c>
    </row>
    <row r="581" spans="1:12" ht="33.75">
      <c r="A581" s="100" t="s">
        <v>989</v>
      </c>
      <c r="B581" s="101" t="s">
        <v>817</v>
      </c>
      <c r="C581" s="102" t="s">
        <v>881</v>
      </c>
      <c r="D581" s="125" t="s">
        <v>414</v>
      </c>
      <c r="E581" s="156" t="s">
        <v>991</v>
      </c>
      <c r="F581" s="160"/>
      <c r="G581" s="130" t="s">
        <v>881</v>
      </c>
      <c r="H581" s="97">
        <v>7700806.89</v>
      </c>
      <c r="I581" s="103">
        <v>5525316.91</v>
      </c>
      <c r="J581" s="104">
        <v>2175489.98</v>
      </c>
      <c r="K581" s="119" t="str">
        <f t="shared" si="21"/>
        <v>00007099500000000000</v>
      </c>
      <c r="L581" s="107" t="s">
        <v>436</v>
      </c>
    </row>
    <row r="582" spans="1:12" ht="22.5">
      <c r="A582" s="100" t="s">
        <v>992</v>
      </c>
      <c r="B582" s="101" t="s">
        <v>817</v>
      </c>
      <c r="C582" s="102" t="s">
        <v>881</v>
      </c>
      <c r="D582" s="125" t="s">
        <v>414</v>
      </c>
      <c r="E582" s="156" t="s">
        <v>994</v>
      </c>
      <c r="F582" s="160"/>
      <c r="G582" s="130" t="s">
        <v>881</v>
      </c>
      <c r="H582" s="97">
        <v>5243306.89</v>
      </c>
      <c r="I582" s="103">
        <v>3731030.63</v>
      </c>
      <c r="J582" s="104">
        <v>1512276.26</v>
      </c>
      <c r="K582" s="119" t="str">
        <f t="shared" si="21"/>
        <v>00007099500001000000</v>
      </c>
      <c r="L582" s="107" t="s">
        <v>437</v>
      </c>
    </row>
    <row r="583" spans="1:12" s="85" customFormat="1" ht="22.5">
      <c r="A583" s="80" t="s">
        <v>958</v>
      </c>
      <c r="B583" s="79" t="s">
        <v>817</v>
      </c>
      <c r="C583" s="122" t="s">
        <v>881</v>
      </c>
      <c r="D583" s="126" t="s">
        <v>414</v>
      </c>
      <c r="E583" s="153" t="s">
        <v>994</v>
      </c>
      <c r="F583" s="159"/>
      <c r="G583" s="123" t="s">
        <v>959</v>
      </c>
      <c r="H583" s="81">
        <v>3605240.87</v>
      </c>
      <c r="I583" s="82">
        <v>2475324</v>
      </c>
      <c r="J583" s="83">
        <f aca="true" t="shared" si="24" ref="J583:J588">IF(IF(H583="",0,H583)=0,0,(IF(H583&gt;0,IF(I583&gt;H583,0,H583-I583),IF(I583&gt;H583,H583-I583,0))))</f>
        <v>1129916.87</v>
      </c>
      <c r="K583" s="119" t="str">
        <f t="shared" si="21"/>
        <v>00007099500001000121</v>
      </c>
      <c r="L583" s="84" t="str">
        <f aca="true" t="shared" si="25" ref="L583:L588">C583&amp;D583&amp;E583&amp;F583&amp;G583</f>
        <v>00007099500001000121</v>
      </c>
    </row>
    <row r="584" spans="1:12" s="85" customFormat="1" ht="33.75">
      <c r="A584" s="80" t="s">
        <v>960</v>
      </c>
      <c r="B584" s="79" t="s">
        <v>817</v>
      </c>
      <c r="C584" s="122" t="s">
        <v>881</v>
      </c>
      <c r="D584" s="126" t="s">
        <v>414</v>
      </c>
      <c r="E584" s="153" t="s">
        <v>994</v>
      </c>
      <c r="F584" s="159"/>
      <c r="G584" s="123" t="s">
        <v>961</v>
      </c>
      <c r="H584" s="81">
        <v>402606.2</v>
      </c>
      <c r="I584" s="82">
        <v>402406.2</v>
      </c>
      <c r="J584" s="83">
        <f t="shared" si="24"/>
        <v>200</v>
      </c>
      <c r="K584" s="119" t="str">
        <f t="shared" si="21"/>
        <v>00007099500001000122</v>
      </c>
      <c r="L584" s="84" t="str">
        <f t="shared" si="25"/>
        <v>00007099500001000122</v>
      </c>
    </row>
    <row r="585" spans="1:12" s="85" customFormat="1" ht="33.75">
      <c r="A585" s="80" t="s">
        <v>962</v>
      </c>
      <c r="B585" s="79" t="s">
        <v>817</v>
      </c>
      <c r="C585" s="122" t="s">
        <v>881</v>
      </c>
      <c r="D585" s="126" t="s">
        <v>414</v>
      </c>
      <c r="E585" s="153" t="s">
        <v>994</v>
      </c>
      <c r="F585" s="159"/>
      <c r="G585" s="123" t="s">
        <v>963</v>
      </c>
      <c r="H585" s="81">
        <v>1089159.82</v>
      </c>
      <c r="I585" s="82">
        <v>785330.49</v>
      </c>
      <c r="J585" s="83">
        <f t="shared" si="24"/>
        <v>303829.33</v>
      </c>
      <c r="K585" s="119" t="str">
        <f t="shared" si="21"/>
        <v>00007099500001000129</v>
      </c>
      <c r="L585" s="84" t="str">
        <f t="shared" si="25"/>
        <v>00007099500001000129</v>
      </c>
    </row>
    <row r="586" spans="1:12" s="85" customFormat="1" ht="12.75">
      <c r="A586" s="80" t="s">
        <v>979</v>
      </c>
      <c r="B586" s="79" t="s">
        <v>817</v>
      </c>
      <c r="C586" s="122" t="s">
        <v>881</v>
      </c>
      <c r="D586" s="126" t="s">
        <v>414</v>
      </c>
      <c r="E586" s="153" t="s">
        <v>994</v>
      </c>
      <c r="F586" s="159"/>
      <c r="G586" s="123" t="s">
        <v>980</v>
      </c>
      <c r="H586" s="81">
        <v>131252.9</v>
      </c>
      <c r="I586" s="82">
        <v>61369.91</v>
      </c>
      <c r="J586" s="83">
        <f t="shared" si="24"/>
        <v>69882.99</v>
      </c>
      <c r="K586" s="119" t="str">
        <f t="shared" si="21"/>
        <v>00007099500001000244</v>
      </c>
      <c r="L586" s="84" t="str">
        <f t="shared" si="25"/>
        <v>00007099500001000244</v>
      </c>
    </row>
    <row r="587" spans="1:12" s="85" customFormat="1" ht="22.5">
      <c r="A587" s="80" t="s">
        <v>997</v>
      </c>
      <c r="B587" s="79" t="s">
        <v>817</v>
      </c>
      <c r="C587" s="122" t="s">
        <v>881</v>
      </c>
      <c r="D587" s="126" t="s">
        <v>414</v>
      </c>
      <c r="E587" s="153" t="s">
        <v>994</v>
      </c>
      <c r="F587" s="159"/>
      <c r="G587" s="123" t="s">
        <v>998</v>
      </c>
      <c r="H587" s="81">
        <v>8400</v>
      </c>
      <c r="I587" s="82">
        <v>0</v>
      </c>
      <c r="J587" s="83">
        <f t="shared" si="24"/>
        <v>8400</v>
      </c>
      <c r="K587" s="119" t="str">
        <f t="shared" si="21"/>
        <v>00007099500001000851</v>
      </c>
      <c r="L587" s="84" t="str">
        <f t="shared" si="25"/>
        <v>00007099500001000851</v>
      </c>
    </row>
    <row r="588" spans="1:12" s="85" customFormat="1" ht="12.75">
      <c r="A588" s="80" t="s">
        <v>1001</v>
      </c>
      <c r="B588" s="79" t="s">
        <v>817</v>
      </c>
      <c r="C588" s="122" t="s">
        <v>881</v>
      </c>
      <c r="D588" s="126" t="s">
        <v>414</v>
      </c>
      <c r="E588" s="153" t="s">
        <v>994</v>
      </c>
      <c r="F588" s="159"/>
      <c r="G588" s="123" t="s">
        <v>1002</v>
      </c>
      <c r="H588" s="81">
        <v>6647.1</v>
      </c>
      <c r="I588" s="82">
        <v>6600.03</v>
      </c>
      <c r="J588" s="83">
        <f t="shared" si="24"/>
        <v>47.07</v>
      </c>
      <c r="K588" s="119" t="str">
        <f t="shared" si="21"/>
        <v>00007099500001000853</v>
      </c>
      <c r="L588" s="84" t="str">
        <f t="shared" si="25"/>
        <v>00007099500001000853</v>
      </c>
    </row>
    <row r="589" spans="1:12" ht="33.75">
      <c r="A589" s="100" t="s">
        <v>1003</v>
      </c>
      <c r="B589" s="101" t="s">
        <v>817</v>
      </c>
      <c r="C589" s="102" t="s">
        <v>881</v>
      </c>
      <c r="D589" s="125" t="s">
        <v>414</v>
      </c>
      <c r="E589" s="156" t="s">
        <v>1005</v>
      </c>
      <c r="F589" s="160"/>
      <c r="G589" s="130" t="s">
        <v>881</v>
      </c>
      <c r="H589" s="97">
        <v>2457500</v>
      </c>
      <c r="I589" s="103">
        <v>1794286.28</v>
      </c>
      <c r="J589" s="104">
        <v>663213.72</v>
      </c>
      <c r="K589" s="119" t="str">
        <f aca="true" t="shared" si="26" ref="K589:K625">C589&amp;D589&amp;E589&amp;F589&amp;G589</f>
        <v>00007099500070280000</v>
      </c>
      <c r="L589" s="107" t="s">
        <v>438</v>
      </c>
    </row>
    <row r="590" spans="1:12" s="85" customFormat="1" ht="22.5">
      <c r="A590" s="80" t="s">
        <v>958</v>
      </c>
      <c r="B590" s="79" t="s">
        <v>817</v>
      </c>
      <c r="C590" s="122" t="s">
        <v>881</v>
      </c>
      <c r="D590" s="126" t="s">
        <v>414</v>
      </c>
      <c r="E590" s="153" t="s">
        <v>1005</v>
      </c>
      <c r="F590" s="159"/>
      <c r="G590" s="123" t="s">
        <v>959</v>
      </c>
      <c r="H590" s="81">
        <v>1681550</v>
      </c>
      <c r="I590" s="82">
        <v>1213095.88</v>
      </c>
      <c r="J590" s="83">
        <f>IF(IF(H590="",0,H590)=0,0,(IF(H590&gt;0,IF(I590&gt;H590,0,H590-I590),IF(I590&gt;H590,H590-I590,0))))</f>
        <v>468454.12</v>
      </c>
      <c r="K590" s="119" t="str">
        <f t="shared" si="26"/>
        <v>00007099500070280121</v>
      </c>
      <c r="L590" s="84" t="str">
        <f>C590&amp;D590&amp;E590&amp;F590&amp;G590</f>
        <v>00007099500070280121</v>
      </c>
    </row>
    <row r="591" spans="1:12" s="85" customFormat="1" ht="33.75">
      <c r="A591" s="80" t="s">
        <v>960</v>
      </c>
      <c r="B591" s="79" t="s">
        <v>817</v>
      </c>
      <c r="C591" s="122" t="s">
        <v>881</v>
      </c>
      <c r="D591" s="126" t="s">
        <v>414</v>
      </c>
      <c r="E591" s="153" t="s">
        <v>1005</v>
      </c>
      <c r="F591" s="159"/>
      <c r="G591" s="123" t="s">
        <v>961</v>
      </c>
      <c r="H591" s="81">
        <v>200703.23</v>
      </c>
      <c r="I591" s="82">
        <v>200703.23</v>
      </c>
      <c r="J591" s="83">
        <f>IF(IF(H591="",0,H591)=0,0,(IF(H591&gt;0,IF(I591&gt;H591,0,H591-I591),IF(I591&gt;H591,H591-I591,0))))</f>
        <v>0</v>
      </c>
      <c r="K591" s="119" t="str">
        <f t="shared" si="26"/>
        <v>00007099500070280122</v>
      </c>
      <c r="L591" s="84" t="str">
        <f>C591&amp;D591&amp;E591&amp;F591&amp;G591</f>
        <v>00007099500070280122</v>
      </c>
    </row>
    <row r="592" spans="1:12" s="85" customFormat="1" ht="33.75">
      <c r="A592" s="80" t="s">
        <v>962</v>
      </c>
      <c r="B592" s="79" t="s">
        <v>817</v>
      </c>
      <c r="C592" s="122" t="s">
        <v>881</v>
      </c>
      <c r="D592" s="126" t="s">
        <v>414</v>
      </c>
      <c r="E592" s="153" t="s">
        <v>1005</v>
      </c>
      <c r="F592" s="159"/>
      <c r="G592" s="123" t="s">
        <v>963</v>
      </c>
      <c r="H592" s="81">
        <v>507900</v>
      </c>
      <c r="I592" s="82">
        <v>339368.22</v>
      </c>
      <c r="J592" s="83">
        <f>IF(IF(H592="",0,H592)=0,0,(IF(H592&gt;0,IF(I592&gt;H592,0,H592-I592),IF(I592&gt;H592,H592-I592,0))))</f>
        <v>168531.78</v>
      </c>
      <c r="K592" s="119" t="str">
        <f t="shared" si="26"/>
        <v>00007099500070280129</v>
      </c>
      <c r="L592" s="84" t="str">
        <f>C592&amp;D592&amp;E592&amp;F592&amp;G592</f>
        <v>00007099500070280129</v>
      </c>
    </row>
    <row r="593" spans="1:12" s="85" customFormat="1" ht="12.75">
      <c r="A593" s="80" t="s">
        <v>979</v>
      </c>
      <c r="B593" s="79" t="s">
        <v>817</v>
      </c>
      <c r="C593" s="122" t="s">
        <v>881</v>
      </c>
      <c r="D593" s="126" t="s">
        <v>414</v>
      </c>
      <c r="E593" s="153" t="s">
        <v>1005</v>
      </c>
      <c r="F593" s="159"/>
      <c r="G593" s="123" t="s">
        <v>980</v>
      </c>
      <c r="H593" s="81">
        <v>67346.77</v>
      </c>
      <c r="I593" s="82">
        <v>41118.95</v>
      </c>
      <c r="J593" s="83">
        <f>IF(IF(H593="",0,H593)=0,0,(IF(H593&gt;0,IF(I593&gt;H593,0,H593-I593),IF(I593&gt;H593,H593-I593,0))))</f>
        <v>26227.82</v>
      </c>
      <c r="K593" s="119" t="str">
        <f t="shared" si="26"/>
        <v>00007099500070280244</v>
      </c>
      <c r="L593" s="84" t="str">
        <f>C593&amp;D593&amp;E593&amp;F593&amp;G593</f>
        <v>00007099500070280244</v>
      </c>
    </row>
    <row r="594" spans="1:12" ht="12.75">
      <c r="A594" s="100" t="s">
        <v>439</v>
      </c>
      <c r="B594" s="101" t="s">
        <v>817</v>
      </c>
      <c r="C594" s="102" t="s">
        <v>881</v>
      </c>
      <c r="D594" s="125" t="s">
        <v>441</v>
      </c>
      <c r="E594" s="156" t="s">
        <v>950</v>
      </c>
      <c r="F594" s="160"/>
      <c r="G594" s="130" t="s">
        <v>881</v>
      </c>
      <c r="H594" s="97">
        <v>67705200</v>
      </c>
      <c r="I594" s="103">
        <v>49045195.76</v>
      </c>
      <c r="J594" s="104">
        <v>18660004.24</v>
      </c>
      <c r="K594" s="119" t="str">
        <f t="shared" si="26"/>
        <v>00008000000000000000</v>
      </c>
      <c r="L594" s="107" t="s">
        <v>440</v>
      </c>
    </row>
    <row r="595" spans="1:12" ht="12.75">
      <c r="A595" s="100" t="s">
        <v>442</v>
      </c>
      <c r="B595" s="101" t="s">
        <v>817</v>
      </c>
      <c r="C595" s="102" t="s">
        <v>881</v>
      </c>
      <c r="D595" s="125" t="s">
        <v>444</v>
      </c>
      <c r="E595" s="156" t="s">
        <v>950</v>
      </c>
      <c r="F595" s="160"/>
      <c r="G595" s="130" t="s">
        <v>881</v>
      </c>
      <c r="H595" s="97">
        <v>54159500</v>
      </c>
      <c r="I595" s="103">
        <v>40634482.41</v>
      </c>
      <c r="J595" s="104">
        <v>13525017.59</v>
      </c>
      <c r="K595" s="119" t="str">
        <f t="shared" si="26"/>
        <v>00008010000000000000</v>
      </c>
      <c r="L595" s="107" t="s">
        <v>443</v>
      </c>
    </row>
    <row r="596" spans="1:12" ht="22.5">
      <c r="A596" s="100" t="s">
        <v>369</v>
      </c>
      <c r="B596" s="101" t="s">
        <v>817</v>
      </c>
      <c r="C596" s="102" t="s">
        <v>881</v>
      </c>
      <c r="D596" s="125" t="s">
        <v>444</v>
      </c>
      <c r="E596" s="156" t="s">
        <v>371</v>
      </c>
      <c r="F596" s="160"/>
      <c r="G596" s="130" t="s">
        <v>881</v>
      </c>
      <c r="H596" s="97">
        <v>46534500</v>
      </c>
      <c r="I596" s="103">
        <v>35050493.33</v>
      </c>
      <c r="J596" s="104">
        <v>11484006.67</v>
      </c>
      <c r="K596" s="119" t="str">
        <f t="shared" si="26"/>
        <v>00008010300000000000</v>
      </c>
      <c r="L596" s="107" t="s">
        <v>445</v>
      </c>
    </row>
    <row r="597" spans="1:12" ht="22.5">
      <c r="A597" s="100" t="s">
        <v>372</v>
      </c>
      <c r="B597" s="101" t="s">
        <v>817</v>
      </c>
      <c r="C597" s="102" t="s">
        <v>881</v>
      </c>
      <c r="D597" s="125" t="s">
        <v>444</v>
      </c>
      <c r="E597" s="156" t="s">
        <v>374</v>
      </c>
      <c r="F597" s="160"/>
      <c r="G597" s="130" t="s">
        <v>881</v>
      </c>
      <c r="H597" s="97">
        <v>46534500</v>
      </c>
      <c r="I597" s="103">
        <v>35050493.33</v>
      </c>
      <c r="J597" s="104">
        <v>11484006.67</v>
      </c>
      <c r="K597" s="119" t="str">
        <f t="shared" si="26"/>
        <v>00008010310000000000</v>
      </c>
      <c r="L597" s="107" t="s">
        <v>446</v>
      </c>
    </row>
    <row r="598" spans="1:12" ht="22.5">
      <c r="A598" s="100" t="s">
        <v>447</v>
      </c>
      <c r="B598" s="101" t="s">
        <v>817</v>
      </c>
      <c r="C598" s="102" t="s">
        <v>881</v>
      </c>
      <c r="D598" s="125" t="s">
        <v>444</v>
      </c>
      <c r="E598" s="156" t="s">
        <v>449</v>
      </c>
      <c r="F598" s="160"/>
      <c r="G598" s="130" t="s">
        <v>881</v>
      </c>
      <c r="H598" s="97">
        <v>20705900</v>
      </c>
      <c r="I598" s="103">
        <v>16304746.82</v>
      </c>
      <c r="J598" s="104">
        <v>4401153.18</v>
      </c>
      <c r="K598" s="119" t="str">
        <f t="shared" si="26"/>
        <v>00008010310001400000</v>
      </c>
      <c r="L598" s="107" t="s">
        <v>448</v>
      </c>
    </row>
    <row r="599" spans="1:12" s="85" customFormat="1" ht="45">
      <c r="A599" s="80" t="s">
        <v>88</v>
      </c>
      <c r="B599" s="79" t="s">
        <v>817</v>
      </c>
      <c r="C599" s="122" t="s">
        <v>881</v>
      </c>
      <c r="D599" s="126" t="s">
        <v>444</v>
      </c>
      <c r="E599" s="153" t="s">
        <v>449</v>
      </c>
      <c r="F599" s="159"/>
      <c r="G599" s="123" t="s">
        <v>89</v>
      </c>
      <c r="H599" s="81">
        <v>20705900</v>
      </c>
      <c r="I599" s="82">
        <v>16304746.82</v>
      </c>
      <c r="J599" s="83">
        <f>IF(IF(H599="",0,H599)=0,0,(IF(H599&gt;0,IF(I599&gt;H599,0,H599-I599),IF(I599&gt;H599,H599-I599,0))))</f>
        <v>4401153.18</v>
      </c>
      <c r="K599" s="119" t="str">
        <f t="shared" si="26"/>
        <v>00008010310001400611</v>
      </c>
      <c r="L599" s="84" t="str">
        <f>C599&amp;D599&amp;E599&amp;F599&amp;G599</f>
        <v>00008010310001400611</v>
      </c>
    </row>
    <row r="600" spans="1:12" ht="22.5">
      <c r="A600" s="100" t="s">
        <v>450</v>
      </c>
      <c r="B600" s="101" t="s">
        <v>817</v>
      </c>
      <c r="C600" s="102" t="s">
        <v>881</v>
      </c>
      <c r="D600" s="125" t="s">
        <v>444</v>
      </c>
      <c r="E600" s="156" t="s">
        <v>452</v>
      </c>
      <c r="F600" s="160"/>
      <c r="G600" s="130" t="s">
        <v>881</v>
      </c>
      <c r="H600" s="97">
        <v>6810500</v>
      </c>
      <c r="I600" s="103">
        <v>5038495.81</v>
      </c>
      <c r="J600" s="104">
        <v>1772004.19</v>
      </c>
      <c r="K600" s="119" t="str">
        <f t="shared" si="26"/>
        <v>00008010310001410000</v>
      </c>
      <c r="L600" s="107" t="s">
        <v>451</v>
      </c>
    </row>
    <row r="601" spans="1:12" s="85" customFormat="1" ht="45">
      <c r="A601" s="80" t="s">
        <v>90</v>
      </c>
      <c r="B601" s="79" t="s">
        <v>817</v>
      </c>
      <c r="C601" s="122" t="s">
        <v>881</v>
      </c>
      <c r="D601" s="126" t="s">
        <v>444</v>
      </c>
      <c r="E601" s="153" t="s">
        <v>452</v>
      </c>
      <c r="F601" s="159"/>
      <c r="G601" s="123" t="s">
        <v>91</v>
      </c>
      <c r="H601" s="81">
        <v>6810500</v>
      </c>
      <c r="I601" s="82">
        <v>5038495.81</v>
      </c>
      <c r="J601" s="83">
        <f>IF(IF(H601="",0,H601)=0,0,(IF(H601&gt;0,IF(I601&gt;H601,0,H601-I601),IF(I601&gt;H601,H601-I601,0))))</f>
        <v>1772004.19</v>
      </c>
      <c r="K601" s="119" t="str">
        <f t="shared" si="26"/>
        <v>00008010310001410621</v>
      </c>
      <c r="L601" s="84" t="str">
        <f>C601&amp;D601&amp;E601&amp;F601&amp;G601</f>
        <v>00008010310001410621</v>
      </c>
    </row>
    <row r="602" spans="1:12" ht="12.75">
      <c r="A602" s="100" t="s">
        <v>453</v>
      </c>
      <c r="B602" s="101" t="s">
        <v>817</v>
      </c>
      <c r="C602" s="102" t="s">
        <v>881</v>
      </c>
      <c r="D602" s="125" t="s">
        <v>444</v>
      </c>
      <c r="E602" s="156" t="s">
        <v>455</v>
      </c>
      <c r="F602" s="160"/>
      <c r="G602" s="130" t="s">
        <v>881</v>
      </c>
      <c r="H602" s="97">
        <v>8654200</v>
      </c>
      <c r="I602" s="103">
        <v>6632300.7</v>
      </c>
      <c r="J602" s="104">
        <v>2021899.3</v>
      </c>
      <c r="K602" s="119" t="str">
        <f t="shared" si="26"/>
        <v>00008010310001420000</v>
      </c>
      <c r="L602" s="107" t="s">
        <v>454</v>
      </c>
    </row>
    <row r="603" spans="1:12" s="85" customFormat="1" ht="45">
      <c r="A603" s="80" t="s">
        <v>88</v>
      </c>
      <c r="B603" s="79" t="s">
        <v>817</v>
      </c>
      <c r="C603" s="122" t="s">
        <v>881</v>
      </c>
      <c r="D603" s="126" t="s">
        <v>444</v>
      </c>
      <c r="E603" s="153" t="s">
        <v>455</v>
      </c>
      <c r="F603" s="159"/>
      <c r="G603" s="123" t="s">
        <v>89</v>
      </c>
      <c r="H603" s="81">
        <v>8654200</v>
      </c>
      <c r="I603" s="82">
        <v>6632300.7</v>
      </c>
      <c r="J603" s="83">
        <f>IF(IF(H603="",0,H603)=0,0,(IF(H603&gt;0,IF(I603&gt;H603,0,H603-I603),IF(I603&gt;H603,H603-I603,0))))</f>
        <v>2021899.3</v>
      </c>
      <c r="K603" s="119" t="str">
        <f t="shared" si="26"/>
        <v>00008010310001420611</v>
      </c>
      <c r="L603" s="84" t="str">
        <f>C603&amp;D603&amp;E603&amp;F603&amp;G603</f>
        <v>00008010310001420611</v>
      </c>
    </row>
    <row r="604" spans="1:12" ht="12.75">
      <c r="A604" s="100" t="s">
        <v>456</v>
      </c>
      <c r="B604" s="101" t="s">
        <v>817</v>
      </c>
      <c r="C604" s="102" t="s">
        <v>881</v>
      </c>
      <c r="D604" s="125" t="s">
        <v>444</v>
      </c>
      <c r="E604" s="156" t="s">
        <v>458</v>
      </c>
      <c r="F604" s="160"/>
      <c r="G604" s="130" t="s">
        <v>881</v>
      </c>
      <c r="H604" s="97">
        <v>60000</v>
      </c>
      <c r="I604" s="103">
        <v>50000</v>
      </c>
      <c r="J604" s="104">
        <v>10000</v>
      </c>
      <c r="K604" s="119" t="str">
        <f t="shared" si="26"/>
        <v>00008010310023010000</v>
      </c>
      <c r="L604" s="107" t="s">
        <v>457</v>
      </c>
    </row>
    <row r="605" spans="1:12" s="85" customFormat="1" ht="12.75">
      <c r="A605" s="80" t="s">
        <v>104</v>
      </c>
      <c r="B605" s="79" t="s">
        <v>817</v>
      </c>
      <c r="C605" s="122" t="s">
        <v>881</v>
      </c>
      <c r="D605" s="126" t="s">
        <v>444</v>
      </c>
      <c r="E605" s="153" t="s">
        <v>458</v>
      </c>
      <c r="F605" s="159"/>
      <c r="G605" s="123" t="s">
        <v>105</v>
      </c>
      <c r="H605" s="81">
        <v>60000</v>
      </c>
      <c r="I605" s="82">
        <v>50000</v>
      </c>
      <c r="J605" s="83">
        <f>IF(IF(H605="",0,H605)=0,0,(IF(H605&gt;0,IF(I605&gt;H605,0,H605-I605),IF(I605&gt;H605,H605-I605,0))))</f>
        <v>10000</v>
      </c>
      <c r="K605" s="119" t="str">
        <f t="shared" si="26"/>
        <v>00008010310023010612</v>
      </c>
      <c r="L605" s="84" t="str">
        <f>C605&amp;D605&amp;E605&amp;F605&amp;G605</f>
        <v>00008010310023010612</v>
      </c>
    </row>
    <row r="606" spans="1:12" ht="33.75">
      <c r="A606" s="100" t="s">
        <v>98</v>
      </c>
      <c r="B606" s="101" t="s">
        <v>817</v>
      </c>
      <c r="C606" s="102" t="s">
        <v>881</v>
      </c>
      <c r="D606" s="125" t="s">
        <v>444</v>
      </c>
      <c r="E606" s="156" t="s">
        <v>379</v>
      </c>
      <c r="F606" s="160"/>
      <c r="G606" s="130" t="s">
        <v>881</v>
      </c>
      <c r="H606" s="97">
        <v>8953400</v>
      </c>
      <c r="I606" s="103">
        <v>6375350</v>
      </c>
      <c r="J606" s="104">
        <v>2578050</v>
      </c>
      <c r="K606" s="119" t="str">
        <f t="shared" si="26"/>
        <v>00008010310071410000</v>
      </c>
      <c r="L606" s="107" t="s">
        <v>459</v>
      </c>
    </row>
    <row r="607" spans="1:12" s="85" customFormat="1" ht="45">
      <c r="A607" s="80" t="s">
        <v>88</v>
      </c>
      <c r="B607" s="79" t="s">
        <v>817</v>
      </c>
      <c r="C607" s="122" t="s">
        <v>881</v>
      </c>
      <c r="D607" s="126" t="s">
        <v>444</v>
      </c>
      <c r="E607" s="153" t="s">
        <v>379</v>
      </c>
      <c r="F607" s="159"/>
      <c r="G607" s="123" t="s">
        <v>89</v>
      </c>
      <c r="H607" s="81">
        <v>6943900</v>
      </c>
      <c r="I607" s="82">
        <v>4984600</v>
      </c>
      <c r="J607" s="83">
        <f>IF(IF(H607="",0,H607)=0,0,(IF(H607&gt;0,IF(I607&gt;H607,0,H607-I607),IF(I607&gt;H607,H607-I607,0))))</f>
        <v>1959300</v>
      </c>
      <c r="K607" s="119" t="str">
        <f t="shared" si="26"/>
        <v>00008010310071410611</v>
      </c>
      <c r="L607" s="84" t="str">
        <f>C607&amp;D607&amp;E607&amp;F607&amp;G607</f>
        <v>00008010310071410611</v>
      </c>
    </row>
    <row r="608" spans="1:12" s="85" customFormat="1" ht="45">
      <c r="A608" s="80" t="s">
        <v>90</v>
      </c>
      <c r="B608" s="79" t="s">
        <v>817</v>
      </c>
      <c r="C608" s="122" t="s">
        <v>881</v>
      </c>
      <c r="D608" s="126" t="s">
        <v>444</v>
      </c>
      <c r="E608" s="153" t="s">
        <v>379</v>
      </c>
      <c r="F608" s="159"/>
      <c r="G608" s="123" t="s">
        <v>91</v>
      </c>
      <c r="H608" s="81">
        <v>2009500</v>
      </c>
      <c r="I608" s="82">
        <v>1390750</v>
      </c>
      <c r="J608" s="83">
        <f>IF(IF(H608="",0,H608)=0,0,(IF(H608&gt;0,IF(I608&gt;H608,0,H608-I608),IF(I608&gt;H608,H608-I608,0))))</f>
        <v>618750</v>
      </c>
      <c r="K608" s="119" t="str">
        <f t="shared" si="26"/>
        <v>00008010310071410621</v>
      </c>
      <c r="L608" s="84" t="str">
        <f>C608&amp;D608&amp;E608&amp;F608&amp;G608</f>
        <v>00008010310071410621</v>
      </c>
    </row>
    <row r="609" spans="1:12" ht="22.5">
      <c r="A609" s="100" t="s">
        <v>460</v>
      </c>
      <c r="B609" s="101" t="s">
        <v>817</v>
      </c>
      <c r="C609" s="102" t="s">
        <v>881</v>
      </c>
      <c r="D609" s="125" t="s">
        <v>444</v>
      </c>
      <c r="E609" s="156" t="s">
        <v>462</v>
      </c>
      <c r="F609" s="160"/>
      <c r="G609" s="130" t="s">
        <v>881</v>
      </c>
      <c r="H609" s="97">
        <v>1299200</v>
      </c>
      <c r="I609" s="103">
        <v>649600</v>
      </c>
      <c r="J609" s="104">
        <v>649600</v>
      </c>
      <c r="K609" s="119" t="str">
        <f t="shared" si="26"/>
        <v>000080103100L4670000</v>
      </c>
      <c r="L609" s="107" t="s">
        <v>461</v>
      </c>
    </row>
    <row r="610" spans="1:12" s="85" customFormat="1" ht="12.75">
      <c r="A610" s="80" t="s">
        <v>104</v>
      </c>
      <c r="B610" s="79" t="s">
        <v>817</v>
      </c>
      <c r="C610" s="122" t="s">
        <v>881</v>
      </c>
      <c r="D610" s="126" t="s">
        <v>444</v>
      </c>
      <c r="E610" s="153" t="s">
        <v>462</v>
      </c>
      <c r="F610" s="159"/>
      <c r="G610" s="123" t="s">
        <v>105</v>
      </c>
      <c r="H610" s="81">
        <v>1299200</v>
      </c>
      <c r="I610" s="82">
        <v>649600</v>
      </c>
      <c r="J610" s="83">
        <f>IF(IF(H610="",0,H610)=0,0,(IF(H610&gt;0,IF(I610&gt;H610,0,H610-I610),IF(I610&gt;H610,H610-I610,0))))</f>
        <v>649600</v>
      </c>
      <c r="K610" s="119" t="str">
        <f t="shared" si="26"/>
        <v>000080103100L4670612</v>
      </c>
      <c r="L610" s="84" t="str">
        <f>C610&amp;D610&amp;E610&amp;F610&amp;G610</f>
        <v>000080103100L4670612</v>
      </c>
    </row>
    <row r="611" spans="1:12" ht="22.5">
      <c r="A611" s="100" t="s">
        <v>463</v>
      </c>
      <c r="B611" s="101" t="s">
        <v>817</v>
      </c>
      <c r="C611" s="102" t="s">
        <v>881</v>
      </c>
      <c r="D611" s="125" t="s">
        <v>444</v>
      </c>
      <c r="E611" s="156" t="s">
        <v>465</v>
      </c>
      <c r="F611" s="160"/>
      <c r="G611" s="130" t="s">
        <v>881</v>
      </c>
      <c r="H611" s="97">
        <v>51300</v>
      </c>
      <c r="I611" s="103">
        <v>0</v>
      </c>
      <c r="J611" s="104">
        <v>51300</v>
      </c>
      <c r="K611" s="119" t="str">
        <f t="shared" si="26"/>
        <v>000080103100L5190000</v>
      </c>
      <c r="L611" s="107" t="s">
        <v>464</v>
      </c>
    </row>
    <row r="612" spans="1:12" s="85" customFormat="1" ht="12.75">
      <c r="A612" s="80" t="s">
        <v>104</v>
      </c>
      <c r="B612" s="79" t="s">
        <v>817</v>
      </c>
      <c r="C612" s="122" t="s">
        <v>881</v>
      </c>
      <c r="D612" s="126" t="s">
        <v>444</v>
      </c>
      <c r="E612" s="153" t="s">
        <v>465</v>
      </c>
      <c r="F612" s="159"/>
      <c r="G612" s="123" t="s">
        <v>105</v>
      </c>
      <c r="H612" s="81">
        <v>51300</v>
      </c>
      <c r="I612" s="82">
        <v>0</v>
      </c>
      <c r="J612" s="83">
        <f>IF(IF(H612="",0,H612)=0,0,(IF(H612&gt;0,IF(I612&gt;H612,0,H612-I612),IF(I612&gt;H612,H612-I612,0))))</f>
        <v>51300</v>
      </c>
      <c r="K612" s="119" t="str">
        <f t="shared" si="26"/>
        <v>000080103100L5190612</v>
      </c>
      <c r="L612" s="84" t="str">
        <f>C612&amp;D612&amp;E612&amp;F612&amp;G612</f>
        <v>000080103100L5190612</v>
      </c>
    </row>
    <row r="613" spans="1:12" ht="22.5">
      <c r="A613" s="100" t="s">
        <v>981</v>
      </c>
      <c r="B613" s="101" t="s">
        <v>817</v>
      </c>
      <c r="C613" s="102" t="s">
        <v>881</v>
      </c>
      <c r="D613" s="125" t="s">
        <v>444</v>
      </c>
      <c r="E613" s="156" t="s">
        <v>983</v>
      </c>
      <c r="F613" s="160"/>
      <c r="G613" s="130" t="s">
        <v>881</v>
      </c>
      <c r="H613" s="97">
        <v>7625000</v>
      </c>
      <c r="I613" s="103">
        <v>5583989.08</v>
      </c>
      <c r="J613" s="104">
        <v>2041010.92</v>
      </c>
      <c r="K613" s="119" t="str">
        <f t="shared" si="26"/>
        <v>00008019300000000000</v>
      </c>
      <c r="L613" s="107" t="s">
        <v>466</v>
      </c>
    </row>
    <row r="614" spans="1:12" ht="33.75">
      <c r="A614" s="100" t="s">
        <v>1111</v>
      </c>
      <c r="B614" s="101" t="s">
        <v>817</v>
      </c>
      <c r="C614" s="102" t="s">
        <v>881</v>
      </c>
      <c r="D614" s="125" t="s">
        <v>444</v>
      </c>
      <c r="E614" s="156" t="s">
        <v>1113</v>
      </c>
      <c r="F614" s="160"/>
      <c r="G614" s="130" t="s">
        <v>881</v>
      </c>
      <c r="H614" s="97">
        <v>6100000</v>
      </c>
      <c r="I614" s="103">
        <v>4397766.88</v>
      </c>
      <c r="J614" s="104">
        <v>1702233.12</v>
      </c>
      <c r="K614" s="119" t="str">
        <f t="shared" si="26"/>
        <v>00008019300072300000</v>
      </c>
      <c r="L614" s="107" t="s">
        <v>467</v>
      </c>
    </row>
    <row r="615" spans="1:12" s="85" customFormat="1" ht="45">
      <c r="A615" s="80" t="s">
        <v>88</v>
      </c>
      <c r="B615" s="79" t="s">
        <v>817</v>
      </c>
      <c r="C615" s="122" t="s">
        <v>881</v>
      </c>
      <c r="D615" s="126" t="s">
        <v>444</v>
      </c>
      <c r="E615" s="153" t="s">
        <v>1113</v>
      </c>
      <c r="F615" s="159"/>
      <c r="G615" s="123" t="s">
        <v>89</v>
      </c>
      <c r="H615" s="81">
        <v>5588000</v>
      </c>
      <c r="I615" s="82">
        <v>4014266.88</v>
      </c>
      <c r="J615" s="83">
        <f>IF(IF(H615="",0,H615)=0,0,(IF(H615&gt;0,IF(I615&gt;H615,0,H615-I615),IF(I615&gt;H615,H615-I615,0))))</f>
        <v>1573733.12</v>
      </c>
      <c r="K615" s="119" t="str">
        <f t="shared" si="26"/>
        <v>00008019300072300611</v>
      </c>
      <c r="L615" s="84" t="str">
        <f>C615&amp;D615&amp;E615&amp;F615&amp;G615</f>
        <v>00008019300072300611</v>
      </c>
    </row>
    <row r="616" spans="1:12" s="85" customFormat="1" ht="45">
      <c r="A616" s="80" t="s">
        <v>90</v>
      </c>
      <c r="B616" s="79" t="s">
        <v>817</v>
      </c>
      <c r="C616" s="122" t="s">
        <v>881</v>
      </c>
      <c r="D616" s="126" t="s">
        <v>444</v>
      </c>
      <c r="E616" s="153" t="s">
        <v>1113</v>
      </c>
      <c r="F616" s="159"/>
      <c r="G616" s="123" t="s">
        <v>91</v>
      </c>
      <c r="H616" s="81">
        <v>512000</v>
      </c>
      <c r="I616" s="82">
        <v>383500</v>
      </c>
      <c r="J616" s="83">
        <f>IF(IF(H616="",0,H616)=0,0,(IF(H616&gt;0,IF(I616&gt;H616,0,H616-I616),IF(I616&gt;H616,H616-I616,0))))</f>
        <v>128500</v>
      </c>
      <c r="K616" s="119" t="str">
        <f t="shared" si="26"/>
        <v>00008019300072300621</v>
      </c>
      <c r="L616" s="84" t="str">
        <f>C616&amp;D616&amp;E616&amp;F616&amp;G616</f>
        <v>00008019300072300621</v>
      </c>
    </row>
    <row r="617" spans="1:12" ht="33.75">
      <c r="A617" s="100" t="s">
        <v>1111</v>
      </c>
      <c r="B617" s="101" t="s">
        <v>817</v>
      </c>
      <c r="C617" s="102" t="s">
        <v>881</v>
      </c>
      <c r="D617" s="125" t="s">
        <v>444</v>
      </c>
      <c r="E617" s="156" t="s">
        <v>1115</v>
      </c>
      <c r="F617" s="160"/>
      <c r="G617" s="130" t="s">
        <v>881</v>
      </c>
      <c r="H617" s="97">
        <v>1525000</v>
      </c>
      <c r="I617" s="103">
        <v>1186222.2</v>
      </c>
      <c r="J617" s="104">
        <v>338777.8</v>
      </c>
      <c r="K617" s="119" t="str">
        <f t="shared" si="26"/>
        <v>000080193000S2300000</v>
      </c>
      <c r="L617" s="107" t="s">
        <v>468</v>
      </c>
    </row>
    <row r="618" spans="1:12" s="85" customFormat="1" ht="45">
      <c r="A618" s="80" t="s">
        <v>88</v>
      </c>
      <c r="B618" s="79" t="s">
        <v>817</v>
      </c>
      <c r="C618" s="122" t="s">
        <v>881</v>
      </c>
      <c r="D618" s="126" t="s">
        <v>444</v>
      </c>
      <c r="E618" s="153" t="s">
        <v>1115</v>
      </c>
      <c r="F618" s="159"/>
      <c r="G618" s="123" t="s">
        <v>89</v>
      </c>
      <c r="H618" s="81">
        <v>1397000</v>
      </c>
      <c r="I618" s="82">
        <v>1075172.71</v>
      </c>
      <c r="J618" s="83">
        <f>IF(IF(H618="",0,H618)=0,0,(IF(H618&gt;0,IF(I618&gt;H618,0,H618-I618),IF(I618&gt;H618,H618-I618,0))))</f>
        <v>321827.29</v>
      </c>
      <c r="K618" s="119" t="str">
        <f t="shared" si="26"/>
        <v>000080193000S2300611</v>
      </c>
      <c r="L618" s="84" t="str">
        <f>C618&amp;D618&amp;E618&amp;F618&amp;G618</f>
        <v>000080193000S2300611</v>
      </c>
    </row>
    <row r="619" spans="1:12" s="85" customFormat="1" ht="45">
      <c r="A619" s="80" t="s">
        <v>90</v>
      </c>
      <c r="B619" s="79" t="s">
        <v>817</v>
      </c>
      <c r="C619" s="122" t="s">
        <v>881</v>
      </c>
      <c r="D619" s="126" t="s">
        <v>444</v>
      </c>
      <c r="E619" s="153" t="s">
        <v>1115</v>
      </c>
      <c r="F619" s="159"/>
      <c r="G619" s="123" t="s">
        <v>91</v>
      </c>
      <c r="H619" s="81">
        <v>128000</v>
      </c>
      <c r="I619" s="82">
        <v>111049.49</v>
      </c>
      <c r="J619" s="83">
        <f>IF(IF(H619="",0,H619)=0,0,(IF(H619&gt;0,IF(I619&gt;H619,0,H619-I619),IF(I619&gt;H619,H619-I619,0))))</f>
        <v>16950.51</v>
      </c>
      <c r="K619" s="119" t="str">
        <f t="shared" si="26"/>
        <v>000080193000S2300621</v>
      </c>
      <c r="L619" s="84" t="str">
        <f>C619&amp;D619&amp;E619&amp;F619&amp;G619</f>
        <v>000080193000S2300621</v>
      </c>
    </row>
    <row r="620" spans="1:12" ht="12.75">
      <c r="A620" s="100" t="s">
        <v>469</v>
      </c>
      <c r="B620" s="101" t="s">
        <v>817</v>
      </c>
      <c r="C620" s="102" t="s">
        <v>881</v>
      </c>
      <c r="D620" s="125" t="s">
        <v>471</v>
      </c>
      <c r="E620" s="156" t="s">
        <v>950</v>
      </c>
      <c r="F620" s="160"/>
      <c r="G620" s="130" t="s">
        <v>881</v>
      </c>
      <c r="H620" s="97">
        <v>13545700</v>
      </c>
      <c r="I620" s="103">
        <v>8410713.35</v>
      </c>
      <c r="J620" s="104">
        <v>5134986.65</v>
      </c>
      <c r="K620" s="119" t="str">
        <f t="shared" si="26"/>
        <v>00008040000000000000</v>
      </c>
      <c r="L620" s="107" t="s">
        <v>470</v>
      </c>
    </row>
    <row r="621" spans="1:12" ht="22.5">
      <c r="A621" s="100" t="s">
        <v>369</v>
      </c>
      <c r="B621" s="101" t="s">
        <v>817</v>
      </c>
      <c r="C621" s="102" t="s">
        <v>881</v>
      </c>
      <c r="D621" s="125" t="s">
        <v>471</v>
      </c>
      <c r="E621" s="156" t="s">
        <v>371</v>
      </c>
      <c r="F621" s="160"/>
      <c r="G621" s="130" t="s">
        <v>881</v>
      </c>
      <c r="H621" s="97">
        <v>11155100</v>
      </c>
      <c r="I621" s="103">
        <v>6547341.44</v>
      </c>
      <c r="J621" s="104">
        <v>4607758.56</v>
      </c>
      <c r="K621" s="119" t="str">
        <f t="shared" si="26"/>
        <v>00008040300000000000</v>
      </c>
      <c r="L621" s="107" t="s">
        <v>472</v>
      </c>
    </row>
    <row r="622" spans="1:12" ht="22.5">
      <c r="A622" s="100" t="s">
        <v>372</v>
      </c>
      <c r="B622" s="101" t="s">
        <v>817</v>
      </c>
      <c r="C622" s="102" t="s">
        <v>881</v>
      </c>
      <c r="D622" s="125" t="s">
        <v>471</v>
      </c>
      <c r="E622" s="156" t="s">
        <v>374</v>
      </c>
      <c r="F622" s="160"/>
      <c r="G622" s="130" t="s">
        <v>881</v>
      </c>
      <c r="H622" s="97">
        <v>500000</v>
      </c>
      <c r="I622" s="103">
        <v>0</v>
      </c>
      <c r="J622" s="104">
        <v>500000</v>
      </c>
      <c r="K622" s="119" t="str">
        <f t="shared" si="26"/>
        <v>00008040310000000000</v>
      </c>
      <c r="L622" s="107" t="s">
        <v>473</v>
      </c>
    </row>
    <row r="623" spans="1:12" ht="33.75">
      <c r="A623" s="100" t="s">
        <v>474</v>
      </c>
      <c r="B623" s="101" t="s">
        <v>817</v>
      </c>
      <c r="C623" s="102" t="s">
        <v>881</v>
      </c>
      <c r="D623" s="125" t="s">
        <v>471</v>
      </c>
      <c r="E623" s="156" t="s">
        <v>476</v>
      </c>
      <c r="F623" s="160"/>
      <c r="G623" s="130" t="s">
        <v>881</v>
      </c>
      <c r="H623" s="97">
        <v>500000</v>
      </c>
      <c r="I623" s="103">
        <v>0</v>
      </c>
      <c r="J623" s="104">
        <v>500000</v>
      </c>
      <c r="K623" s="119" t="str">
        <f t="shared" si="26"/>
        <v>00008040310020310000</v>
      </c>
      <c r="L623" s="107" t="s">
        <v>475</v>
      </c>
    </row>
    <row r="624" spans="1:12" s="85" customFormat="1" ht="12.75">
      <c r="A624" s="80" t="s">
        <v>979</v>
      </c>
      <c r="B624" s="79" t="s">
        <v>817</v>
      </c>
      <c r="C624" s="122" t="s">
        <v>881</v>
      </c>
      <c r="D624" s="126" t="s">
        <v>471</v>
      </c>
      <c r="E624" s="153" t="s">
        <v>476</v>
      </c>
      <c r="F624" s="159"/>
      <c r="G624" s="123" t="s">
        <v>980</v>
      </c>
      <c r="H624" s="81">
        <v>500000</v>
      </c>
      <c r="I624" s="82">
        <v>0</v>
      </c>
      <c r="J624" s="83">
        <f>IF(IF(H624="",0,H624)=0,0,(IF(H624&gt;0,IF(I624&gt;H624,0,H624-I624),IF(I624&gt;H624,H624-I624,0))))</f>
        <v>500000</v>
      </c>
      <c r="K624" s="119" t="str">
        <f t="shared" si="26"/>
        <v>00008040310020310244</v>
      </c>
      <c r="L624" s="84" t="str">
        <f>C624&amp;D624&amp;E624&amp;F624&amp;G624</f>
        <v>00008040310020310244</v>
      </c>
    </row>
    <row r="625" spans="1:12" ht="33.75">
      <c r="A625" s="100" t="s">
        <v>477</v>
      </c>
      <c r="B625" s="101" t="s">
        <v>817</v>
      </c>
      <c r="C625" s="102" t="s">
        <v>881</v>
      </c>
      <c r="D625" s="125" t="s">
        <v>471</v>
      </c>
      <c r="E625" s="156" t="s">
        <v>479</v>
      </c>
      <c r="F625" s="160"/>
      <c r="G625" s="130" t="s">
        <v>881</v>
      </c>
      <c r="H625" s="97">
        <v>10655100</v>
      </c>
      <c r="I625" s="103">
        <v>6547341.44</v>
      </c>
      <c r="J625" s="104">
        <v>4107758.56</v>
      </c>
      <c r="K625" s="119" t="str">
        <f t="shared" si="26"/>
        <v>00008040340000000000</v>
      </c>
      <c r="L625" s="107" t="s">
        <v>478</v>
      </c>
    </row>
    <row r="626" spans="1:12" ht="22.5">
      <c r="A626" s="100" t="s">
        <v>480</v>
      </c>
      <c r="B626" s="101" t="s">
        <v>817</v>
      </c>
      <c r="C626" s="102" t="s">
        <v>881</v>
      </c>
      <c r="D626" s="125" t="s">
        <v>471</v>
      </c>
      <c r="E626" s="156" t="s">
        <v>482</v>
      </c>
      <c r="F626" s="160"/>
      <c r="G626" s="130" t="s">
        <v>881</v>
      </c>
      <c r="H626" s="97">
        <v>10655100</v>
      </c>
      <c r="I626" s="103">
        <v>6547341.44</v>
      </c>
      <c r="J626" s="104">
        <v>4107758.56</v>
      </c>
      <c r="K626" s="119" t="str">
        <f aca="true" t="shared" si="27" ref="K626:K662">C626&amp;D626&amp;E626&amp;F626&amp;G626</f>
        <v>00008040340001440000</v>
      </c>
      <c r="L626" s="107" t="s">
        <v>481</v>
      </c>
    </row>
    <row r="627" spans="1:12" s="85" customFormat="1" ht="12.75">
      <c r="A627" s="80" t="s">
        <v>1119</v>
      </c>
      <c r="B627" s="79" t="s">
        <v>817</v>
      </c>
      <c r="C627" s="122" t="s">
        <v>881</v>
      </c>
      <c r="D627" s="126" t="s">
        <v>471</v>
      </c>
      <c r="E627" s="153" t="s">
        <v>482</v>
      </c>
      <c r="F627" s="159"/>
      <c r="G627" s="123" t="s">
        <v>1120</v>
      </c>
      <c r="H627" s="81">
        <v>7982300</v>
      </c>
      <c r="I627" s="82">
        <v>4283494.31</v>
      </c>
      <c r="J627" s="83">
        <f aca="true" t="shared" si="28" ref="J627:J633">IF(IF(H627="",0,H627)=0,0,(IF(H627&gt;0,IF(I627&gt;H627,0,H627-I627),IF(I627&gt;H627,H627-I627,0))))</f>
        <v>3698805.69</v>
      </c>
      <c r="K627" s="119" t="str">
        <f t="shared" si="27"/>
        <v>00008040340001440111</v>
      </c>
      <c r="L627" s="84" t="str">
        <f aca="true" t="shared" si="29" ref="L627:L633">C627&amp;D627&amp;E627&amp;F627&amp;G627</f>
        <v>00008040340001440111</v>
      </c>
    </row>
    <row r="628" spans="1:12" s="85" customFormat="1" ht="22.5">
      <c r="A628" s="80" t="s">
        <v>420</v>
      </c>
      <c r="B628" s="79" t="s">
        <v>817</v>
      </c>
      <c r="C628" s="122" t="s">
        <v>881</v>
      </c>
      <c r="D628" s="126" t="s">
        <v>471</v>
      </c>
      <c r="E628" s="153" t="s">
        <v>482</v>
      </c>
      <c r="F628" s="159"/>
      <c r="G628" s="123" t="s">
        <v>421</v>
      </c>
      <c r="H628" s="81">
        <v>1600</v>
      </c>
      <c r="I628" s="82">
        <v>0</v>
      </c>
      <c r="J628" s="83">
        <f t="shared" si="28"/>
        <v>1600</v>
      </c>
      <c r="K628" s="119" t="str">
        <f t="shared" si="27"/>
        <v>00008040340001440112</v>
      </c>
      <c r="L628" s="84" t="str">
        <f t="shared" si="29"/>
        <v>00008040340001440112</v>
      </c>
    </row>
    <row r="629" spans="1:12" s="85" customFormat="1" ht="33.75">
      <c r="A629" s="80" t="s">
        <v>1121</v>
      </c>
      <c r="B629" s="79" t="s">
        <v>817</v>
      </c>
      <c r="C629" s="122" t="s">
        <v>881</v>
      </c>
      <c r="D629" s="126" t="s">
        <v>471</v>
      </c>
      <c r="E629" s="153" t="s">
        <v>482</v>
      </c>
      <c r="F629" s="159"/>
      <c r="G629" s="123" t="s">
        <v>1122</v>
      </c>
      <c r="H629" s="81">
        <v>2410600</v>
      </c>
      <c r="I629" s="82">
        <v>2113195.51</v>
      </c>
      <c r="J629" s="83">
        <f t="shared" si="28"/>
        <v>297404.49</v>
      </c>
      <c r="K629" s="119" t="str">
        <f t="shared" si="27"/>
        <v>00008040340001440119</v>
      </c>
      <c r="L629" s="84" t="str">
        <f t="shared" si="29"/>
        <v>00008040340001440119</v>
      </c>
    </row>
    <row r="630" spans="1:12" s="85" customFormat="1" ht="12.75">
      <c r="A630" s="80" t="s">
        <v>979</v>
      </c>
      <c r="B630" s="79" t="s">
        <v>817</v>
      </c>
      <c r="C630" s="122" t="s">
        <v>881</v>
      </c>
      <c r="D630" s="126" t="s">
        <v>471</v>
      </c>
      <c r="E630" s="153" t="s">
        <v>482</v>
      </c>
      <c r="F630" s="159"/>
      <c r="G630" s="123" t="s">
        <v>980</v>
      </c>
      <c r="H630" s="81">
        <v>180000</v>
      </c>
      <c r="I630" s="82">
        <v>81119.42</v>
      </c>
      <c r="J630" s="83">
        <f t="shared" si="28"/>
        <v>98880.58</v>
      </c>
      <c r="K630" s="119" t="str">
        <f t="shared" si="27"/>
        <v>00008040340001440244</v>
      </c>
      <c r="L630" s="84" t="str">
        <f t="shared" si="29"/>
        <v>00008040340001440244</v>
      </c>
    </row>
    <row r="631" spans="1:12" s="85" customFormat="1" ht="22.5">
      <c r="A631" s="80" t="s">
        <v>997</v>
      </c>
      <c r="B631" s="79" t="s">
        <v>817</v>
      </c>
      <c r="C631" s="122" t="s">
        <v>881</v>
      </c>
      <c r="D631" s="126" t="s">
        <v>471</v>
      </c>
      <c r="E631" s="153" t="s">
        <v>482</v>
      </c>
      <c r="F631" s="159"/>
      <c r="G631" s="123" t="s">
        <v>998</v>
      </c>
      <c r="H631" s="81">
        <v>1000</v>
      </c>
      <c r="I631" s="82">
        <v>0</v>
      </c>
      <c r="J631" s="83">
        <f t="shared" si="28"/>
        <v>1000</v>
      </c>
      <c r="K631" s="119" t="str">
        <f t="shared" si="27"/>
        <v>00008040340001440851</v>
      </c>
      <c r="L631" s="84" t="str">
        <f t="shared" si="29"/>
        <v>00008040340001440851</v>
      </c>
    </row>
    <row r="632" spans="1:12" s="85" customFormat="1" ht="12.75">
      <c r="A632" s="80" t="s">
        <v>999</v>
      </c>
      <c r="B632" s="79" t="s">
        <v>817</v>
      </c>
      <c r="C632" s="122" t="s">
        <v>881</v>
      </c>
      <c r="D632" s="126" t="s">
        <v>471</v>
      </c>
      <c r="E632" s="153" t="s">
        <v>482</v>
      </c>
      <c r="F632" s="159"/>
      <c r="G632" s="123" t="s">
        <v>1000</v>
      </c>
      <c r="H632" s="81">
        <v>14600</v>
      </c>
      <c r="I632" s="82">
        <v>14548</v>
      </c>
      <c r="J632" s="83">
        <f t="shared" si="28"/>
        <v>52</v>
      </c>
      <c r="K632" s="119" t="str">
        <f t="shared" si="27"/>
        <v>00008040340001440852</v>
      </c>
      <c r="L632" s="84" t="str">
        <f t="shared" si="29"/>
        <v>00008040340001440852</v>
      </c>
    </row>
    <row r="633" spans="1:12" s="85" customFormat="1" ht="12.75">
      <c r="A633" s="80" t="s">
        <v>1001</v>
      </c>
      <c r="B633" s="79" t="s">
        <v>817</v>
      </c>
      <c r="C633" s="122" t="s">
        <v>881</v>
      </c>
      <c r="D633" s="126" t="s">
        <v>471</v>
      </c>
      <c r="E633" s="153" t="s">
        <v>482</v>
      </c>
      <c r="F633" s="159"/>
      <c r="G633" s="123" t="s">
        <v>1002</v>
      </c>
      <c r="H633" s="81">
        <v>65000</v>
      </c>
      <c r="I633" s="82">
        <v>54984.2</v>
      </c>
      <c r="J633" s="83">
        <f t="shared" si="28"/>
        <v>10015.8</v>
      </c>
      <c r="K633" s="119" t="str">
        <f t="shared" si="27"/>
        <v>00008040340001440853</v>
      </c>
      <c r="L633" s="84" t="str">
        <f t="shared" si="29"/>
        <v>00008040340001440853</v>
      </c>
    </row>
    <row r="634" spans="1:12" ht="33.75">
      <c r="A634" s="100" t="s">
        <v>989</v>
      </c>
      <c r="B634" s="101" t="s">
        <v>817</v>
      </c>
      <c r="C634" s="102" t="s">
        <v>881</v>
      </c>
      <c r="D634" s="125" t="s">
        <v>471</v>
      </c>
      <c r="E634" s="156" t="s">
        <v>991</v>
      </c>
      <c r="F634" s="160"/>
      <c r="G634" s="130" t="s">
        <v>881</v>
      </c>
      <c r="H634" s="97">
        <v>2390600</v>
      </c>
      <c r="I634" s="103">
        <v>1863371.91</v>
      </c>
      <c r="J634" s="104">
        <v>527228.09</v>
      </c>
      <c r="K634" s="119" t="str">
        <f t="shared" si="27"/>
        <v>00008049500000000000</v>
      </c>
      <c r="L634" s="107" t="s">
        <v>483</v>
      </c>
    </row>
    <row r="635" spans="1:12" ht="22.5">
      <c r="A635" s="100" t="s">
        <v>992</v>
      </c>
      <c r="B635" s="101" t="s">
        <v>817</v>
      </c>
      <c r="C635" s="102" t="s">
        <v>881</v>
      </c>
      <c r="D635" s="125" t="s">
        <v>471</v>
      </c>
      <c r="E635" s="156" t="s">
        <v>994</v>
      </c>
      <c r="F635" s="160"/>
      <c r="G635" s="130" t="s">
        <v>881</v>
      </c>
      <c r="H635" s="97">
        <v>2390600</v>
      </c>
      <c r="I635" s="103">
        <v>1863371.91</v>
      </c>
      <c r="J635" s="104">
        <v>527228.09</v>
      </c>
      <c r="K635" s="119" t="str">
        <f t="shared" si="27"/>
        <v>00008049500001000000</v>
      </c>
      <c r="L635" s="107" t="s">
        <v>484</v>
      </c>
    </row>
    <row r="636" spans="1:12" s="85" customFormat="1" ht="22.5">
      <c r="A636" s="80" t="s">
        <v>958</v>
      </c>
      <c r="B636" s="79" t="s">
        <v>817</v>
      </c>
      <c r="C636" s="122" t="s">
        <v>881</v>
      </c>
      <c r="D636" s="126" t="s">
        <v>471</v>
      </c>
      <c r="E636" s="153" t="s">
        <v>994</v>
      </c>
      <c r="F636" s="159"/>
      <c r="G636" s="123" t="s">
        <v>959</v>
      </c>
      <c r="H636" s="81">
        <v>1677700</v>
      </c>
      <c r="I636" s="82">
        <v>1280398.28</v>
      </c>
      <c r="J636" s="83">
        <f aca="true" t="shared" si="30" ref="J636:J641">IF(IF(H636="",0,H636)=0,0,(IF(H636&gt;0,IF(I636&gt;H636,0,H636-I636),IF(I636&gt;H636,H636-I636,0))))</f>
        <v>397301.72</v>
      </c>
      <c r="K636" s="119" t="str">
        <f t="shared" si="27"/>
        <v>00008049500001000121</v>
      </c>
      <c r="L636" s="84" t="str">
        <f aca="true" t="shared" si="31" ref="L636:L641">C636&amp;D636&amp;E636&amp;F636&amp;G636</f>
        <v>00008049500001000121</v>
      </c>
    </row>
    <row r="637" spans="1:12" s="85" customFormat="1" ht="33.75">
      <c r="A637" s="80" t="s">
        <v>960</v>
      </c>
      <c r="B637" s="79" t="s">
        <v>817</v>
      </c>
      <c r="C637" s="122" t="s">
        <v>881</v>
      </c>
      <c r="D637" s="126" t="s">
        <v>471</v>
      </c>
      <c r="E637" s="153" t="s">
        <v>994</v>
      </c>
      <c r="F637" s="159"/>
      <c r="G637" s="123" t="s">
        <v>961</v>
      </c>
      <c r="H637" s="81">
        <v>84700</v>
      </c>
      <c r="I637" s="82">
        <v>44575</v>
      </c>
      <c r="J637" s="83">
        <f t="shared" si="30"/>
        <v>40125</v>
      </c>
      <c r="K637" s="119" t="str">
        <f t="shared" si="27"/>
        <v>00008049500001000122</v>
      </c>
      <c r="L637" s="84" t="str">
        <f t="shared" si="31"/>
        <v>00008049500001000122</v>
      </c>
    </row>
    <row r="638" spans="1:12" s="85" customFormat="1" ht="33.75">
      <c r="A638" s="80" t="s">
        <v>962</v>
      </c>
      <c r="B638" s="79" t="s">
        <v>817</v>
      </c>
      <c r="C638" s="122" t="s">
        <v>881</v>
      </c>
      <c r="D638" s="126" t="s">
        <v>471</v>
      </c>
      <c r="E638" s="153" t="s">
        <v>994</v>
      </c>
      <c r="F638" s="159"/>
      <c r="G638" s="123" t="s">
        <v>963</v>
      </c>
      <c r="H638" s="81">
        <v>542700</v>
      </c>
      <c r="I638" s="82">
        <v>472831.75</v>
      </c>
      <c r="J638" s="83">
        <f t="shared" si="30"/>
        <v>69868.25</v>
      </c>
      <c r="K638" s="119" t="str">
        <f t="shared" si="27"/>
        <v>00008049500001000129</v>
      </c>
      <c r="L638" s="84" t="str">
        <f t="shared" si="31"/>
        <v>00008049500001000129</v>
      </c>
    </row>
    <row r="639" spans="1:12" s="85" customFormat="1" ht="12.75">
      <c r="A639" s="80" t="s">
        <v>979</v>
      </c>
      <c r="B639" s="79" t="s">
        <v>817</v>
      </c>
      <c r="C639" s="122" t="s">
        <v>881</v>
      </c>
      <c r="D639" s="126" t="s">
        <v>471</v>
      </c>
      <c r="E639" s="153" t="s">
        <v>994</v>
      </c>
      <c r="F639" s="159"/>
      <c r="G639" s="123" t="s">
        <v>980</v>
      </c>
      <c r="H639" s="81">
        <v>62100</v>
      </c>
      <c r="I639" s="82">
        <v>44794.2</v>
      </c>
      <c r="J639" s="83">
        <f t="shared" si="30"/>
        <v>17305.8</v>
      </c>
      <c r="K639" s="119" t="str">
        <f t="shared" si="27"/>
        <v>00008049500001000244</v>
      </c>
      <c r="L639" s="84" t="str">
        <f t="shared" si="31"/>
        <v>00008049500001000244</v>
      </c>
    </row>
    <row r="640" spans="1:12" s="85" customFormat="1" ht="22.5">
      <c r="A640" s="80" t="s">
        <v>997</v>
      </c>
      <c r="B640" s="79" t="s">
        <v>817</v>
      </c>
      <c r="C640" s="122" t="s">
        <v>881</v>
      </c>
      <c r="D640" s="126" t="s">
        <v>471</v>
      </c>
      <c r="E640" s="153" t="s">
        <v>994</v>
      </c>
      <c r="F640" s="159"/>
      <c r="G640" s="123" t="s">
        <v>998</v>
      </c>
      <c r="H640" s="81">
        <v>2000</v>
      </c>
      <c r="I640" s="82">
        <v>705</v>
      </c>
      <c r="J640" s="83">
        <f t="shared" si="30"/>
        <v>1295</v>
      </c>
      <c r="K640" s="119" t="str">
        <f t="shared" si="27"/>
        <v>00008049500001000851</v>
      </c>
      <c r="L640" s="84" t="str">
        <f t="shared" si="31"/>
        <v>00008049500001000851</v>
      </c>
    </row>
    <row r="641" spans="1:12" s="85" customFormat="1" ht="12.75">
      <c r="A641" s="80" t="s">
        <v>1001</v>
      </c>
      <c r="B641" s="79" t="s">
        <v>817</v>
      </c>
      <c r="C641" s="122" t="s">
        <v>881</v>
      </c>
      <c r="D641" s="126" t="s">
        <v>471</v>
      </c>
      <c r="E641" s="153" t="s">
        <v>994</v>
      </c>
      <c r="F641" s="159"/>
      <c r="G641" s="123" t="s">
        <v>1002</v>
      </c>
      <c r="H641" s="81">
        <v>21400</v>
      </c>
      <c r="I641" s="82">
        <v>20067.68</v>
      </c>
      <c r="J641" s="83">
        <f t="shared" si="30"/>
        <v>1332.32</v>
      </c>
      <c r="K641" s="119" t="str">
        <f t="shared" si="27"/>
        <v>00008049500001000853</v>
      </c>
      <c r="L641" s="84" t="str">
        <f t="shared" si="31"/>
        <v>00008049500001000853</v>
      </c>
    </row>
    <row r="642" spans="1:12" ht="12.75">
      <c r="A642" s="100" t="s">
        <v>485</v>
      </c>
      <c r="B642" s="101" t="s">
        <v>817</v>
      </c>
      <c r="C642" s="102" t="s">
        <v>881</v>
      </c>
      <c r="D642" s="125" t="s">
        <v>487</v>
      </c>
      <c r="E642" s="156" t="s">
        <v>950</v>
      </c>
      <c r="F642" s="160"/>
      <c r="G642" s="130" t="s">
        <v>881</v>
      </c>
      <c r="H642" s="97">
        <v>371570424</v>
      </c>
      <c r="I642" s="103">
        <v>227837525.53</v>
      </c>
      <c r="J642" s="104">
        <v>143732898.47</v>
      </c>
      <c r="K642" s="119" t="str">
        <f t="shared" si="27"/>
        <v>00010000000000000000</v>
      </c>
      <c r="L642" s="107" t="s">
        <v>486</v>
      </c>
    </row>
    <row r="643" spans="1:12" ht="12.75">
      <c r="A643" s="100" t="s">
        <v>488</v>
      </c>
      <c r="B643" s="101" t="s">
        <v>817</v>
      </c>
      <c r="C643" s="102" t="s">
        <v>881</v>
      </c>
      <c r="D643" s="125" t="s">
        <v>490</v>
      </c>
      <c r="E643" s="156" t="s">
        <v>950</v>
      </c>
      <c r="F643" s="160"/>
      <c r="G643" s="130" t="s">
        <v>881</v>
      </c>
      <c r="H643" s="97">
        <v>5772000</v>
      </c>
      <c r="I643" s="103">
        <v>3908031.1</v>
      </c>
      <c r="J643" s="104">
        <v>1863968.9</v>
      </c>
      <c r="K643" s="119" t="str">
        <f t="shared" si="27"/>
        <v>00010010000000000000</v>
      </c>
      <c r="L643" s="107" t="s">
        <v>489</v>
      </c>
    </row>
    <row r="644" spans="1:12" ht="22.5">
      <c r="A644" s="100" t="s">
        <v>981</v>
      </c>
      <c r="B644" s="101" t="s">
        <v>817</v>
      </c>
      <c r="C644" s="102" t="s">
        <v>881</v>
      </c>
      <c r="D644" s="125" t="s">
        <v>490</v>
      </c>
      <c r="E644" s="156" t="s">
        <v>983</v>
      </c>
      <c r="F644" s="160"/>
      <c r="G644" s="130" t="s">
        <v>881</v>
      </c>
      <c r="H644" s="97">
        <v>5772000</v>
      </c>
      <c r="I644" s="103">
        <v>3908031.1</v>
      </c>
      <c r="J644" s="104">
        <v>1863968.9</v>
      </c>
      <c r="K644" s="119" t="str">
        <f t="shared" si="27"/>
        <v>00010019300000000000</v>
      </c>
      <c r="L644" s="107" t="s">
        <v>491</v>
      </c>
    </row>
    <row r="645" spans="1:12" ht="12.75">
      <c r="A645" s="100" t="s">
        <v>1077</v>
      </c>
      <c r="B645" s="101" t="s">
        <v>817</v>
      </c>
      <c r="C645" s="102" t="s">
        <v>881</v>
      </c>
      <c r="D645" s="125" t="s">
        <v>490</v>
      </c>
      <c r="E645" s="156" t="s">
        <v>1079</v>
      </c>
      <c r="F645" s="160"/>
      <c r="G645" s="130" t="s">
        <v>881</v>
      </c>
      <c r="H645" s="97">
        <v>5772000</v>
      </c>
      <c r="I645" s="103">
        <v>3908031.1</v>
      </c>
      <c r="J645" s="104">
        <v>1863968.9</v>
      </c>
      <c r="K645" s="119" t="str">
        <f t="shared" si="27"/>
        <v>00010019390099990000</v>
      </c>
      <c r="L645" s="107" t="s">
        <v>492</v>
      </c>
    </row>
    <row r="646" spans="1:12" s="85" customFormat="1" ht="12.75">
      <c r="A646" s="80" t="s">
        <v>493</v>
      </c>
      <c r="B646" s="79" t="s">
        <v>817</v>
      </c>
      <c r="C646" s="122" t="s">
        <v>881</v>
      </c>
      <c r="D646" s="126" t="s">
        <v>490</v>
      </c>
      <c r="E646" s="153" t="s">
        <v>1079</v>
      </c>
      <c r="F646" s="159"/>
      <c r="G646" s="123" t="s">
        <v>494</v>
      </c>
      <c r="H646" s="81">
        <v>5772000</v>
      </c>
      <c r="I646" s="82">
        <v>3908031.1</v>
      </c>
      <c r="J646" s="83">
        <f>IF(IF(H646="",0,H646)=0,0,(IF(H646&gt;0,IF(I646&gt;H646,0,H646-I646),IF(I646&gt;H646,H646-I646,0))))</f>
        <v>1863968.9</v>
      </c>
      <c r="K646" s="119" t="str">
        <f t="shared" si="27"/>
        <v>00010019390099990312</v>
      </c>
      <c r="L646" s="84" t="str">
        <f>C646&amp;D646&amp;E646&amp;F646&amp;G646</f>
        <v>00010019390099990312</v>
      </c>
    </row>
    <row r="647" spans="1:12" ht="12.75">
      <c r="A647" s="100" t="s">
        <v>495</v>
      </c>
      <c r="B647" s="101" t="s">
        <v>817</v>
      </c>
      <c r="C647" s="102" t="s">
        <v>881</v>
      </c>
      <c r="D647" s="125" t="s">
        <v>497</v>
      </c>
      <c r="E647" s="156" t="s">
        <v>950</v>
      </c>
      <c r="F647" s="160"/>
      <c r="G647" s="130" t="s">
        <v>881</v>
      </c>
      <c r="H647" s="97">
        <v>262628589</v>
      </c>
      <c r="I647" s="103">
        <v>163414718.65</v>
      </c>
      <c r="J647" s="104">
        <v>99213870.35</v>
      </c>
      <c r="K647" s="119" t="str">
        <f t="shared" si="27"/>
        <v>00010030000000000000</v>
      </c>
      <c r="L647" s="107" t="s">
        <v>496</v>
      </c>
    </row>
    <row r="648" spans="1:12" ht="33.75">
      <c r="A648" s="100" t="s">
        <v>80</v>
      </c>
      <c r="B648" s="101" t="s">
        <v>817</v>
      </c>
      <c r="C648" s="102" t="s">
        <v>881</v>
      </c>
      <c r="D648" s="125" t="s">
        <v>497</v>
      </c>
      <c r="E648" s="156" t="s">
        <v>82</v>
      </c>
      <c r="F648" s="160"/>
      <c r="G648" s="130" t="s">
        <v>881</v>
      </c>
      <c r="H648" s="97">
        <v>4559800</v>
      </c>
      <c r="I648" s="103">
        <v>2577555.26</v>
      </c>
      <c r="J648" s="104">
        <v>1982244.74</v>
      </c>
      <c r="K648" s="119" t="str">
        <f t="shared" si="27"/>
        <v>00010030200000000000</v>
      </c>
      <c r="L648" s="107" t="s">
        <v>498</v>
      </c>
    </row>
    <row r="649" spans="1:12" ht="67.5">
      <c r="A649" s="100" t="s">
        <v>83</v>
      </c>
      <c r="B649" s="101" t="s">
        <v>817</v>
      </c>
      <c r="C649" s="102" t="s">
        <v>881</v>
      </c>
      <c r="D649" s="125" t="s">
        <v>497</v>
      </c>
      <c r="E649" s="156" t="s">
        <v>85</v>
      </c>
      <c r="F649" s="160"/>
      <c r="G649" s="130" t="s">
        <v>881</v>
      </c>
      <c r="H649" s="97">
        <v>4559800</v>
      </c>
      <c r="I649" s="103">
        <v>2577555.26</v>
      </c>
      <c r="J649" s="104">
        <v>1982244.74</v>
      </c>
      <c r="K649" s="119" t="str">
        <f t="shared" si="27"/>
        <v>00010030260000000000</v>
      </c>
      <c r="L649" s="107" t="s">
        <v>499</v>
      </c>
    </row>
    <row r="650" spans="1:12" ht="56.25">
      <c r="A650" s="100" t="s">
        <v>500</v>
      </c>
      <c r="B650" s="101" t="s">
        <v>817</v>
      </c>
      <c r="C650" s="102" t="s">
        <v>881</v>
      </c>
      <c r="D650" s="125" t="s">
        <v>497</v>
      </c>
      <c r="E650" s="156" t="s">
        <v>502</v>
      </c>
      <c r="F650" s="160"/>
      <c r="G650" s="130" t="s">
        <v>881</v>
      </c>
      <c r="H650" s="97">
        <v>29500</v>
      </c>
      <c r="I650" s="103">
        <v>20319.2</v>
      </c>
      <c r="J650" s="104">
        <v>9180.8</v>
      </c>
      <c r="K650" s="119" t="str">
        <f t="shared" si="27"/>
        <v>00010030260070070000</v>
      </c>
      <c r="L650" s="107" t="s">
        <v>501</v>
      </c>
    </row>
    <row r="651" spans="1:12" s="85" customFormat="1" ht="22.5">
      <c r="A651" s="80" t="s">
        <v>503</v>
      </c>
      <c r="B651" s="79" t="s">
        <v>817</v>
      </c>
      <c r="C651" s="122" t="s">
        <v>881</v>
      </c>
      <c r="D651" s="126" t="s">
        <v>497</v>
      </c>
      <c r="E651" s="153" t="s">
        <v>502</v>
      </c>
      <c r="F651" s="159"/>
      <c r="G651" s="123" t="s">
        <v>504</v>
      </c>
      <c r="H651" s="81">
        <v>29500</v>
      </c>
      <c r="I651" s="82">
        <v>20319.2</v>
      </c>
      <c r="J651" s="83">
        <f>IF(IF(H651="",0,H651)=0,0,(IF(H651&gt;0,IF(I651&gt;H651,0,H651-I651),IF(I651&gt;H651,H651-I651,0))))</f>
        <v>9180.8</v>
      </c>
      <c r="K651" s="119" t="str">
        <f t="shared" si="27"/>
        <v>00010030260070070313</v>
      </c>
      <c r="L651" s="84" t="str">
        <f>C651&amp;D651&amp;E651&amp;F651&amp;G651</f>
        <v>00010030260070070313</v>
      </c>
    </row>
    <row r="652" spans="1:12" ht="56.25">
      <c r="A652" s="100" t="s">
        <v>505</v>
      </c>
      <c r="B652" s="101" t="s">
        <v>817</v>
      </c>
      <c r="C652" s="102" t="s">
        <v>881</v>
      </c>
      <c r="D652" s="125" t="s">
        <v>497</v>
      </c>
      <c r="E652" s="156" t="s">
        <v>507</v>
      </c>
      <c r="F652" s="160"/>
      <c r="G652" s="130" t="s">
        <v>881</v>
      </c>
      <c r="H652" s="97">
        <v>4530300</v>
      </c>
      <c r="I652" s="103">
        <v>2557236.06</v>
      </c>
      <c r="J652" s="104">
        <v>1973063.94</v>
      </c>
      <c r="K652" s="119" t="str">
        <f t="shared" si="27"/>
        <v>00010030260070310000</v>
      </c>
      <c r="L652" s="107" t="s">
        <v>506</v>
      </c>
    </row>
    <row r="653" spans="1:12" s="85" customFormat="1" ht="12.75">
      <c r="A653" s="80" t="s">
        <v>979</v>
      </c>
      <c r="B653" s="79" t="s">
        <v>817</v>
      </c>
      <c r="C653" s="122" t="s">
        <v>881</v>
      </c>
      <c r="D653" s="126" t="s">
        <v>497</v>
      </c>
      <c r="E653" s="153" t="s">
        <v>507</v>
      </c>
      <c r="F653" s="159"/>
      <c r="G653" s="123" t="s">
        <v>980</v>
      </c>
      <c r="H653" s="81">
        <v>36000</v>
      </c>
      <c r="I653" s="82">
        <v>17025.45</v>
      </c>
      <c r="J653" s="83">
        <f>IF(IF(H653="",0,H653)=0,0,(IF(H653&gt;0,IF(I653&gt;H653,0,H653-I653),IF(I653&gt;H653,H653-I653,0))))</f>
        <v>18974.55</v>
      </c>
      <c r="K653" s="119" t="str">
        <f t="shared" si="27"/>
        <v>00010030260070310244</v>
      </c>
      <c r="L653" s="84" t="str">
        <f>C653&amp;D653&amp;E653&amp;F653&amp;G653</f>
        <v>00010030260070310244</v>
      </c>
    </row>
    <row r="654" spans="1:12" s="85" customFormat="1" ht="22.5">
      <c r="A654" s="80" t="s">
        <v>503</v>
      </c>
      <c r="B654" s="79" t="s">
        <v>817</v>
      </c>
      <c r="C654" s="122" t="s">
        <v>881</v>
      </c>
      <c r="D654" s="126" t="s">
        <v>497</v>
      </c>
      <c r="E654" s="153" t="s">
        <v>507</v>
      </c>
      <c r="F654" s="159"/>
      <c r="G654" s="123" t="s">
        <v>504</v>
      </c>
      <c r="H654" s="81">
        <v>4494300</v>
      </c>
      <c r="I654" s="82">
        <v>2540210.61</v>
      </c>
      <c r="J654" s="83">
        <f>IF(IF(H654="",0,H654)=0,0,(IF(H654&gt;0,IF(I654&gt;H654,0,H654-I654),IF(I654&gt;H654,H654-I654,0))))</f>
        <v>1954089.39</v>
      </c>
      <c r="K654" s="119" t="str">
        <f t="shared" si="27"/>
        <v>00010030260070310313</v>
      </c>
      <c r="L654" s="84" t="str">
        <f>C654&amp;D654&amp;E654&amp;F654&amp;G654</f>
        <v>00010030260070310313</v>
      </c>
    </row>
    <row r="655" spans="1:12" ht="22.5">
      <c r="A655" s="100" t="s">
        <v>508</v>
      </c>
      <c r="B655" s="101" t="s">
        <v>817</v>
      </c>
      <c r="C655" s="102" t="s">
        <v>881</v>
      </c>
      <c r="D655" s="125" t="s">
        <v>497</v>
      </c>
      <c r="E655" s="156" t="s">
        <v>510</v>
      </c>
      <c r="F655" s="160"/>
      <c r="G655" s="130" t="s">
        <v>881</v>
      </c>
      <c r="H655" s="97">
        <v>8208789</v>
      </c>
      <c r="I655" s="103">
        <v>8208789</v>
      </c>
      <c r="J655" s="104">
        <v>0</v>
      </c>
      <c r="K655" s="119" t="str">
        <f t="shared" si="27"/>
        <v>00010032700000000000</v>
      </c>
      <c r="L655" s="107" t="s">
        <v>509</v>
      </c>
    </row>
    <row r="656" spans="1:12" ht="22.5">
      <c r="A656" s="100" t="s">
        <v>511</v>
      </c>
      <c r="B656" s="101" t="s">
        <v>817</v>
      </c>
      <c r="C656" s="102" t="s">
        <v>881</v>
      </c>
      <c r="D656" s="125" t="s">
        <v>497</v>
      </c>
      <c r="E656" s="156" t="s">
        <v>513</v>
      </c>
      <c r="F656" s="160"/>
      <c r="G656" s="130" t="s">
        <v>881</v>
      </c>
      <c r="H656" s="97">
        <v>8208789</v>
      </c>
      <c r="I656" s="103">
        <v>8208789</v>
      </c>
      <c r="J656" s="104">
        <v>0</v>
      </c>
      <c r="K656" s="119" t="str">
        <f t="shared" si="27"/>
        <v>000100327000L4970000</v>
      </c>
      <c r="L656" s="107" t="s">
        <v>512</v>
      </c>
    </row>
    <row r="657" spans="1:12" s="85" customFormat="1" ht="12.75">
      <c r="A657" s="80" t="s">
        <v>514</v>
      </c>
      <c r="B657" s="79" t="s">
        <v>817</v>
      </c>
      <c r="C657" s="122" t="s">
        <v>881</v>
      </c>
      <c r="D657" s="126" t="s">
        <v>497</v>
      </c>
      <c r="E657" s="153" t="s">
        <v>513</v>
      </c>
      <c r="F657" s="159"/>
      <c r="G657" s="123" t="s">
        <v>515</v>
      </c>
      <c r="H657" s="81">
        <v>8208789</v>
      </c>
      <c r="I657" s="82">
        <v>8208789</v>
      </c>
      <c r="J657" s="83">
        <f>IF(IF(H657="",0,H657)=0,0,(IF(H657&gt;0,IF(I657&gt;H657,0,H657-I657),IF(I657&gt;H657,H657-I657,0))))</f>
        <v>0</v>
      </c>
      <c r="K657" s="119" t="str">
        <f t="shared" si="27"/>
        <v>000100327000L4970322</v>
      </c>
      <c r="L657" s="84" t="str">
        <f>C657&amp;D657&amp;E657&amp;F657&amp;G657</f>
        <v>000100327000L4970322</v>
      </c>
    </row>
    <row r="658" spans="1:12" ht="22.5">
      <c r="A658" s="100" t="s">
        <v>981</v>
      </c>
      <c r="B658" s="101" t="s">
        <v>817</v>
      </c>
      <c r="C658" s="102" t="s">
        <v>881</v>
      </c>
      <c r="D658" s="125" t="s">
        <v>497</v>
      </c>
      <c r="E658" s="156" t="s">
        <v>983</v>
      </c>
      <c r="F658" s="160"/>
      <c r="G658" s="130" t="s">
        <v>881</v>
      </c>
      <c r="H658" s="97">
        <v>249860000</v>
      </c>
      <c r="I658" s="103">
        <v>152628374.39</v>
      </c>
      <c r="J658" s="104">
        <v>97231625.61</v>
      </c>
      <c r="K658" s="119" t="str">
        <f t="shared" si="27"/>
        <v>00010039300000000000</v>
      </c>
      <c r="L658" s="107" t="s">
        <v>516</v>
      </c>
    </row>
    <row r="659" spans="1:12" ht="22.5">
      <c r="A659" s="100" t="s">
        <v>517</v>
      </c>
      <c r="B659" s="101" t="s">
        <v>817</v>
      </c>
      <c r="C659" s="102" t="s">
        <v>881</v>
      </c>
      <c r="D659" s="125" t="s">
        <v>497</v>
      </c>
      <c r="E659" s="156" t="s">
        <v>519</v>
      </c>
      <c r="F659" s="160"/>
      <c r="G659" s="130" t="s">
        <v>881</v>
      </c>
      <c r="H659" s="97">
        <v>54923800</v>
      </c>
      <c r="I659" s="103">
        <v>23274890.24</v>
      </c>
      <c r="J659" s="104">
        <v>31648909.76</v>
      </c>
      <c r="K659" s="119" t="str">
        <f t="shared" si="27"/>
        <v>00010039300052500000</v>
      </c>
      <c r="L659" s="107" t="s">
        <v>518</v>
      </c>
    </row>
    <row r="660" spans="1:12" s="85" customFormat="1" ht="12.75">
      <c r="A660" s="80" t="s">
        <v>979</v>
      </c>
      <c r="B660" s="79" t="s">
        <v>817</v>
      </c>
      <c r="C660" s="122" t="s">
        <v>881</v>
      </c>
      <c r="D660" s="126" t="s">
        <v>497</v>
      </c>
      <c r="E660" s="153" t="s">
        <v>519</v>
      </c>
      <c r="F660" s="159"/>
      <c r="G660" s="123" t="s">
        <v>980</v>
      </c>
      <c r="H660" s="81">
        <v>367000</v>
      </c>
      <c r="I660" s="82">
        <v>181647.01</v>
      </c>
      <c r="J660" s="83">
        <f>IF(IF(H660="",0,H660)=0,0,(IF(H660&gt;0,IF(I660&gt;H660,0,H660-I660),IF(I660&gt;H660,H660-I660,0))))</f>
        <v>185352.99</v>
      </c>
      <c r="K660" s="119" t="str">
        <f t="shared" si="27"/>
        <v>00010039300052500244</v>
      </c>
      <c r="L660" s="84" t="str">
        <f>C660&amp;D660&amp;E660&amp;F660&amp;G660</f>
        <v>00010039300052500244</v>
      </c>
    </row>
    <row r="661" spans="1:12" s="85" customFormat="1" ht="22.5">
      <c r="A661" s="80" t="s">
        <v>503</v>
      </c>
      <c r="B661" s="79" t="s">
        <v>817</v>
      </c>
      <c r="C661" s="122" t="s">
        <v>881</v>
      </c>
      <c r="D661" s="126" t="s">
        <v>497</v>
      </c>
      <c r="E661" s="153" t="s">
        <v>519</v>
      </c>
      <c r="F661" s="159"/>
      <c r="G661" s="123" t="s">
        <v>504</v>
      </c>
      <c r="H661" s="81">
        <v>54556800</v>
      </c>
      <c r="I661" s="82">
        <v>23093243.23</v>
      </c>
      <c r="J661" s="83">
        <f>IF(IF(H661="",0,H661)=0,0,(IF(H661&gt;0,IF(I661&gt;H661,0,H661-I661),IF(I661&gt;H661,H661-I661,0))))</f>
        <v>31463556.77</v>
      </c>
      <c r="K661" s="119" t="str">
        <f t="shared" si="27"/>
        <v>00010039300052500313</v>
      </c>
      <c r="L661" s="84" t="str">
        <f>C661&amp;D661&amp;E661&amp;F661&amp;G661</f>
        <v>00010039300052500313</v>
      </c>
    </row>
    <row r="662" spans="1:12" ht="56.25">
      <c r="A662" s="100" t="s">
        <v>520</v>
      </c>
      <c r="B662" s="101" t="s">
        <v>817</v>
      </c>
      <c r="C662" s="102" t="s">
        <v>881</v>
      </c>
      <c r="D662" s="125" t="s">
        <v>497</v>
      </c>
      <c r="E662" s="156" t="s">
        <v>522</v>
      </c>
      <c r="F662" s="160"/>
      <c r="G662" s="130" t="s">
        <v>881</v>
      </c>
      <c r="H662" s="97">
        <v>1200700</v>
      </c>
      <c r="I662" s="103">
        <v>632026.83</v>
      </c>
      <c r="J662" s="104">
        <v>568673.17</v>
      </c>
      <c r="K662" s="119" t="str">
        <f t="shared" si="27"/>
        <v>00010039300070070000</v>
      </c>
      <c r="L662" s="107" t="s">
        <v>521</v>
      </c>
    </row>
    <row r="663" spans="1:12" s="85" customFormat="1" ht="12.75">
      <c r="A663" s="80" t="s">
        <v>979</v>
      </c>
      <c r="B663" s="79" t="s">
        <v>817</v>
      </c>
      <c r="C663" s="122" t="s">
        <v>881</v>
      </c>
      <c r="D663" s="126" t="s">
        <v>497</v>
      </c>
      <c r="E663" s="153" t="s">
        <v>522</v>
      </c>
      <c r="F663" s="159"/>
      <c r="G663" s="123" t="s">
        <v>980</v>
      </c>
      <c r="H663" s="81">
        <v>7000</v>
      </c>
      <c r="I663" s="82">
        <v>3444.88</v>
      </c>
      <c r="J663" s="83">
        <f>IF(IF(H663="",0,H663)=0,0,(IF(H663&gt;0,IF(I663&gt;H663,0,H663-I663),IF(I663&gt;H663,H663-I663,0))))</f>
        <v>3555.12</v>
      </c>
      <c r="K663" s="119" t="str">
        <f aca="true" t="shared" si="32" ref="K663:K693">C663&amp;D663&amp;E663&amp;F663&amp;G663</f>
        <v>00010039300070070244</v>
      </c>
      <c r="L663" s="84" t="str">
        <f>C663&amp;D663&amp;E663&amp;F663&amp;G663</f>
        <v>00010039300070070244</v>
      </c>
    </row>
    <row r="664" spans="1:12" s="85" customFormat="1" ht="22.5">
      <c r="A664" s="80" t="s">
        <v>503</v>
      </c>
      <c r="B664" s="79" t="s">
        <v>817</v>
      </c>
      <c r="C664" s="122" t="s">
        <v>881</v>
      </c>
      <c r="D664" s="126" t="s">
        <v>497</v>
      </c>
      <c r="E664" s="153" t="s">
        <v>522</v>
      </c>
      <c r="F664" s="159"/>
      <c r="G664" s="123" t="s">
        <v>504</v>
      </c>
      <c r="H664" s="81">
        <v>1193700</v>
      </c>
      <c r="I664" s="82">
        <v>628581.95</v>
      </c>
      <c r="J664" s="83">
        <f>IF(IF(H664="",0,H664)=0,0,(IF(H664&gt;0,IF(I664&gt;H664,0,H664-I664),IF(I664&gt;H664,H664-I664,0))))</f>
        <v>565118.05</v>
      </c>
      <c r="K664" s="119" t="str">
        <f t="shared" si="32"/>
        <v>00010039300070070313</v>
      </c>
      <c r="L664" s="84" t="str">
        <f>C664&amp;D664&amp;E664&amp;F664&amp;G664</f>
        <v>00010039300070070313</v>
      </c>
    </row>
    <row r="665" spans="1:12" ht="45">
      <c r="A665" s="100" t="s">
        <v>523</v>
      </c>
      <c r="B665" s="101" t="s">
        <v>817</v>
      </c>
      <c r="C665" s="102" t="s">
        <v>881</v>
      </c>
      <c r="D665" s="125" t="s">
        <v>497</v>
      </c>
      <c r="E665" s="156" t="s">
        <v>525</v>
      </c>
      <c r="F665" s="160"/>
      <c r="G665" s="130" t="s">
        <v>881</v>
      </c>
      <c r="H665" s="97">
        <v>861900</v>
      </c>
      <c r="I665" s="103">
        <v>465143.4</v>
      </c>
      <c r="J665" s="104">
        <v>396756.6</v>
      </c>
      <c r="K665" s="119" t="str">
        <f t="shared" si="32"/>
        <v>00010039300070160000</v>
      </c>
      <c r="L665" s="107" t="s">
        <v>524</v>
      </c>
    </row>
    <row r="666" spans="1:12" s="85" customFormat="1" ht="22.5">
      <c r="A666" s="80" t="s">
        <v>503</v>
      </c>
      <c r="B666" s="79" t="s">
        <v>817</v>
      </c>
      <c r="C666" s="122" t="s">
        <v>881</v>
      </c>
      <c r="D666" s="126" t="s">
        <v>497</v>
      </c>
      <c r="E666" s="153" t="s">
        <v>525</v>
      </c>
      <c r="F666" s="159"/>
      <c r="G666" s="123" t="s">
        <v>504</v>
      </c>
      <c r="H666" s="81">
        <v>771900</v>
      </c>
      <c r="I666" s="82">
        <v>425512.35</v>
      </c>
      <c r="J666" s="83">
        <f>IF(IF(H666="",0,H666)=0,0,(IF(H666&gt;0,IF(I666&gt;H666,0,H666-I666),IF(I666&gt;H666,H666-I666,0))))</f>
        <v>346387.65</v>
      </c>
      <c r="K666" s="119" t="str">
        <f t="shared" si="32"/>
        <v>00010039300070160313</v>
      </c>
      <c r="L666" s="84" t="str">
        <f>C666&amp;D666&amp;E666&amp;F666&amp;G666</f>
        <v>00010039300070160313</v>
      </c>
    </row>
    <row r="667" spans="1:12" s="85" customFormat="1" ht="22.5">
      <c r="A667" s="80" t="s">
        <v>526</v>
      </c>
      <c r="B667" s="79" t="s">
        <v>817</v>
      </c>
      <c r="C667" s="122" t="s">
        <v>881</v>
      </c>
      <c r="D667" s="126" t="s">
        <v>497</v>
      </c>
      <c r="E667" s="153" t="s">
        <v>525</v>
      </c>
      <c r="F667" s="159"/>
      <c r="G667" s="123" t="s">
        <v>527</v>
      </c>
      <c r="H667" s="81">
        <v>90000</v>
      </c>
      <c r="I667" s="82">
        <v>39631.05</v>
      </c>
      <c r="J667" s="83">
        <f>IF(IF(H667="",0,H667)=0,0,(IF(H667&gt;0,IF(I667&gt;H667,0,H667-I667),IF(I667&gt;H667,H667-I667,0))))</f>
        <v>50368.95</v>
      </c>
      <c r="K667" s="119" t="str">
        <f t="shared" si="32"/>
        <v>00010039300070160323</v>
      </c>
      <c r="L667" s="84" t="str">
        <f>C667&amp;D667&amp;E667&amp;F667&amp;G667</f>
        <v>00010039300070160323</v>
      </c>
    </row>
    <row r="668" spans="1:12" ht="67.5">
      <c r="A668" s="100" t="s">
        <v>528</v>
      </c>
      <c r="B668" s="101" t="s">
        <v>817</v>
      </c>
      <c r="C668" s="102" t="s">
        <v>881</v>
      </c>
      <c r="D668" s="125" t="s">
        <v>497</v>
      </c>
      <c r="E668" s="156" t="s">
        <v>530</v>
      </c>
      <c r="F668" s="160"/>
      <c r="G668" s="130" t="s">
        <v>881</v>
      </c>
      <c r="H668" s="97">
        <v>12317300</v>
      </c>
      <c r="I668" s="103">
        <v>6838769.87</v>
      </c>
      <c r="J668" s="104">
        <v>5478530.13</v>
      </c>
      <c r="K668" s="119" t="str">
        <f t="shared" si="32"/>
        <v>00010039300070210000</v>
      </c>
      <c r="L668" s="107" t="s">
        <v>529</v>
      </c>
    </row>
    <row r="669" spans="1:12" s="85" customFormat="1" ht="12.75">
      <c r="A669" s="80" t="s">
        <v>979</v>
      </c>
      <c r="B669" s="79" t="s">
        <v>817</v>
      </c>
      <c r="C669" s="122" t="s">
        <v>881</v>
      </c>
      <c r="D669" s="126" t="s">
        <v>497</v>
      </c>
      <c r="E669" s="153" t="s">
        <v>530</v>
      </c>
      <c r="F669" s="159"/>
      <c r="G669" s="123" t="s">
        <v>980</v>
      </c>
      <c r="H669" s="81">
        <v>4000</v>
      </c>
      <c r="I669" s="82">
        <v>2460.48</v>
      </c>
      <c r="J669" s="83">
        <f>IF(IF(H669="",0,H669)=0,0,(IF(H669&gt;0,IF(I669&gt;H669,0,H669-I669),IF(I669&gt;H669,H669-I669,0))))</f>
        <v>1539.52</v>
      </c>
      <c r="K669" s="119" t="str">
        <f t="shared" si="32"/>
        <v>00010039300070210244</v>
      </c>
      <c r="L669" s="84" t="str">
        <f>C669&amp;D669&amp;E669&amp;F669&amp;G669</f>
        <v>00010039300070210244</v>
      </c>
    </row>
    <row r="670" spans="1:12" s="85" customFormat="1" ht="22.5">
      <c r="A670" s="80" t="s">
        <v>503</v>
      </c>
      <c r="B670" s="79" t="s">
        <v>817</v>
      </c>
      <c r="C670" s="122" t="s">
        <v>881</v>
      </c>
      <c r="D670" s="126" t="s">
        <v>497</v>
      </c>
      <c r="E670" s="153" t="s">
        <v>530</v>
      </c>
      <c r="F670" s="159"/>
      <c r="G670" s="123" t="s">
        <v>504</v>
      </c>
      <c r="H670" s="81">
        <v>12313300</v>
      </c>
      <c r="I670" s="82">
        <v>6836309.39</v>
      </c>
      <c r="J670" s="83">
        <f>IF(IF(H670="",0,H670)=0,0,(IF(H670&gt;0,IF(I670&gt;H670,0,H670-I670),IF(I670&gt;H670,H670-I670,0))))</f>
        <v>5476990.61</v>
      </c>
      <c r="K670" s="119" t="str">
        <f t="shared" si="32"/>
        <v>00010039300070210313</v>
      </c>
      <c r="L670" s="84" t="str">
        <f>C670&amp;D670&amp;E670&amp;F670&amp;G670</f>
        <v>00010039300070210313</v>
      </c>
    </row>
    <row r="671" spans="1:12" ht="22.5">
      <c r="A671" s="100" t="s">
        <v>531</v>
      </c>
      <c r="B671" s="101" t="s">
        <v>817</v>
      </c>
      <c r="C671" s="102" t="s">
        <v>881</v>
      </c>
      <c r="D671" s="125" t="s">
        <v>497</v>
      </c>
      <c r="E671" s="156" t="s">
        <v>533</v>
      </c>
      <c r="F671" s="160"/>
      <c r="G671" s="130" t="s">
        <v>881</v>
      </c>
      <c r="H671" s="97">
        <v>69303600</v>
      </c>
      <c r="I671" s="103">
        <v>48350156.47</v>
      </c>
      <c r="J671" s="104">
        <v>20953443.53</v>
      </c>
      <c r="K671" s="119" t="str">
        <f t="shared" si="32"/>
        <v>00010039300070240000</v>
      </c>
      <c r="L671" s="107" t="s">
        <v>532</v>
      </c>
    </row>
    <row r="672" spans="1:12" s="85" customFormat="1" ht="12.75">
      <c r="A672" s="80" t="s">
        <v>979</v>
      </c>
      <c r="B672" s="79" t="s">
        <v>817</v>
      </c>
      <c r="C672" s="122" t="s">
        <v>881</v>
      </c>
      <c r="D672" s="126" t="s">
        <v>497</v>
      </c>
      <c r="E672" s="153" t="s">
        <v>533</v>
      </c>
      <c r="F672" s="159"/>
      <c r="G672" s="123" t="s">
        <v>980</v>
      </c>
      <c r="H672" s="81">
        <v>210000</v>
      </c>
      <c r="I672" s="82">
        <v>135401.15</v>
      </c>
      <c r="J672" s="83">
        <f>IF(IF(H672="",0,H672)=0,0,(IF(H672&gt;0,IF(I672&gt;H672,0,H672-I672),IF(I672&gt;H672,H672-I672,0))))</f>
        <v>74598.85</v>
      </c>
      <c r="K672" s="119" t="str">
        <f t="shared" si="32"/>
        <v>00010039300070240244</v>
      </c>
      <c r="L672" s="84" t="str">
        <f>C672&amp;D672&amp;E672&amp;F672&amp;G672</f>
        <v>00010039300070240244</v>
      </c>
    </row>
    <row r="673" spans="1:12" s="85" customFormat="1" ht="22.5">
      <c r="A673" s="80" t="s">
        <v>503</v>
      </c>
      <c r="B673" s="79" t="s">
        <v>817</v>
      </c>
      <c r="C673" s="122" t="s">
        <v>881</v>
      </c>
      <c r="D673" s="126" t="s">
        <v>497</v>
      </c>
      <c r="E673" s="153" t="s">
        <v>533</v>
      </c>
      <c r="F673" s="159"/>
      <c r="G673" s="123" t="s">
        <v>504</v>
      </c>
      <c r="H673" s="81">
        <v>69093600</v>
      </c>
      <c r="I673" s="82">
        <v>48214755.32</v>
      </c>
      <c r="J673" s="83">
        <f>IF(IF(H673="",0,H673)=0,0,(IF(H673&gt;0,IF(I673&gt;H673,0,H673-I673),IF(I673&gt;H673,H673-I673,0))))</f>
        <v>20878844.68</v>
      </c>
      <c r="K673" s="119" t="str">
        <f t="shared" si="32"/>
        <v>00010039300070240313</v>
      </c>
      <c r="L673" s="84" t="str">
        <f>C673&amp;D673&amp;E673&amp;F673&amp;G673</f>
        <v>00010039300070240313</v>
      </c>
    </row>
    <row r="674" spans="1:12" ht="33.75">
      <c r="A674" s="100" t="s">
        <v>534</v>
      </c>
      <c r="B674" s="101" t="s">
        <v>817</v>
      </c>
      <c r="C674" s="102" t="s">
        <v>881</v>
      </c>
      <c r="D674" s="125" t="s">
        <v>497</v>
      </c>
      <c r="E674" s="156" t="s">
        <v>536</v>
      </c>
      <c r="F674" s="160"/>
      <c r="G674" s="130" t="s">
        <v>881</v>
      </c>
      <c r="H674" s="97">
        <v>585800</v>
      </c>
      <c r="I674" s="103">
        <v>16377.92</v>
      </c>
      <c r="J674" s="104">
        <v>569422.08</v>
      </c>
      <c r="K674" s="119" t="str">
        <f t="shared" si="32"/>
        <v>00010039300070270000</v>
      </c>
      <c r="L674" s="107" t="s">
        <v>535</v>
      </c>
    </row>
    <row r="675" spans="1:12" s="85" customFormat="1" ht="22.5">
      <c r="A675" s="80" t="s">
        <v>503</v>
      </c>
      <c r="B675" s="79" t="s">
        <v>817</v>
      </c>
      <c r="C675" s="122" t="s">
        <v>881</v>
      </c>
      <c r="D675" s="126" t="s">
        <v>497</v>
      </c>
      <c r="E675" s="153" t="s">
        <v>536</v>
      </c>
      <c r="F675" s="159"/>
      <c r="G675" s="123" t="s">
        <v>504</v>
      </c>
      <c r="H675" s="81">
        <v>585800</v>
      </c>
      <c r="I675" s="82">
        <v>16377.92</v>
      </c>
      <c r="J675" s="83">
        <f>IF(IF(H675="",0,H675)=0,0,(IF(H675&gt;0,IF(I675&gt;H675,0,H675-I675),IF(I675&gt;H675,H675-I675,0))))</f>
        <v>569422.08</v>
      </c>
      <c r="K675" s="119" t="str">
        <f t="shared" si="32"/>
        <v>00010039300070270313</v>
      </c>
      <c r="L675" s="84" t="str">
        <f>C675&amp;D675&amp;E675&amp;F675&amp;G675</f>
        <v>00010039300070270313</v>
      </c>
    </row>
    <row r="676" spans="1:12" ht="22.5">
      <c r="A676" s="100" t="s">
        <v>537</v>
      </c>
      <c r="B676" s="101" t="s">
        <v>817</v>
      </c>
      <c r="C676" s="102" t="s">
        <v>881</v>
      </c>
      <c r="D676" s="125" t="s">
        <v>497</v>
      </c>
      <c r="E676" s="156" t="s">
        <v>539</v>
      </c>
      <c r="F676" s="160"/>
      <c r="G676" s="130" t="s">
        <v>881</v>
      </c>
      <c r="H676" s="97">
        <v>103496900</v>
      </c>
      <c r="I676" s="103">
        <v>69173878.27</v>
      </c>
      <c r="J676" s="104">
        <v>34323021.73</v>
      </c>
      <c r="K676" s="119" t="str">
        <f t="shared" si="32"/>
        <v>00010039300070410000</v>
      </c>
      <c r="L676" s="107" t="s">
        <v>538</v>
      </c>
    </row>
    <row r="677" spans="1:12" s="85" customFormat="1" ht="12.75">
      <c r="A677" s="80" t="s">
        <v>979</v>
      </c>
      <c r="B677" s="79" t="s">
        <v>817</v>
      </c>
      <c r="C677" s="122" t="s">
        <v>881</v>
      </c>
      <c r="D677" s="126" t="s">
        <v>497</v>
      </c>
      <c r="E677" s="153" t="s">
        <v>539</v>
      </c>
      <c r="F677" s="159"/>
      <c r="G677" s="123" t="s">
        <v>980</v>
      </c>
      <c r="H677" s="81">
        <v>590000</v>
      </c>
      <c r="I677" s="82">
        <v>374565.72</v>
      </c>
      <c r="J677" s="83">
        <f>IF(IF(H677="",0,H677)=0,0,(IF(H677&gt;0,IF(I677&gt;H677,0,H677-I677),IF(I677&gt;H677,H677-I677,0))))</f>
        <v>215434.28</v>
      </c>
      <c r="K677" s="119" t="str">
        <f t="shared" si="32"/>
        <v>00010039300070410244</v>
      </c>
      <c r="L677" s="84" t="str">
        <f>C677&amp;D677&amp;E677&amp;F677&amp;G677</f>
        <v>00010039300070410244</v>
      </c>
    </row>
    <row r="678" spans="1:12" s="85" customFormat="1" ht="22.5">
      <c r="A678" s="80" t="s">
        <v>503</v>
      </c>
      <c r="B678" s="79" t="s">
        <v>817</v>
      </c>
      <c r="C678" s="122" t="s">
        <v>881</v>
      </c>
      <c r="D678" s="126" t="s">
        <v>497</v>
      </c>
      <c r="E678" s="153" t="s">
        <v>539</v>
      </c>
      <c r="F678" s="159"/>
      <c r="G678" s="123" t="s">
        <v>504</v>
      </c>
      <c r="H678" s="81">
        <v>102906900</v>
      </c>
      <c r="I678" s="82">
        <v>68799312.55</v>
      </c>
      <c r="J678" s="83">
        <f>IF(IF(H678="",0,H678)=0,0,(IF(H678&gt;0,IF(I678&gt;H678,0,H678-I678),IF(I678&gt;H678,H678-I678,0))))</f>
        <v>34107587.45</v>
      </c>
      <c r="K678" s="119" t="str">
        <f t="shared" si="32"/>
        <v>00010039300070410313</v>
      </c>
      <c r="L678" s="84" t="str">
        <f>C678&amp;D678&amp;E678&amp;F678&amp;G678</f>
        <v>00010039300070410313</v>
      </c>
    </row>
    <row r="679" spans="1:12" ht="22.5">
      <c r="A679" s="100" t="s">
        <v>540</v>
      </c>
      <c r="B679" s="101" t="s">
        <v>817</v>
      </c>
      <c r="C679" s="102" t="s">
        <v>881</v>
      </c>
      <c r="D679" s="125" t="s">
        <v>497</v>
      </c>
      <c r="E679" s="156" t="s">
        <v>542</v>
      </c>
      <c r="F679" s="160"/>
      <c r="G679" s="130" t="s">
        <v>881</v>
      </c>
      <c r="H679" s="97">
        <v>3280200</v>
      </c>
      <c r="I679" s="103">
        <v>1733156.93</v>
      </c>
      <c r="J679" s="104">
        <v>1547043.07</v>
      </c>
      <c r="K679" s="119" t="str">
        <f t="shared" si="32"/>
        <v>00010039300070420000</v>
      </c>
      <c r="L679" s="107" t="s">
        <v>541</v>
      </c>
    </row>
    <row r="680" spans="1:12" s="85" customFormat="1" ht="12.75">
      <c r="A680" s="80" t="s">
        <v>979</v>
      </c>
      <c r="B680" s="79" t="s">
        <v>817</v>
      </c>
      <c r="C680" s="122" t="s">
        <v>881</v>
      </c>
      <c r="D680" s="126" t="s">
        <v>497</v>
      </c>
      <c r="E680" s="153" t="s">
        <v>542</v>
      </c>
      <c r="F680" s="159"/>
      <c r="G680" s="123" t="s">
        <v>980</v>
      </c>
      <c r="H680" s="81">
        <v>45000</v>
      </c>
      <c r="I680" s="82">
        <v>24043.22</v>
      </c>
      <c r="J680" s="83">
        <f>IF(IF(H680="",0,H680)=0,0,(IF(H680&gt;0,IF(I680&gt;H680,0,H680-I680),IF(I680&gt;H680,H680-I680,0))))</f>
        <v>20956.78</v>
      </c>
      <c r="K680" s="119" t="str">
        <f t="shared" si="32"/>
        <v>00010039300070420244</v>
      </c>
      <c r="L680" s="84" t="str">
        <f>C680&amp;D680&amp;E680&amp;F680&amp;G680</f>
        <v>00010039300070420244</v>
      </c>
    </row>
    <row r="681" spans="1:12" s="85" customFormat="1" ht="22.5">
      <c r="A681" s="80" t="s">
        <v>503</v>
      </c>
      <c r="B681" s="79" t="s">
        <v>817</v>
      </c>
      <c r="C681" s="122" t="s">
        <v>881</v>
      </c>
      <c r="D681" s="126" t="s">
        <v>497</v>
      </c>
      <c r="E681" s="153" t="s">
        <v>542</v>
      </c>
      <c r="F681" s="159"/>
      <c r="G681" s="123" t="s">
        <v>504</v>
      </c>
      <c r="H681" s="81">
        <v>3235200</v>
      </c>
      <c r="I681" s="82">
        <v>1709113.71</v>
      </c>
      <c r="J681" s="83">
        <f>IF(IF(H681="",0,H681)=0,0,(IF(H681&gt;0,IF(I681&gt;H681,0,H681-I681),IF(I681&gt;H681,H681-I681,0))))</f>
        <v>1526086.29</v>
      </c>
      <c r="K681" s="119" t="str">
        <f t="shared" si="32"/>
        <v>00010039300070420313</v>
      </c>
      <c r="L681" s="84" t="str">
        <f>C681&amp;D681&amp;E681&amp;F681&amp;G681</f>
        <v>00010039300070420313</v>
      </c>
    </row>
    <row r="682" spans="1:12" ht="33.75">
      <c r="A682" s="100" t="s">
        <v>543</v>
      </c>
      <c r="B682" s="101" t="s">
        <v>817</v>
      </c>
      <c r="C682" s="102" t="s">
        <v>881</v>
      </c>
      <c r="D682" s="125" t="s">
        <v>497</v>
      </c>
      <c r="E682" s="156" t="s">
        <v>545</v>
      </c>
      <c r="F682" s="160"/>
      <c r="G682" s="130" t="s">
        <v>881</v>
      </c>
      <c r="H682" s="97">
        <v>3889800</v>
      </c>
      <c r="I682" s="103">
        <v>2143974.46</v>
      </c>
      <c r="J682" s="104">
        <v>1745825.54</v>
      </c>
      <c r="K682" s="119" t="str">
        <f t="shared" si="32"/>
        <v>00010039300070430000</v>
      </c>
      <c r="L682" s="107" t="s">
        <v>544</v>
      </c>
    </row>
    <row r="683" spans="1:12" s="85" customFormat="1" ht="12.75">
      <c r="A683" s="80" t="s">
        <v>979</v>
      </c>
      <c r="B683" s="79" t="s">
        <v>817</v>
      </c>
      <c r="C683" s="122" t="s">
        <v>881</v>
      </c>
      <c r="D683" s="126" t="s">
        <v>497</v>
      </c>
      <c r="E683" s="153" t="s">
        <v>545</v>
      </c>
      <c r="F683" s="159"/>
      <c r="G683" s="123" t="s">
        <v>980</v>
      </c>
      <c r="H683" s="81">
        <v>26000</v>
      </c>
      <c r="I683" s="82">
        <v>15350.8</v>
      </c>
      <c r="J683" s="83">
        <f>IF(IF(H683="",0,H683)=0,0,(IF(H683&gt;0,IF(I683&gt;H683,0,H683-I683),IF(I683&gt;H683,H683-I683,0))))</f>
        <v>10649.2</v>
      </c>
      <c r="K683" s="119" t="str">
        <f t="shared" si="32"/>
        <v>00010039300070430244</v>
      </c>
      <c r="L683" s="84" t="str">
        <f>C683&amp;D683&amp;E683&amp;F683&amp;G683</f>
        <v>00010039300070430244</v>
      </c>
    </row>
    <row r="684" spans="1:12" s="85" customFormat="1" ht="22.5">
      <c r="A684" s="80" t="s">
        <v>503</v>
      </c>
      <c r="B684" s="79" t="s">
        <v>817</v>
      </c>
      <c r="C684" s="122" t="s">
        <v>881</v>
      </c>
      <c r="D684" s="126" t="s">
        <v>497</v>
      </c>
      <c r="E684" s="153" t="s">
        <v>545</v>
      </c>
      <c r="F684" s="159"/>
      <c r="G684" s="123" t="s">
        <v>504</v>
      </c>
      <c r="H684" s="81">
        <v>3863800</v>
      </c>
      <c r="I684" s="82">
        <v>2128623.66</v>
      </c>
      <c r="J684" s="83">
        <f>IF(IF(H684="",0,H684)=0,0,(IF(H684&gt;0,IF(I684&gt;H684,0,H684-I684),IF(I684&gt;H684,H684-I684,0))))</f>
        <v>1735176.34</v>
      </c>
      <c r="K684" s="119" t="str">
        <f t="shared" si="32"/>
        <v>00010039300070430313</v>
      </c>
      <c r="L684" s="84" t="str">
        <f>C684&amp;D684&amp;E684&amp;F684&amp;G684</f>
        <v>00010039300070430313</v>
      </c>
    </row>
    <row r="685" spans="1:12" ht="12.75">
      <c r="A685" s="100" t="s">
        <v>546</v>
      </c>
      <c r="B685" s="101" t="s">
        <v>817</v>
      </c>
      <c r="C685" s="102" t="s">
        <v>881</v>
      </c>
      <c r="D685" s="125" t="s">
        <v>548</v>
      </c>
      <c r="E685" s="156" t="s">
        <v>950</v>
      </c>
      <c r="F685" s="160"/>
      <c r="G685" s="130" t="s">
        <v>881</v>
      </c>
      <c r="H685" s="97">
        <v>93671535</v>
      </c>
      <c r="I685" s="103">
        <v>53736970.98</v>
      </c>
      <c r="J685" s="104">
        <v>39934564.02</v>
      </c>
      <c r="K685" s="119" t="str">
        <f t="shared" si="32"/>
        <v>00010040000000000000</v>
      </c>
      <c r="L685" s="107" t="s">
        <v>547</v>
      </c>
    </row>
    <row r="686" spans="1:12" ht="33.75">
      <c r="A686" s="100" t="s">
        <v>80</v>
      </c>
      <c r="B686" s="101" t="s">
        <v>817</v>
      </c>
      <c r="C686" s="102" t="s">
        <v>881</v>
      </c>
      <c r="D686" s="125" t="s">
        <v>548</v>
      </c>
      <c r="E686" s="156" t="s">
        <v>82</v>
      </c>
      <c r="F686" s="160"/>
      <c r="G686" s="130" t="s">
        <v>881</v>
      </c>
      <c r="H686" s="97">
        <v>40530835</v>
      </c>
      <c r="I686" s="103">
        <v>26797164.19</v>
      </c>
      <c r="J686" s="104">
        <v>13733670.81</v>
      </c>
      <c r="K686" s="119" t="str">
        <f t="shared" si="32"/>
        <v>00010040200000000000</v>
      </c>
      <c r="L686" s="107" t="s">
        <v>549</v>
      </c>
    </row>
    <row r="687" spans="1:12" ht="78.75">
      <c r="A687" s="100" t="s">
        <v>550</v>
      </c>
      <c r="B687" s="101" t="s">
        <v>817</v>
      </c>
      <c r="C687" s="102" t="s">
        <v>881</v>
      </c>
      <c r="D687" s="125" t="s">
        <v>548</v>
      </c>
      <c r="E687" s="156" t="s">
        <v>552</v>
      </c>
      <c r="F687" s="160"/>
      <c r="G687" s="130" t="s">
        <v>881</v>
      </c>
      <c r="H687" s="97">
        <v>34600</v>
      </c>
      <c r="I687" s="103">
        <v>34600</v>
      </c>
      <c r="J687" s="104">
        <v>0</v>
      </c>
      <c r="K687" s="119" t="str">
        <f t="shared" si="32"/>
        <v>00010040250000000000</v>
      </c>
      <c r="L687" s="107" t="s">
        <v>551</v>
      </c>
    </row>
    <row r="688" spans="1:12" ht="45">
      <c r="A688" s="100" t="s">
        <v>553</v>
      </c>
      <c r="B688" s="101" t="s">
        <v>817</v>
      </c>
      <c r="C688" s="102" t="s">
        <v>881</v>
      </c>
      <c r="D688" s="125" t="s">
        <v>548</v>
      </c>
      <c r="E688" s="156" t="s">
        <v>555</v>
      </c>
      <c r="F688" s="160"/>
      <c r="G688" s="130" t="s">
        <v>881</v>
      </c>
      <c r="H688" s="97">
        <v>34600</v>
      </c>
      <c r="I688" s="103">
        <v>34600</v>
      </c>
      <c r="J688" s="104">
        <v>0</v>
      </c>
      <c r="K688" s="119" t="str">
        <f t="shared" si="32"/>
        <v>00010040250070600000</v>
      </c>
      <c r="L688" s="107" t="s">
        <v>554</v>
      </c>
    </row>
    <row r="689" spans="1:12" s="85" customFormat="1" ht="22.5">
      <c r="A689" s="80" t="s">
        <v>503</v>
      </c>
      <c r="B689" s="79" t="s">
        <v>817</v>
      </c>
      <c r="C689" s="122" t="s">
        <v>881</v>
      </c>
      <c r="D689" s="126" t="s">
        <v>548</v>
      </c>
      <c r="E689" s="153" t="s">
        <v>555</v>
      </c>
      <c r="F689" s="159"/>
      <c r="G689" s="123" t="s">
        <v>504</v>
      </c>
      <c r="H689" s="81">
        <v>34600</v>
      </c>
      <c r="I689" s="82">
        <v>34600</v>
      </c>
      <c r="J689" s="83">
        <f>IF(IF(H689="",0,H689)=0,0,(IF(H689&gt;0,IF(I689&gt;H689,0,H689-I689),IF(I689&gt;H689,H689-I689,0))))</f>
        <v>0</v>
      </c>
      <c r="K689" s="119" t="str">
        <f t="shared" si="32"/>
        <v>00010040250070600313</v>
      </c>
      <c r="L689" s="84" t="str">
        <f>C689&amp;D689&amp;E689&amp;F689&amp;G689</f>
        <v>00010040250070600313</v>
      </c>
    </row>
    <row r="690" spans="1:12" ht="67.5">
      <c r="A690" s="100" t="s">
        <v>83</v>
      </c>
      <c r="B690" s="101" t="s">
        <v>817</v>
      </c>
      <c r="C690" s="102" t="s">
        <v>881</v>
      </c>
      <c r="D690" s="125" t="s">
        <v>548</v>
      </c>
      <c r="E690" s="156" t="s">
        <v>85</v>
      </c>
      <c r="F690" s="160"/>
      <c r="G690" s="130" t="s">
        <v>881</v>
      </c>
      <c r="H690" s="97">
        <v>40496235</v>
      </c>
      <c r="I690" s="103">
        <v>26762564.19</v>
      </c>
      <c r="J690" s="104">
        <v>13733670.81</v>
      </c>
      <c r="K690" s="119" t="str">
        <f t="shared" si="32"/>
        <v>00010040260000000000</v>
      </c>
      <c r="L690" s="107" t="s">
        <v>556</v>
      </c>
    </row>
    <row r="691" spans="1:12" ht="45">
      <c r="A691" s="100" t="s">
        <v>557</v>
      </c>
      <c r="B691" s="101" t="s">
        <v>817</v>
      </c>
      <c r="C691" s="102" t="s">
        <v>881</v>
      </c>
      <c r="D691" s="125" t="s">
        <v>548</v>
      </c>
      <c r="E691" s="156" t="s">
        <v>559</v>
      </c>
      <c r="F691" s="160"/>
      <c r="G691" s="130" t="s">
        <v>881</v>
      </c>
      <c r="H691" s="97">
        <v>3163500</v>
      </c>
      <c r="I691" s="103">
        <v>2328201.06</v>
      </c>
      <c r="J691" s="104">
        <v>835298.94</v>
      </c>
      <c r="K691" s="119" t="str">
        <f t="shared" si="32"/>
        <v>00010040260070010000</v>
      </c>
      <c r="L691" s="107" t="s">
        <v>558</v>
      </c>
    </row>
    <row r="692" spans="1:12" s="85" customFormat="1" ht="22.5">
      <c r="A692" s="80" t="s">
        <v>503</v>
      </c>
      <c r="B692" s="79" t="s">
        <v>817</v>
      </c>
      <c r="C692" s="122" t="s">
        <v>881</v>
      </c>
      <c r="D692" s="126" t="s">
        <v>548</v>
      </c>
      <c r="E692" s="153" t="s">
        <v>559</v>
      </c>
      <c r="F692" s="159"/>
      <c r="G692" s="123" t="s">
        <v>504</v>
      </c>
      <c r="H692" s="81">
        <v>3163500</v>
      </c>
      <c r="I692" s="82">
        <v>2328201.06</v>
      </c>
      <c r="J692" s="83">
        <f>IF(IF(H692="",0,H692)=0,0,(IF(H692&gt;0,IF(I692&gt;H692,0,H692-I692),IF(I692&gt;H692,H692-I692,0))))</f>
        <v>835298.94</v>
      </c>
      <c r="K692" s="119" t="str">
        <f t="shared" si="32"/>
        <v>00010040260070010313</v>
      </c>
      <c r="L692" s="84" t="str">
        <f>C692&amp;D692&amp;E692&amp;F692&amp;G692</f>
        <v>00010040260070010313</v>
      </c>
    </row>
    <row r="693" spans="1:12" ht="22.5">
      <c r="A693" s="100" t="s">
        <v>95</v>
      </c>
      <c r="B693" s="101" t="s">
        <v>817</v>
      </c>
      <c r="C693" s="102" t="s">
        <v>881</v>
      </c>
      <c r="D693" s="125" t="s">
        <v>548</v>
      </c>
      <c r="E693" s="156" t="s">
        <v>97</v>
      </c>
      <c r="F693" s="160"/>
      <c r="G693" s="130" t="s">
        <v>881</v>
      </c>
      <c r="H693" s="97">
        <v>109935</v>
      </c>
      <c r="I693" s="103">
        <v>80619</v>
      </c>
      <c r="J693" s="104">
        <v>29316</v>
      </c>
      <c r="K693" s="119" t="str">
        <f t="shared" si="32"/>
        <v>00010040260070060000</v>
      </c>
      <c r="L693" s="107" t="s">
        <v>560</v>
      </c>
    </row>
    <row r="694" spans="1:12" s="85" customFormat="1" ht="22.5">
      <c r="A694" s="80" t="s">
        <v>503</v>
      </c>
      <c r="B694" s="79" t="s">
        <v>817</v>
      </c>
      <c r="C694" s="122" t="s">
        <v>881</v>
      </c>
      <c r="D694" s="126" t="s">
        <v>548</v>
      </c>
      <c r="E694" s="153" t="s">
        <v>97</v>
      </c>
      <c r="F694" s="159"/>
      <c r="G694" s="123" t="s">
        <v>504</v>
      </c>
      <c r="H694" s="81">
        <v>109935</v>
      </c>
      <c r="I694" s="82">
        <v>80619</v>
      </c>
      <c r="J694" s="83">
        <f>IF(IF(H694="",0,H694)=0,0,(IF(H694&gt;0,IF(I694&gt;H694,0,H694-I694),IF(I694&gt;H694,H694-I694,0))))</f>
        <v>29316</v>
      </c>
      <c r="K694" s="119" t="str">
        <f aca="true" t="shared" si="33" ref="K694:K729">C694&amp;D694&amp;E694&amp;F694&amp;G694</f>
        <v>00010040260070060313</v>
      </c>
      <c r="L694" s="84" t="str">
        <f>C694&amp;D694&amp;E694&amp;F694&amp;G694</f>
        <v>00010040260070060313</v>
      </c>
    </row>
    <row r="695" spans="1:12" ht="33.75">
      <c r="A695" s="100" t="s">
        <v>561</v>
      </c>
      <c r="B695" s="101" t="s">
        <v>817</v>
      </c>
      <c r="C695" s="102" t="s">
        <v>881</v>
      </c>
      <c r="D695" s="125" t="s">
        <v>548</v>
      </c>
      <c r="E695" s="156" t="s">
        <v>563</v>
      </c>
      <c r="F695" s="160"/>
      <c r="G695" s="130" t="s">
        <v>881</v>
      </c>
      <c r="H695" s="97">
        <v>37222800</v>
      </c>
      <c r="I695" s="103">
        <v>24353744.13</v>
      </c>
      <c r="J695" s="104">
        <v>12869055.87</v>
      </c>
      <c r="K695" s="119" t="str">
        <f t="shared" si="33"/>
        <v>00010040260070130000</v>
      </c>
      <c r="L695" s="107" t="s">
        <v>562</v>
      </c>
    </row>
    <row r="696" spans="1:12" s="85" customFormat="1" ht="22.5">
      <c r="A696" s="80" t="s">
        <v>503</v>
      </c>
      <c r="B696" s="79" t="s">
        <v>817</v>
      </c>
      <c r="C696" s="122" t="s">
        <v>881</v>
      </c>
      <c r="D696" s="126" t="s">
        <v>548</v>
      </c>
      <c r="E696" s="153" t="s">
        <v>563</v>
      </c>
      <c r="F696" s="159"/>
      <c r="G696" s="123" t="s">
        <v>504</v>
      </c>
      <c r="H696" s="81">
        <v>22067012</v>
      </c>
      <c r="I696" s="82">
        <v>14858962.65</v>
      </c>
      <c r="J696" s="83">
        <f>IF(IF(H696="",0,H696)=0,0,(IF(H696&gt;0,IF(I696&gt;H696,0,H696-I696),IF(I696&gt;H696,H696-I696,0))))</f>
        <v>7208049.35</v>
      </c>
      <c r="K696" s="119" t="str">
        <f t="shared" si="33"/>
        <v>00010040260070130313</v>
      </c>
      <c r="L696" s="84" t="str">
        <f>C696&amp;D696&amp;E696&amp;F696&amp;G696</f>
        <v>00010040260070130313</v>
      </c>
    </row>
    <row r="697" spans="1:12" s="85" customFormat="1" ht="22.5">
      <c r="A697" s="80" t="s">
        <v>526</v>
      </c>
      <c r="B697" s="79" t="s">
        <v>817</v>
      </c>
      <c r="C697" s="122" t="s">
        <v>881</v>
      </c>
      <c r="D697" s="126" t="s">
        <v>548</v>
      </c>
      <c r="E697" s="153" t="s">
        <v>563</v>
      </c>
      <c r="F697" s="159"/>
      <c r="G697" s="123" t="s">
        <v>527</v>
      </c>
      <c r="H697" s="81">
        <v>15155788</v>
      </c>
      <c r="I697" s="82">
        <v>9494781.48</v>
      </c>
      <c r="J697" s="83">
        <f>IF(IF(H697="",0,H697)=0,0,(IF(H697&gt;0,IF(I697&gt;H697,0,H697-I697),IF(I697&gt;H697,H697-I697,0))))</f>
        <v>5661006.52</v>
      </c>
      <c r="K697" s="119" t="str">
        <f t="shared" si="33"/>
        <v>00010040260070130323</v>
      </c>
      <c r="L697" s="84" t="str">
        <f>C697&amp;D697&amp;E697&amp;F697&amp;G697</f>
        <v>00010040260070130323</v>
      </c>
    </row>
    <row r="698" spans="1:12" ht="22.5">
      <c r="A698" s="100" t="s">
        <v>981</v>
      </c>
      <c r="B698" s="101" t="s">
        <v>817</v>
      </c>
      <c r="C698" s="102" t="s">
        <v>881</v>
      </c>
      <c r="D698" s="125" t="s">
        <v>548</v>
      </c>
      <c r="E698" s="156" t="s">
        <v>983</v>
      </c>
      <c r="F698" s="160"/>
      <c r="G698" s="130" t="s">
        <v>881</v>
      </c>
      <c r="H698" s="97">
        <v>53140700</v>
      </c>
      <c r="I698" s="103">
        <v>26939806.79</v>
      </c>
      <c r="J698" s="104">
        <v>26200893.21</v>
      </c>
      <c r="K698" s="119" t="str">
        <f t="shared" si="33"/>
        <v>00010049300000000000</v>
      </c>
      <c r="L698" s="107" t="s">
        <v>564</v>
      </c>
    </row>
    <row r="699" spans="1:12" ht="67.5">
      <c r="A699" s="100" t="s">
        <v>565</v>
      </c>
      <c r="B699" s="101" t="s">
        <v>817</v>
      </c>
      <c r="C699" s="102" t="s">
        <v>881</v>
      </c>
      <c r="D699" s="125" t="s">
        <v>548</v>
      </c>
      <c r="E699" s="156" t="s">
        <v>567</v>
      </c>
      <c r="F699" s="160"/>
      <c r="G699" s="130" t="s">
        <v>881</v>
      </c>
      <c r="H699" s="97">
        <v>7682400</v>
      </c>
      <c r="I699" s="103">
        <v>3812964.14</v>
      </c>
      <c r="J699" s="104">
        <v>3869435.86</v>
      </c>
      <c r="K699" s="119" t="str">
        <f t="shared" si="33"/>
        <v>00010049300070200000</v>
      </c>
      <c r="L699" s="107" t="s">
        <v>566</v>
      </c>
    </row>
    <row r="700" spans="1:12" s="85" customFormat="1" ht="12.75">
      <c r="A700" s="80" t="s">
        <v>979</v>
      </c>
      <c r="B700" s="79" t="s">
        <v>817</v>
      </c>
      <c r="C700" s="122" t="s">
        <v>881</v>
      </c>
      <c r="D700" s="126" t="s">
        <v>548</v>
      </c>
      <c r="E700" s="153" t="s">
        <v>567</v>
      </c>
      <c r="F700" s="159"/>
      <c r="G700" s="123" t="s">
        <v>980</v>
      </c>
      <c r="H700" s="81">
        <v>500</v>
      </c>
      <c r="I700" s="82">
        <v>72.78</v>
      </c>
      <c r="J700" s="83">
        <f>IF(IF(H700="",0,H700)=0,0,(IF(H700&gt;0,IF(I700&gt;H700,0,H700-I700),IF(I700&gt;H700,H700-I700,0))))</f>
        <v>427.22</v>
      </c>
      <c r="K700" s="119" t="str">
        <f t="shared" si="33"/>
        <v>00010049300070200244</v>
      </c>
      <c r="L700" s="84" t="str">
        <f>C700&amp;D700&amp;E700&amp;F700&amp;G700</f>
        <v>00010049300070200244</v>
      </c>
    </row>
    <row r="701" spans="1:12" s="85" customFormat="1" ht="22.5">
      <c r="A701" s="80" t="s">
        <v>503</v>
      </c>
      <c r="B701" s="79" t="s">
        <v>817</v>
      </c>
      <c r="C701" s="122" t="s">
        <v>881</v>
      </c>
      <c r="D701" s="126" t="s">
        <v>548</v>
      </c>
      <c r="E701" s="153" t="s">
        <v>567</v>
      </c>
      <c r="F701" s="159"/>
      <c r="G701" s="123" t="s">
        <v>504</v>
      </c>
      <c r="H701" s="81">
        <v>4676700</v>
      </c>
      <c r="I701" s="82">
        <v>2059858.05</v>
      </c>
      <c r="J701" s="83">
        <f>IF(IF(H701="",0,H701)=0,0,(IF(H701&gt;0,IF(I701&gt;H701,0,H701-I701),IF(I701&gt;H701,H701-I701,0))))</f>
        <v>2616841.95</v>
      </c>
      <c r="K701" s="119" t="str">
        <f t="shared" si="33"/>
        <v>00010049300070200313</v>
      </c>
      <c r="L701" s="84" t="str">
        <f>C701&amp;D701&amp;E701&amp;F701&amp;G701</f>
        <v>00010049300070200313</v>
      </c>
    </row>
    <row r="702" spans="1:12" s="85" customFormat="1" ht="22.5">
      <c r="A702" s="80" t="s">
        <v>526</v>
      </c>
      <c r="B702" s="79" t="s">
        <v>817</v>
      </c>
      <c r="C702" s="122" t="s">
        <v>881</v>
      </c>
      <c r="D702" s="126" t="s">
        <v>548</v>
      </c>
      <c r="E702" s="153" t="s">
        <v>567</v>
      </c>
      <c r="F702" s="159"/>
      <c r="G702" s="123" t="s">
        <v>527</v>
      </c>
      <c r="H702" s="81">
        <v>3005200</v>
      </c>
      <c r="I702" s="82">
        <v>1753033.31</v>
      </c>
      <c r="J702" s="83">
        <f>IF(IF(H702="",0,H702)=0,0,(IF(H702&gt;0,IF(I702&gt;H702,0,H702-I702),IF(I702&gt;H702,H702-I702,0))))</f>
        <v>1252166.69</v>
      </c>
      <c r="K702" s="119" t="str">
        <f t="shared" si="33"/>
        <v>00010049300070200323</v>
      </c>
      <c r="L702" s="84" t="str">
        <f>C702&amp;D702&amp;E702&amp;F702&amp;G702</f>
        <v>00010049300070200323</v>
      </c>
    </row>
    <row r="703" spans="1:12" ht="33.75">
      <c r="A703" s="100" t="s">
        <v>568</v>
      </c>
      <c r="B703" s="101" t="s">
        <v>817</v>
      </c>
      <c r="C703" s="102" t="s">
        <v>881</v>
      </c>
      <c r="D703" s="125" t="s">
        <v>548</v>
      </c>
      <c r="E703" s="156" t="s">
        <v>570</v>
      </c>
      <c r="F703" s="160"/>
      <c r="G703" s="130" t="s">
        <v>881</v>
      </c>
      <c r="H703" s="97">
        <v>17500</v>
      </c>
      <c r="I703" s="103">
        <v>17490.65</v>
      </c>
      <c r="J703" s="104">
        <v>9.35</v>
      </c>
      <c r="K703" s="119" t="str">
        <f t="shared" si="33"/>
        <v>00010049300070230000</v>
      </c>
      <c r="L703" s="107" t="s">
        <v>569</v>
      </c>
    </row>
    <row r="704" spans="1:12" s="85" customFormat="1" ht="22.5">
      <c r="A704" s="80" t="s">
        <v>503</v>
      </c>
      <c r="B704" s="79" t="s">
        <v>817</v>
      </c>
      <c r="C704" s="122" t="s">
        <v>881</v>
      </c>
      <c r="D704" s="126" t="s">
        <v>548</v>
      </c>
      <c r="E704" s="153" t="s">
        <v>570</v>
      </c>
      <c r="F704" s="159"/>
      <c r="G704" s="123" t="s">
        <v>504</v>
      </c>
      <c r="H704" s="81">
        <v>17500</v>
      </c>
      <c r="I704" s="82">
        <v>17490.65</v>
      </c>
      <c r="J704" s="83">
        <f>IF(IF(H704="",0,H704)=0,0,(IF(H704&gt;0,IF(I704&gt;H704,0,H704-I704),IF(I704&gt;H704,H704-I704,0))))</f>
        <v>9.35</v>
      </c>
      <c r="K704" s="119" t="str">
        <f t="shared" si="33"/>
        <v>00010049300070230313</v>
      </c>
      <c r="L704" s="84" t="str">
        <f>C704&amp;D704&amp;E704&amp;F704&amp;G704</f>
        <v>00010049300070230313</v>
      </c>
    </row>
    <row r="705" spans="1:12" ht="33.75">
      <c r="A705" s="100" t="s">
        <v>571</v>
      </c>
      <c r="B705" s="101" t="s">
        <v>817</v>
      </c>
      <c r="C705" s="102" t="s">
        <v>881</v>
      </c>
      <c r="D705" s="125" t="s">
        <v>548</v>
      </c>
      <c r="E705" s="156" t="s">
        <v>573</v>
      </c>
      <c r="F705" s="160"/>
      <c r="G705" s="130" t="s">
        <v>881</v>
      </c>
      <c r="H705" s="97">
        <v>9075000</v>
      </c>
      <c r="I705" s="103">
        <v>6596800</v>
      </c>
      <c r="J705" s="104">
        <v>2478200</v>
      </c>
      <c r="K705" s="119" t="str">
        <f t="shared" si="33"/>
        <v>00010049300070400000</v>
      </c>
      <c r="L705" s="107" t="s">
        <v>572</v>
      </c>
    </row>
    <row r="706" spans="1:12" s="85" customFormat="1" ht="22.5">
      <c r="A706" s="80" t="s">
        <v>503</v>
      </c>
      <c r="B706" s="79" t="s">
        <v>817</v>
      </c>
      <c r="C706" s="122" t="s">
        <v>881</v>
      </c>
      <c r="D706" s="126" t="s">
        <v>548</v>
      </c>
      <c r="E706" s="153" t="s">
        <v>573</v>
      </c>
      <c r="F706" s="159"/>
      <c r="G706" s="123" t="s">
        <v>504</v>
      </c>
      <c r="H706" s="81">
        <v>9075000</v>
      </c>
      <c r="I706" s="82">
        <v>6596800</v>
      </c>
      <c r="J706" s="83">
        <f>IF(IF(H706="",0,H706)=0,0,(IF(H706&gt;0,IF(I706&gt;H706,0,H706-I706),IF(I706&gt;H706,H706-I706,0))))</f>
        <v>2478200</v>
      </c>
      <c r="K706" s="119" t="str">
        <f t="shared" si="33"/>
        <v>00010049300070400313</v>
      </c>
      <c r="L706" s="84" t="str">
        <f>C706&amp;D706&amp;E706&amp;F706&amp;G706</f>
        <v>00010049300070400313</v>
      </c>
    </row>
    <row r="707" spans="1:12" ht="45">
      <c r="A707" s="100" t="s">
        <v>574</v>
      </c>
      <c r="B707" s="101" t="s">
        <v>817</v>
      </c>
      <c r="C707" s="102" t="s">
        <v>881</v>
      </c>
      <c r="D707" s="125" t="s">
        <v>548</v>
      </c>
      <c r="E707" s="156" t="s">
        <v>576</v>
      </c>
      <c r="F707" s="160"/>
      <c r="G707" s="130" t="s">
        <v>881</v>
      </c>
      <c r="H707" s="97">
        <v>29959300</v>
      </c>
      <c r="I707" s="103">
        <v>10106052</v>
      </c>
      <c r="J707" s="104">
        <v>19853248</v>
      </c>
      <c r="K707" s="119" t="str">
        <f t="shared" si="33"/>
        <v>000100493000N0821000</v>
      </c>
      <c r="L707" s="107" t="s">
        <v>575</v>
      </c>
    </row>
    <row r="708" spans="1:12" s="85" customFormat="1" ht="33.75">
      <c r="A708" s="80" t="s">
        <v>1227</v>
      </c>
      <c r="B708" s="79" t="s">
        <v>817</v>
      </c>
      <c r="C708" s="122" t="s">
        <v>881</v>
      </c>
      <c r="D708" s="126" t="s">
        <v>548</v>
      </c>
      <c r="E708" s="153" t="s">
        <v>576</v>
      </c>
      <c r="F708" s="159"/>
      <c r="G708" s="123" t="s">
        <v>1228</v>
      </c>
      <c r="H708" s="81">
        <v>29959300</v>
      </c>
      <c r="I708" s="82">
        <v>10106052</v>
      </c>
      <c r="J708" s="83">
        <f>IF(IF(H708="",0,H708)=0,0,(IF(H708&gt;0,IF(I708&gt;H708,0,H708-I708),IF(I708&gt;H708,H708-I708,0))))</f>
        <v>19853248</v>
      </c>
      <c r="K708" s="119" t="str">
        <f t="shared" si="33"/>
        <v>000100493000N0821412</v>
      </c>
      <c r="L708" s="84" t="str">
        <f>C708&amp;D708&amp;E708&amp;F708&amp;G708</f>
        <v>000100493000N0821412</v>
      </c>
    </row>
    <row r="709" spans="1:12" ht="33.75">
      <c r="A709" s="100" t="s">
        <v>577</v>
      </c>
      <c r="B709" s="101" t="s">
        <v>817</v>
      </c>
      <c r="C709" s="102" t="s">
        <v>881</v>
      </c>
      <c r="D709" s="125" t="s">
        <v>548</v>
      </c>
      <c r="E709" s="156" t="s">
        <v>579</v>
      </c>
      <c r="F709" s="160"/>
      <c r="G709" s="130" t="s">
        <v>881</v>
      </c>
      <c r="H709" s="97">
        <v>6406500</v>
      </c>
      <c r="I709" s="103">
        <v>6406500</v>
      </c>
      <c r="J709" s="104">
        <v>0</v>
      </c>
      <c r="K709" s="119" t="str">
        <f t="shared" si="33"/>
        <v>000100493000R0821000</v>
      </c>
      <c r="L709" s="107" t="s">
        <v>578</v>
      </c>
    </row>
    <row r="710" spans="1:12" s="85" customFormat="1" ht="33.75">
      <c r="A710" s="80" t="s">
        <v>1227</v>
      </c>
      <c r="B710" s="79" t="s">
        <v>817</v>
      </c>
      <c r="C710" s="122" t="s">
        <v>881</v>
      </c>
      <c r="D710" s="126" t="s">
        <v>548</v>
      </c>
      <c r="E710" s="153" t="s">
        <v>579</v>
      </c>
      <c r="F710" s="159"/>
      <c r="G710" s="123" t="s">
        <v>1228</v>
      </c>
      <c r="H710" s="81">
        <v>6406500</v>
      </c>
      <c r="I710" s="82">
        <v>6406500</v>
      </c>
      <c r="J710" s="83">
        <f>IF(IF(H710="",0,H710)=0,0,(IF(H710&gt;0,IF(I710&gt;H710,0,H710-I710),IF(I710&gt;H710,H710-I710,0))))</f>
        <v>0</v>
      </c>
      <c r="K710" s="119" t="str">
        <f t="shared" si="33"/>
        <v>000100493000R0821412</v>
      </c>
      <c r="L710" s="84" t="str">
        <f>C710&amp;D710&amp;E710&amp;F710&amp;G710</f>
        <v>000100493000R0821412</v>
      </c>
    </row>
    <row r="711" spans="1:12" ht="12.75">
      <c r="A711" s="100" t="s">
        <v>580</v>
      </c>
      <c r="B711" s="101" t="s">
        <v>817</v>
      </c>
      <c r="C711" s="102" t="s">
        <v>881</v>
      </c>
      <c r="D711" s="125" t="s">
        <v>582</v>
      </c>
      <c r="E711" s="156" t="s">
        <v>950</v>
      </c>
      <c r="F711" s="160"/>
      <c r="G711" s="130" t="s">
        <v>881</v>
      </c>
      <c r="H711" s="97">
        <v>9498300</v>
      </c>
      <c r="I711" s="103">
        <v>6777804.8</v>
      </c>
      <c r="J711" s="104">
        <v>2720495.2</v>
      </c>
      <c r="K711" s="119" t="str">
        <f t="shared" si="33"/>
        <v>00010060000000000000</v>
      </c>
      <c r="L711" s="107" t="s">
        <v>581</v>
      </c>
    </row>
    <row r="712" spans="1:12" ht="33.75">
      <c r="A712" s="100" t="s">
        <v>989</v>
      </c>
      <c r="B712" s="101" t="s">
        <v>817</v>
      </c>
      <c r="C712" s="102" t="s">
        <v>881</v>
      </c>
      <c r="D712" s="125" t="s">
        <v>582</v>
      </c>
      <c r="E712" s="156" t="s">
        <v>991</v>
      </c>
      <c r="F712" s="160"/>
      <c r="G712" s="130" t="s">
        <v>881</v>
      </c>
      <c r="H712" s="97">
        <v>9498300</v>
      </c>
      <c r="I712" s="103">
        <v>6777804.8</v>
      </c>
      <c r="J712" s="104">
        <v>2720495.2</v>
      </c>
      <c r="K712" s="119" t="str">
        <f t="shared" si="33"/>
        <v>00010069500000000000</v>
      </c>
      <c r="L712" s="107" t="s">
        <v>583</v>
      </c>
    </row>
    <row r="713" spans="1:12" ht="33.75">
      <c r="A713" s="100" t="s">
        <v>1003</v>
      </c>
      <c r="B713" s="101" t="s">
        <v>817</v>
      </c>
      <c r="C713" s="102" t="s">
        <v>881</v>
      </c>
      <c r="D713" s="125" t="s">
        <v>582</v>
      </c>
      <c r="E713" s="156" t="s">
        <v>1005</v>
      </c>
      <c r="F713" s="160"/>
      <c r="G713" s="130" t="s">
        <v>881</v>
      </c>
      <c r="H713" s="97">
        <v>9498300</v>
      </c>
      <c r="I713" s="103">
        <v>6777804.8</v>
      </c>
      <c r="J713" s="104">
        <v>2720495.2</v>
      </c>
      <c r="K713" s="119" t="str">
        <f t="shared" si="33"/>
        <v>00010069500070280000</v>
      </c>
      <c r="L713" s="107" t="s">
        <v>584</v>
      </c>
    </row>
    <row r="714" spans="1:12" s="85" customFormat="1" ht="22.5">
      <c r="A714" s="80" t="s">
        <v>958</v>
      </c>
      <c r="B714" s="79" t="s">
        <v>817</v>
      </c>
      <c r="C714" s="122" t="s">
        <v>881</v>
      </c>
      <c r="D714" s="126" t="s">
        <v>582</v>
      </c>
      <c r="E714" s="153" t="s">
        <v>1005</v>
      </c>
      <c r="F714" s="159"/>
      <c r="G714" s="123" t="s">
        <v>959</v>
      </c>
      <c r="H714" s="81">
        <v>6503600</v>
      </c>
      <c r="I714" s="82">
        <v>4702450.95</v>
      </c>
      <c r="J714" s="83">
        <f aca="true" t="shared" si="34" ref="J714:J719">IF(IF(H714="",0,H714)=0,0,(IF(H714&gt;0,IF(I714&gt;H714,0,H714-I714),IF(I714&gt;H714,H714-I714,0))))</f>
        <v>1801149.05</v>
      </c>
      <c r="K714" s="119" t="str">
        <f t="shared" si="33"/>
        <v>00010069500070280121</v>
      </c>
      <c r="L714" s="84" t="str">
        <f aca="true" t="shared" si="35" ref="L714:L719">C714&amp;D714&amp;E714&amp;F714&amp;G714</f>
        <v>00010069500070280121</v>
      </c>
    </row>
    <row r="715" spans="1:12" s="85" customFormat="1" ht="33.75">
      <c r="A715" s="80" t="s">
        <v>960</v>
      </c>
      <c r="B715" s="79" t="s">
        <v>817</v>
      </c>
      <c r="C715" s="122" t="s">
        <v>881</v>
      </c>
      <c r="D715" s="126" t="s">
        <v>582</v>
      </c>
      <c r="E715" s="153" t="s">
        <v>1005</v>
      </c>
      <c r="F715" s="159"/>
      <c r="G715" s="123" t="s">
        <v>961</v>
      </c>
      <c r="H715" s="81">
        <v>240600</v>
      </c>
      <c r="I715" s="82">
        <v>240600</v>
      </c>
      <c r="J715" s="83">
        <f t="shared" si="34"/>
        <v>0</v>
      </c>
      <c r="K715" s="119" t="str">
        <f t="shared" si="33"/>
        <v>00010069500070280122</v>
      </c>
      <c r="L715" s="84" t="str">
        <f t="shared" si="35"/>
        <v>00010069500070280122</v>
      </c>
    </row>
    <row r="716" spans="1:12" s="85" customFormat="1" ht="33.75">
      <c r="A716" s="80" t="s">
        <v>962</v>
      </c>
      <c r="B716" s="79" t="s">
        <v>817</v>
      </c>
      <c r="C716" s="122" t="s">
        <v>881</v>
      </c>
      <c r="D716" s="126" t="s">
        <v>582</v>
      </c>
      <c r="E716" s="153" t="s">
        <v>1005</v>
      </c>
      <c r="F716" s="159"/>
      <c r="G716" s="123" t="s">
        <v>963</v>
      </c>
      <c r="H716" s="81">
        <v>1951100</v>
      </c>
      <c r="I716" s="82">
        <v>1323360.24</v>
      </c>
      <c r="J716" s="83">
        <f t="shared" si="34"/>
        <v>627739.76</v>
      </c>
      <c r="K716" s="119" t="str">
        <f t="shared" si="33"/>
        <v>00010069500070280129</v>
      </c>
      <c r="L716" s="84" t="str">
        <f t="shared" si="35"/>
        <v>00010069500070280129</v>
      </c>
    </row>
    <row r="717" spans="1:12" s="85" customFormat="1" ht="12.75">
      <c r="A717" s="80" t="s">
        <v>979</v>
      </c>
      <c r="B717" s="79" t="s">
        <v>817</v>
      </c>
      <c r="C717" s="122" t="s">
        <v>881</v>
      </c>
      <c r="D717" s="126" t="s">
        <v>582</v>
      </c>
      <c r="E717" s="153" t="s">
        <v>1005</v>
      </c>
      <c r="F717" s="159"/>
      <c r="G717" s="123" t="s">
        <v>980</v>
      </c>
      <c r="H717" s="81">
        <v>797900</v>
      </c>
      <c r="I717" s="82">
        <v>507981.61</v>
      </c>
      <c r="J717" s="83">
        <f t="shared" si="34"/>
        <v>289918.39</v>
      </c>
      <c r="K717" s="119" t="str">
        <f t="shared" si="33"/>
        <v>00010069500070280244</v>
      </c>
      <c r="L717" s="84" t="str">
        <f t="shared" si="35"/>
        <v>00010069500070280244</v>
      </c>
    </row>
    <row r="718" spans="1:12" s="85" customFormat="1" ht="12.75">
      <c r="A718" s="80" t="s">
        <v>999</v>
      </c>
      <c r="B718" s="79" t="s">
        <v>817</v>
      </c>
      <c r="C718" s="122" t="s">
        <v>881</v>
      </c>
      <c r="D718" s="126" t="s">
        <v>582</v>
      </c>
      <c r="E718" s="153" t="s">
        <v>1005</v>
      </c>
      <c r="F718" s="159"/>
      <c r="G718" s="123" t="s">
        <v>1000</v>
      </c>
      <c r="H718" s="81">
        <v>4600</v>
      </c>
      <c r="I718" s="82">
        <v>3412</v>
      </c>
      <c r="J718" s="83">
        <f t="shared" si="34"/>
        <v>1188</v>
      </c>
      <c r="K718" s="119" t="str">
        <f t="shared" si="33"/>
        <v>00010069500070280852</v>
      </c>
      <c r="L718" s="84" t="str">
        <f t="shared" si="35"/>
        <v>00010069500070280852</v>
      </c>
    </row>
    <row r="719" spans="1:12" s="85" customFormat="1" ht="12.75">
      <c r="A719" s="80" t="s">
        <v>1001</v>
      </c>
      <c r="B719" s="79" t="s">
        <v>817</v>
      </c>
      <c r="C719" s="122" t="s">
        <v>881</v>
      </c>
      <c r="D719" s="126" t="s">
        <v>582</v>
      </c>
      <c r="E719" s="153" t="s">
        <v>1005</v>
      </c>
      <c r="F719" s="159"/>
      <c r="G719" s="123" t="s">
        <v>1002</v>
      </c>
      <c r="H719" s="81">
        <v>500</v>
      </c>
      <c r="I719" s="82">
        <v>0</v>
      </c>
      <c r="J719" s="83">
        <f t="shared" si="34"/>
        <v>500</v>
      </c>
      <c r="K719" s="119" t="str">
        <f t="shared" si="33"/>
        <v>00010069500070280853</v>
      </c>
      <c r="L719" s="84" t="str">
        <f t="shared" si="35"/>
        <v>00010069500070280853</v>
      </c>
    </row>
    <row r="720" spans="1:12" ht="12.75">
      <c r="A720" s="100" t="s">
        <v>585</v>
      </c>
      <c r="B720" s="101" t="s">
        <v>817</v>
      </c>
      <c r="C720" s="102" t="s">
        <v>881</v>
      </c>
      <c r="D720" s="125" t="s">
        <v>587</v>
      </c>
      <c r="E720" s="156" t="s">
        <v>950</v>
      </c>
      <c r="F720" s="160"/>
      <c r="G720" s="130" t="s">
        <v>881</v>
      </c>
      <c r="H720" s="97">
        <v>9630700</v>
      </c>
      <c r="I720" s="103">
        <v>6761811.2</v>
      </c>
      <c r="J720" s="104">
        <v>2868888.8</v>
      </c>
      <c r="K720" s="119" t="str">
        <f t="shared" si="33"/>
        <v>00011000000000000000</v>
      </c>
      <c r="L720" s="107" t="s">
        <v>586</v>
      </c>
    </row>
    <row r="721" spans="1:12" ht="12.75">
      <c r="A721" s="100" t="s">
        <v>588</v>
      </c>
      <c r="B721" s="101" t="s">
        <v>817</v>
      </c>
      <c r="C721" s="102" t="s">
        <v>881</v>
      </c>
      <c r="D721" s="125" t="s">
        <v>590</v>
      </c>
      <c r="E721" s="156" t="s">
        <v>950</v>
      </c>
      <c r="F721" s="160"/>
      <c r="G721" s="130" t="s">
        <v>881</v>
      </c>
      <c r="H721" s="97">
        <v>9630700</v>
      </c>
      <c r="I721" s="103">
        <v>6761811.2</v>
      </c>
      <c r="J721" s="104">
        <v>2868888.8</v>
      </c>
      <c r="K721" s="119" t="str">
        <f t="shared" si="33"/>
        <v>00011010000000000000</v>
      </c>
      <c r="L721" s="107" t="s">
        <v>589</v>
      </c>
    </row>
    <row r="722" spans="1:12" ht="33.75">
      <c r="A722" s="100" t="s">
        <v>80</v>
      </c>
      <c r="B722" s="101" t="s">
        <v>817</v>
      </c>
      <c r="C722" s="102" t="s">
        <v>881</v>
      </c>
      <c r="D722" s="125" t="s">
        <v>590</v>
      </c>
      <c r="E722" s="156" t="s">
        <v>82</v>
      </c>
      <c r="F722" s="160"/>
      <c r="G722" s="130" t="s">
        <v>881</v>
      </c>
      <c r="H722" s="97">
        <v>1213800</v>
      </c>
      <c r="I722" s="103">
        <v>0</v>
      </c>
      <c r="J722" s="104">
        <v>1213800</v>
      </c>
      <c r="K722" s="119" t="str">
        <f t="shared" si="33"/>
        <v>00011010200000000000</v>
      </c>
      <c r="L722" s="107" t="s">
        <v>591</v>
      </c>
    </row>
    <row r="723" spans="1:12" ht="67.5">
      <c r="A723" s="100" t="s">
        <v>83</v>
      </c>
      <c r="B723" s="101" t="s">
        <v>817</v>
      </c>
      <c r="C723" s="102" t="s">
        <v>881</v>
      </c>
      <c r="D723" s="125" t="s">
        <v>590</v>
      </c>
      <c r="E723" s="156" t="s">
        <v>85</v>
      </c>
      <c r="F723" s="160"/>
      <c r="G723" s="130" t="s">
        <v>881</v>
      </c>
      <c r="H723" s="97">
        <v>1213800</v>
      </c>
      <c r="I723" s="103">
        <v>0</v>
      </c>
      <c r="J723" s="104">
        <v>1213800</v>
      </c>
      <c r="K723" s="119" t="str">
        <f t="shared" si="33"/>
        <v>00011010260000000000</v>
      </c>
      <c r="L723" s="107" t="s">
        <v>592</v>
      </c>
    </row>
    <row r="724" spans="1:12" ht="12.75">
      <c r="A724" s="100" t="s">
        <v>363</v>
      </c>
      <c r="B724" s="101" t="s">
        <v>817</v>
      </c>
      <c r="C724" s="102" t="s">
        <v>881</v>
      </c>
      <c r="D724" s="125" t="s">
        <v>590</v>
      </c>
      <c r="E724" s="156" t="s">
        <v>365</v>
      </c>
      <c r="F724" s="160"/>
      <c r="G724" s="130" t="s">
        <v>881</v>
      </c>
      <c r="H724" s="97">
        <v>1213800</v>
      </c>
      <c r="I724" s="103">
        <v>0</v>
      </c>
      <c r="J724" s="104">
        <v>1213800</v>
      </c>
      <c r="K724" s="119" t="str">
        <f t="shared" si="33"/>
        <v>00011010260001230000</v>
      </c>
      <c r="L724" s="107" t="s">
        <v>593</v>
      </c>
    </row>
    <row r="725" spans="1:12" s="85" customFormat="1" ht="45">
      <c r="A725" s="80" t="s">
        <v>90</v>
      </c>
      <c r="B725" s="79" t="s">
        <v>817</v>
      </c>
      <c r="C725" s="122" t="s">
        <v>881</v>
      </c>
      <c r="D725" s="126" t="s">
        <v>590</v>
      </c>
      <c r="E725" s="153" t="s">
        <v>365</v>
      </c>
      <c r="F725" s="159"/>
      <c r="G725" s="123" t="s">
        <v>91</v>
      </c>
      <c r="H725" s="81">
        <v>1213800</v>
      </c>
      <c r="I725" s="82">
        <v>0</v>
      </c>
      <c r="J725" s="83">
        <f>IF(IF(H725="",0,H725)=0,0,(IF(H725&gt;0,IF(I725&gt;H725,0,H725-I725),IF(I725&gt;H725,H725-I725,0))))</f>
        <v>1213800</v>
      </c>
      <c r="K725" s="119" t="str">
        <f t="shared" si="33"/>
        <v>00011010260001230621</v>
      </c>
      <c r="L725" s="84" t="str">
        <f>C725&amp;D725&amp;E725&amp;F725&amp;G725</f>
        <v>00011010260001230621</v>
      </c>
    </row>
    <row r="726" spans="1:12" ht="33.75">
      <c r="A726" s="100" t="s">
        <v>594</v>
      </c>
      <c r="B726" s="101" t="s">
        <v>817</v>
      </c>
      <c r="C726" s="102" t="s">
        <v>881</v>
      </c>
      <c r="D726" s="125" t="s">
        <v>590</v>
      </c>
      <c r="E726" s="156" t="s">
        <v>596</v>
      </c>
      <c r="F726" s="160"/>
      <c r="G726" s="130" t="s">
        <v>881</v>
      </c>
      <c r="H726" s="97">
        <v>6512400</v>
      </c>
      <c r="I726" s="103">
        <v>5003300</v>
      </c>
      <c r="J726" s="104">
        <v>1509100</v>
      </c>
      <c r="K726" s="119" t="str">
        <f t="shared" si="33"/>
        <v>00011010500000000000</v>
      </c>
      <c r="L726" s="107" t="s">
        <v>595</v>
      </c>
    </row>
    <row r="727" spans="1:12" ht="12.75">
      <c r="A727" s="100" t="s">
        <v>597</v>
      </c>
      <c r="B727" s="101" t="s">
        <v>817</v>
      </c>
      <c r="C727" s="102" t="s">
        <v>881</v>
      </c>
      <c r="D727" s="125" t="s">
        <v>590</v>
      </c>
      <c r="E727" s="156" t="s">
        <v>599</v>
      </c>
      <c r="F727" s="160"/>
      <c r="G727" s="130" t="s">
        <v>881</v>
      </c>
      <c r="H727" s="97">
        <v>1032000</v>
      </c>
      <c r="I727" s="103">
        <v>1032000</v>
      </c>
      <c r="J727" s="104">
        <v>0</v>
      </c>
      <c r="K727" s="119" t="str">
        <f t="shared" si="33"/>
        <v>00011010500020510000</v>
      </c>
      <c r="L727" s="107" t="s">
        <v>598</v>
      </c>
    </row>
    <row r="728" spans="1:12" s="85" customFormat="1" ht="12.75">
      <c r="A728" s="80" t="s">
        <v>623</v>
      </c>
      <c r="B728" s="79" t="s">
        <v>817</v>
      </c>
      <c r="C728" s="122" t="s">
        <v>881</v>
      </c>
      <c r="D728" s="126" t="s">
        <v>590</v>
      </c>
      <c r="E728" s="153" t="s">
        <v>599</v>
      </c>
      <c r="F728" s="159"/>
      <c r="G728" s="123" t="s">
        <v>624</v>
      </c>
      <c r="H728" s="81">
        <v>1032000</v>
      </c>
      <c r="I728" s="82">
        <v>1032000</v>
      </c>
      <c r="J728" s="83">
        <f>IF(IF(H728="",0,H728)=0,0,(IF(H728&gt;0,IF(I728&gt;H728,0,H728-I728),IF(I728&gt;H728,H728-I728,0))))</f>
        <v>0</v>
      </c>
      <c r="K728" s="119" t="str">
        <f t="shared" si="33"/>
        <v>00011010500020510622</v>
      </c>
      <c r="L728" s="84" t="str">
        <f>C728&amp;D728&amp;E728&amp;F728&amp;G728</f>
        <v>00011010500020510622</v>
      </c>
    </row>
    <row r="729" spans="1:12" ht="56.25">
      <c r="A729" s="100" t="s">
        <v>600</v>
      </c>
      <c r="B729" s="101" t="s">
        <v>817</v>
      </c>
      <c r="C729" s="102" t="s">
        <v>881</v>
      </c>
      <c r="D729" s="125" t="s">
        <v>590</v>
      </c>
      <c r="E729" s="156" t="s">
        <v>602</v>
      </c>
      <c r="F729" s="160"/>
      <c r="G729" s="130" t="s">
        <v>881</v>
      </c>
      <c r="H729" s="97">
        <v>253000</v>
      </c>
      <c r="I729" s="103">
        <v>58400</v>
      </c>
      <c r="J729" s="104">
        <v>194600</v>
      </c>
      <c r="K729" s="119" t="str">
        <f t="shared" si="33"/>
        <v>00011010500024020000</v>
      </c>
      <c r="L729" s="107" t="s">
        <v>601</v>
      </c>
    </row>
    <row r="730" spans="1:12" s="85" customFormat="1" ht="12.75">
      <c r="A730" s="80" t="s">
        <v>979</v>
      </c>
      <c r="B730" s="79" t="s">
        <v>817</v>
      </c>
      <c r="C730" s="122" t="s">
        <v>881</v>
      </c>
      <c r="D730" s="126" t="s">
        <v>590</v>
      </c>
      <c r="E730" s="153" t="s">
        <v>602</v>
      </c>
      <c r="F730" s="159"/>
      <c r="G730" s="123" t="s">
        <v>980</v>
      </c>
      <c r="H730" s="81">
        <v>248000</v>
      </c>
      <c r="I730" s="82">
        <v>58400</v>
      </c>
      <c r="J730" s="83">
        <f>IF(IF(H730="",0,H730)=0,0,(IF(H730&gt;0,IF(I730&gt;H730,0,H730-I730),IF(I730&gt;H730,H730-I730,0))))</f>
        <v>189600</v>
      </c>
      <c r="K730" s="119" t="str">
        <f aca="true" t="shared" si="36" ref="K730:K755">C730&amp;D730&amp;E730&amp;F730&amp;G730</f>
        <v>00011010500024020244</v>
      </c>
      <c r="L730" s="84" t="str">
        <f>C730&amp;D730&amp;E730&amp;F730&amp;G730</f>
        <v>00011010500024020244</v>
      </c>
    </row>
    <row r="731" spans="1:12" s="85" customFormat="1" ht="12.75">
      <c r="A731" s="80" t="s">
        <v>1001</v>
      </c>
      <c r="B731" s="79" t="s">
        <v>817</v>
      </c>
      <c r="C731" s="122" t="s">
        <v>881</v>
      </c>
      <c r="D731" s="126" t="s">
        <v>590</v>
      </c>
      <c r="E731" s="153" t="s">
        <v>602</v>
      </c>
      <c r="F731" s="159"/>
      <c r="G731" s="123" t="s">
        <v>1002</v>
      </c>
      <c r="H731" s="81">
        <v>5000</v>
      </c>
      <c r="I731" s="82">
        <v>0</v>
      </c>
      <c r="J731" s="83">
        <f>IF(IF(H731="",0,H731)=0,0,(IF(H731&gt;0,IF(I731&gt;H731,0,H731-I731),IF(I731&gt;H731,H731-I731,0))))</f>
        <v>5000</v>
      </c>
      <c r="K731" s="119" t="str">
        <f t="shared" si="36"/>
        <v>00011010500024020853</v>
      </c>
      <c r="L731" s="84" t="str">
        <f>C731&amp;D731&amp;E731&amp;F731&amp;G731</f>
        <v>00011010500024020853</v>
      </c>
    </row>
    <row r="732" spans="1:12" ht="33.75">
      <c r="A732" s="100" t="s">
        <v>603</v>
      </c>
      <c r="B732" s="101" t="s">
        <v>817</v>
      </c>
      <c r="C732" s="102" t="s">
        <v>881</v>
      </c>
      <c r="D732" s="125" t="s">
        <v>590</v>
      </c>
      <c r="E732" s="156" t="s">
        <v>605</v>
      </c>
      <c r="F732" s="160"/>
      <c r="G732" s="130" t="s">
        <v>881</v>
      </c>
      <c r="H732" s="97">
        <v>10000</v>
      </c>
      <c r="I732" s="103">
        <v>0</v>
      </c>
      <c r="J732" s="104">
        <v>10000</v>
      </c>
      <c r="K732" s="119" t="str">
        <f t="shared" si="36"/>
        <v>00011010500024030000</v>
      </c>
      <c r="L732" s="107" t="s">
        <v>604</v>
      </c>
    </row>
    <row r="733" spans="1:12" s="85" customFormat="1" ht="12.75">
      <c r="A733" s="80" t="s">
        <v>979</v>
      </c>
      <c r="B733" s="79" t="s">
        <v>817</v>
      </c>
      <c r="C733" s="122" t="s">
        <v>881</v>
      </c>
      <c r="D733" s="126" t="s">
        <v>590</v>
      </c>
      <c r="E733" s="153" t="s">
        <v>605</v>
      </c>
      <c r="F733" s="159"/>
      <c r="G733" s="123" t="s">
        <v>980</v>
      </c>
      <c r="H733" s="81">
        <v>10000</v>
      </c>
      <c r="I733" s="82">
        <v>0</v>
      </c>
      <c r="J733" s="83">
        <f>IF(IF(H733="",0,H733)=0,0,(IF(H733&gt;0,IF(I733&gt;H733,0,H733-I733),IF(I733&gt;H733,H733-I733,0))))</f>
        <v>10000</v>
      </c>
      <c r="K733" s="119" t="str">
        <f t="shared" si="36"/>
        <v>00011010500024030244</v>
      </c>
      <c r="L733" s="84" t="str">
        <f>C733&amp;D733&amp;E733&amp;F733&amp;G733</f>
        <v>00011010500024030244</v>
      </c>
    </row>
    <row r="734" spans="1:12" ht="45">
      <c r="A734" s="100" t="s">
        <v>606</v>
      </c>
      <c r="B734" s="101" t="s">
        <v>817</v>
      </c>
      <c r="C734" s="102" t="s">
        <v>881</v>
      </c>
      <c r="D734" s="125" t="s">
        <v>590</v>
      </c>
      <c r="E734" s="156" t="s">
        <v>608</v>
      </c>
      <c r="F734" s="160"/>
      <c r="G734" s="130" t="s">
        <v>881</v>
      </c>
      <c r="H734" s="97">
        <v>5177400</v>
      </c>
      <c r="I734" s="103">
        <v>3898200</v>
      </c>
      <c r="J734" s="104">
        <v>1279200</v>
      </c>
      <c r="K734" s="119" t="str">
        <f t="shared" si="36"/>
        <v>00011010500024040000</v>
      </c>
      <c r="L734" s="107" t="s">
        <v>607</v>
      </c>
    </row>
    <row r="735" spans="1:12" s="85" customFormat="1" ht="45">
      <c r="A735" s="80" t="s">
        <v>90</v>
      </c>
      <c r="B735" s="79" t="s">
        <v>817</v>
      </c>
      <c r="C735" s="122" t="s">
        <v>881</v>
      </c>
      <c r="D735" s="126" t="s">
        <v>590</v>
      </c>
      <c r="E735" s="153" t="s">
        <v>608</v>
      </c>
      <c r="F735" s="159"/>
      <c r="G735" s="123" t="s">
        <v>91</v>
      </c>
      <c r="H735" s="81">
        <v>5177400</v>
      </c>
      <c r="I735" s="82">
        <v>3898200</v>
      </c>
      <c r="J735" s="83">
        <f>IF(IF(H735="",0,H735)=0,0,(IF(H735&gt;0,IF(I735&gt;H735,0,H735-I735),IF(I735&gt;H735,H735-I735,0))))</f>
        <v>1279200</v>
      </c>
      <c r="K735" s="119" t="str">
        <f t="shared" si="36"/>
        <v>00011010500024040621</v>
      </c>
      <c r="L735" s="84" t="str">
        <f>C735&amp;D735&amp;E735&amp;F735&amp;G735</f>
        <v>00011010500024040621</v>
      </c>
    </row>
    <row r="736" spans="1:12" ht="33.75">
      <c r="A736" s="100" t="s">
        <v>609</v>
      </c>
      <c r="B736" s="101" t="s">
        <v>817</v>
      </c>
      <c r="C736" s="102" t="s">
        <v>881</v>
      </c>
      <c r="D736" s="125" t="s">
        <v>590</v>
      </c>
      <c r="E736" s="156" t="s">
        <v>611</v>
      </c>
      <c r="F736" s="160"/>
      <c r="G736" s="130" t="s">
        <v>881</v>
      </c>
      <c r="H736" s="97">
        <v>40000</v>
      </c>
      <c r="I736" s="103">
        <v>14700</v>
      </c>
      <c r="J736" s="104">
        <v>25300</v>
      </c>
      <c r="K736" s="119" t="str">
        <f t="shared" si="36"/>
        <v>00011010500024060000</v>
      </c>
      <c r="L736" s="107" t="s">
        <v>610</v>
      </c>
    </row>
    <row r="737" spans="1:12" s="85" customFormat="1" ht="12.75">
      <c r="A737" s="80" t="s">
        <v>979</v>
      </c>
      <c r="B737" s="79" t="s">
        <v>817</v>
      </c>
      <c r="C737" s="122" t="s">
        <v>881</v>
      </c>
      <c r="D737" s="126" t="s">
        <v>590</v>
      </c>
      <c r="E737" s="153" t="s">
        <v>611</v>
      </c>
      <c r="F737" s="159"/>
      <c r="G737" s="123" t="s">
        <v>980</v>
      </c>
      <c r="H737" s="81">
        <v>40000</v>
      </c>
      <c r="I737" s="82">
        <v>14700</v>
      </c>
      <c r="J737" s="83">
        <f>IF(IF(H737="",0,H737)=0,0,(IF(H737&gt;0,IF(I737&gt;H737,0,H737-I737),IF(I737&gt;H737,H737-I737,0))))</f>
        <v>25300</v>
      </c>
      <c r="K737" s="119" t="str">
        <f t="shared" si="36"/>
        <v>00011010500024060244</v>
      </c>
      <c r="L737" s="84" t="str">
        <f>C737&amp;D737&amp;E737&amp;F737&amp;G737</f>
        <v>00011010500024060244</v>
      </c>
    </row>
    <row r="738" spans="1:12" ht="22.5">
      <c r="A738" s="100" t="s">
        <v>981</v>
      </c>
      <c r="B738" s="101" t="s">
        <v>817</v>
      </c>
      <c r="C738" s="102" t="s">
        <v>881</v>
      </c>
      <c r="D738" s="125" t="s">
        <v>590</v>
      </c>
      <c r="E738" s="156" t="s">
        <v>983</v>
      </c>
      <c r="F738" s="160"/>
      <c r="G738" s="130" t="s">
        <v>881</v>
      </c>
      <c r="H738" s="97">
        <v>1904500</v>
      </c>
      <c r="I738" s="103">
        <v>1758511.2</v>
      </c>
      <c r="J738" s="104">
        <v>145988.8</v>
      </c>
      <c r="K738" s="119" t="str">
        <f t="shared" si="36"/>
        <v>00011019300000000000</v>
      </c>
      <c r="L738" s="107" t="s">
        <v>612</v>
      </c>
    </row>
    <row r="739" spans="1:12" ht="33.75">
      <c r="A739" s="100" t="s">
        <v>1111</v>
      </c>
      <c r="B739" s="101" t="s">
        <v>817</v>
      </c>
      <c r="C739" s="102" t="s">
        <v>881</v>
      </c>
      <c r="D739" s="125" t="s">
        <v>590</v>
      </c>
      <c r="E739" s="156" t="s">
        <v>1113</v>
      </c>
      <c r="F739" s="160"/>
      <c r="G739" s="130" t="s">
        <v>881</v>
      </c>
      <c r="H739" s="97">
        <v>1350000</v>
      </c>
      <c r="I739" s="103">
        <v>1228239.74</v>
      </c>
      <c r="J739" s="104">
        <v>121760.26</v>
      </c>
      <c r="K739" s="119" t="str">
        <f t="shared" si="36"/>
        <v>00011019300072300000</v>
      </c>
      <c r="L739" s="107" t="s">
        <v>613</v>
      </c>
    </row>
    <row r="740" spans="1:12" s="85" customFormat="1" ht="12.75">
      <c r="A740" s="80" t="s">
        <v>623</v>
      </c>
      <c r="B740" s="79" t="s">
        <v>817</v>
      </c>
      <c r="C740" s="122" t="s">
        <v>881</v>
      </c>
      <c r="D740" s="126" t="s">
        <v>590</v>
      </c>
      <c r="E740" s="153" t="s">
        <v>1113</v>
      </c>
      <c r="F740" s="159"/>
      <c r="G740" s="123" t="s">
        <v>624</v>
      </c>
      <c r="H740" s="81">
        <v>1350000</v>
      </c>
      <c r="I740" s="82">
        <v>1228239.74</v>
      </c>
      <c r="J740" s="83">
        <f>IF(IF(H740="",0,H740)=0,0,(IF(H740&gt;0,IF(I740&gt;H740,0,H740-I740),IF(I740&gt;H740,H740-I740,0))))</f>
        <v>121760.26</v>
      </c>
      <c r="K740" s="119" t="str">
        <f t="shared" si="36"/>
        <v>00011019300072300622</v>
      </c>
      <c r="L740" s="84" t="str">
        <f>C740&amp;D740&amp;E740&amp;F740&amp;G740</f>
        <v>00011019300072300622</v>
      </c>
    </row>
    <row r="741" spans="1:12" ht="33.75">
      <c r="A741" s="100" t="s">
        <v>1111</v>
      </c>
      <c r="B741" s="101" t="s">
        <v>817</v>
      </c>
      <c r="C741" s="102" t="s">
        <v>881</v>
      </c>
      <c r="D741" s="125" t="s">
        <v>590</v>
      </c>
      <c r="E741" s="156" t="s">
        <v>1115</v>
      </c>
      <c r="F741" s="160"/>
      <c r="G741" s="130" t="s">
        <v>881</v>
      </c>
      <c r="H741" s="97">
        <v>337500</v>
      </c>
      <c r="I741" s="103">
        <v>333421.46</v>
      </c>
      <c r="J741" s="104">
        <v>4078.54</v>
      </c>
      <c r="K741" s="119" t="str">
        <f t="shared" si="36"/>
        <v>000110193000S2300000</v>
      </c>
      <c r="L741" s="107" t="s">
        <v>614</v>
      </c>
    </row>
    <row r="742" spans="1:12" s="85" customFormat="1" ht="45">
      <c r="A742" s="80" t="s">
        <v>90</v>
      </c>
      <c r="B742" s="79" t="s">
        <v>817</v>
      </c>
      <c r="C742" s="122" t="s">
        <v>881</v>
      </c>
      <c r="D742" s="126" t="s">
        <v>590</v>
      </c>
      <c r="E742" s="153" t="s">
        <v>1115</v>
      </c>
      <c r="F742" s="159"/>
      <c r="G742" s="123" t="s">
        <v>91</v>
      </c>
      <c r="H742" s="81">
        <v>337500</v>
      </c>
      <c r="I742" s="82">
        <v>333421.46</v>
      </c>
      <c r="J742" s="83">
        <f>IF(IF(H742="",0,H742)=0,0,(IF(H742&gt;0,IF(I742&gt;H742,0,H742-I742),IF(I742&gt;H742,H742-I742,0))))</f>
        <v>4078.54</v>
      </c>
      <c r="K742" s="119" t="str">
        <f t="shared" si="36"/>
        <v>000110193000S2300621</v>
      </c>
      <c r="L742" s="84" t="str">
        <f>C742&amp;D742&amp;E742&amp;F742&amp;G742</f>
        <v>000110193000S2300621</v>
      </c>
    </row>
    <row r="743" spans="1:12" ht="12.75">
      <c r="A743" s="100" t="s">
        <v>1077</v>
      </c>
      <c r="B743" s="101" t="s">
        <v>817</v>
      </c>
      <c r="C743" s="102" t="s">
        <v>881</v>
      </c>
      <c r="D743" s="125" t="s">
        <v>590</v>
      </c>
      <c r="E743" s="156" t="s">
        <v>1079</v>
      </c>
      <c r="F743" s="160"/>
      <c r="G743" s="130" t="s">
        <v>881</v>
      </c>
      <c r="H743" s="97">
        <v>217000</v>
      </c>
      <c r="I743" s="103">
        <v>196850</v>
      </c>
      <c r="J743" s="104">
        <v>20150</v>
      </c>
      <c r="K743" s="119" t="str">
        <f t="shared" si="36"/>
        <v>00011019390099990000</v>
      </c>
      <c r="L743" s="107" t="s">
        <v>615</v>
      </c>
    </row>
    <row r="744" spans="1:12" s="85" customFormat="1" ht="12.75">
      <c r="A744" s="80" t="s">
        <v>979</v>
      </c>
      <c r="B744" s="79" t="s">
        <v>817</v>
      </c>
      <c r="C744" s="122" t="s">
        <v>881</v>
      </c>
      <c r="D744" s="126" t="s">
        <v>590</v>
      </c>
      <c r="E744" s="153" t="s">
        <v>1079</v>
      </c>
      <c r="F744" s="159"/>
      <c r="G744" s="123" t="s">
        <v>980</v>
      </c>
      <c r="H744" s="81">
        <v>182000</v>
      </c>
      <c r="I744" s="82">
        <v>166350</v>
      </c>
      <c r="J744" s="83">
        <f>IF(IF(H744="",0,H744)=0,0,(IF(H744&gt;0,IF(I744&gt;H744,0,H744-I744),IF(I744&gt;H744,H744-I744,0))))</f>
        <v>15650</v>
      </c>
      <c r="K744" s="119" t="str">
        <f t="shared" si="36"/>
        <v>00011019390099990244</v>
      </c>
      <c r="L744" s="84" t="str">
        <f>C744&amp;D744&amp;E744&amp;F744&amp;G744</f>
        <v>00011019390099990244</v>
      </c>
    </row>
    <row r="745" spans="1:12" s="85" customFormat="1" ht="12.75">
      <c r="A745" s="80" t="s">
        <v>1001</v>
      </c>
      <c r="B745" s="79" t="s">
        <v>817</v>
      </c>
      <c r="C745" s="122" t="s">
        <v>881</v>
      </c>
      <c r="D745" s="126" t="s">
        <v>590</v>
      </c>
      <c r="E745" s="153" t="s">
        <v>1079</v>
      </c>
      <c r="F745" s="159"/>
      <c r="G745" s="123" t="s">
        <v>1002</v>
      </c>
      <c r="H745" s="81">
        <v>35000</v>
      </c>
      <c r="I745" s="82">
        <v>30500</v>
      </c>
      <c r="J745" s="83">
        <f>IF(IF(H745="",0,H745)=0,0,(IF(H745&gt;0,IF(I745&gt;H745,0,H745-I745),IF(I745&gt;H745,H745-I745,0))))</f>
        <v>4500</v>
      </c>
      <c r="K745" s="119" t="str">
        <f t="shared" si="36"/>
        <v>00011019390099990853</v>
      </c>
      <c r="L745" s="84" t="str">
        <f>C745&amp;D745&amp;E745&amp;F745&amp;G745</f>
        <v>00011019390099990853</v>
      </c>
    </row>
    <row r="746" spans="1:12" ht="22.5">
      <c r="A746" s="100" t="s">
        <v>616</v>
      </c>
      <c r="B746" s="101" t="s">
        <v>817</v>
      </c>
      <c r="C746" s="102" t="s">
        <v>881</v>
      </c>
      <c r="D746" s="125" t="s">
        <v>618</v>
      </c>
      <c r="E746" s="156" t="s">
        <v>950</v>
      </c>
      <c r="F746" s="160"/>
      <c r="G746" s="130" t="s">
        <v>881</v>
      </c>
      <c r="H746" s="97">
        <v>17400000</v>
      </c>
      <c r="I746" s="103">
        <v>12902357.04</v>
      </c>
      <c r="J746" s="104">
        <v>4497642.96</v>
      </c>
      <c r="K746" s="119" t="str">
        <f t="shared" si="36"/>
        <v>00013000000000000000</v>
      </c>
      <c r="L746" s="107" t="s">
        <v>617</v>
      </c>
    </row>
    <row r="747" spans="1:12" ht="22.5">
      <c r="A747" s="100" t="s">
        <v>619</v>
      </c>
      <c r="B747" s="101" t="s">
        <v>817</v>
      </c>
      <c r="C747" s="102" t="s">
        <v>881</v>
      </c>
      <c r="D747" s="125" t="s">
        <v>621</v>
      </c>
      <c r="E747" s="156" t="s">
        <v>950</v>
      </c>
      <c r="F747" s="160"/>
      <c r="G747" s="130" t="s">
        <v>881</v>
      </c>
      <c r="H747" s="97">
        <v>17400000</v>
      </c>
      <c r="I747" s="103">
        <v>12902357.04</v>
      </c>
      <c r="J747" s="104">
        <v>4497642.96</v>
      </c>
      <c r="K747" s="119" t="str">
        <f t="shared" si="36"/>
        <v>00013010000000000000</v>
      </c>
      <c r="L747" s="107" t="s">
        <v>620</v>
      </c>
    </row>
    <row r="748" spans="1:12" ht="12.75">
      <c r="A748" s="100" t="s">
        <v>622</v>
      </c>
      <c r="B748" s="101" t="s">
        <v>817</v>
      </c>
      <c r="C748" s="102" t="s">
        <v>881</v>
      </c>
      <c r="D748" s="125" t="s">
        <v>621</v>
      </c>
      <c r="E748" s="156" t="s">
        <v>1</v>
      </c>
      <c r="F748" s="160"/>
      <c r="G748" s="130" t="s">
        <v>881</v>
      </c>
      <c r="H748" s="97">
        <v>17400000</v>
      </c>
      <c r="I748" s="103">
        <v>12902357.04</v>
      </c>
      <c r="J748" s="104">
        <v>4497642.96</v>
      </c>
      <c r="K748" s="119" t="str">
        <f t="shared" si="36"/>
        <v>00013019900000000000</v>
      </c>
      <c r="L748" s="107" t="s">
        <v>0</v>
      </c>
    </row>
    <row r="749" spans="1:12" ht="12.75">
      <c r="A749" s="100" t="s">
        <v>2</v>
      </c>
      <c r="B749" s="101" t="s">
        <v>817</v>
      </c>
      <c r="C749" s="102" t="s">
        <v>881</v>
      </c>
      <c r="D749" s="125" t="s">
        <v>621</v>
      </c>
      <c r="E749" s="156" t="s">
        <v>4</v>
      </c>
      <c r="F749" s="160"/>
      <c r="G749" s="130" t="s">
        <v>881</v>
      </c>
      <c r="H749" s="97">
        <v>17400000</v>
      </c>
      <c r="I749" s="103">
        <v>12902357.04</v>
      </c>
      <c r="J749" s="104">
        <v>4497642.96</v>
      </c>
      <c r="K749" s="119" t="str">
        <f t="shared" si="36"/>
        <v>00013019900000090000</v>
      </c>
      <c r="L749" s="107" t="s">
        <v>3</v>
      </c>
    </row>
    <row r="750" spans="1:12" s="85" customFormat="1" ht="12.75">
      <c r="A750" s="80" t="s">
        <v>5</v>
      </c>
      <c r="B750" s="79" t="s">
        <v>817</v>
      </c>
      <c r="C750" s="122" t="s">
        <v>881</v>
      </c>
      <c r="D750" s="126" t="s">
        <v>621</v>
      </c>
      <c r="E750" s="153" t="s">
        <v>4</v>
      </c>
      <c r="F750" s="159"/>
      <c r="G750" s="123" t="s">
        <v>6</v>
      </c>
      <c r="H750" s="81">
        <v>17400000</v>
      </c>
      <c r="I750" s="82">
        <v>12902357.04</v>
      </c>
      <c r="J750" s="83">
        <f>IF(IF(H750="",0,H750)=0,0,(IF(H750&gt;0,IF(I750&gt;H750,0,H750-I750),IF(I750&gt;H750,H750-I750,0))))</f>
        <v>4497642.96</v>
      </c>
      <c r="K750" s="119" t="str">
        <f t="shared" si="36"/>
        <v>00013019900000090730</v>
      </c>
      <c r="L750" s="84" t="str">
        <f>C750&amp;D750&amp;E750&amp;F750&amp;G750</f>
        <v>00013019900000090730</v>
      </c>
    </row>
    <row r="751" spans="1:12" ht="33.75">
      <c r="A751" s="100" t="s">
        <v>7</v>
      </c>
      <c r="B751" s="101" t="s">
        <v>817</v>
      </c>
      <c r="C751" s="102" t="s">
        <v>881</v>
      </c>
      <c r="D751" s="125" t="s">
        <v>9</v>
      </c>
      <c r="E751" s="156" t="s">
        <v>950</v>
      </c>
      <c r="F751" s="160"/>
      <c r="G751" s="130" t="s">
        <v>881</v>
      </c>
      <c r="H751" s="97">
        <v>43045100</v>
      </c>
      <c r="I751" s="103">
        <v>32283800</v>
      </c>
      <c r="J751" s="104">
        <v>10761300</v>
      </c>
      <c r="K751" s="119" t="str">
        <f t="shared" si="36"/>
        <v>00014000000000000000</v>
      </c>
      <c r="L751" s="107" t="s">
        <v>8</v>
      </c>
    </row>
    <row r="752" spans="1:12" ht="33.75">
      <c r="A752" s="100" t="s">
        <v>10</v>
      </c>
      <c r="B752" s="101" t="s">
        <v>817</v>
      </c>
      <c r="C752" s="102" t="s">
        <v>881</v>
      </c>
      <c r="D752" s="125" t="s">
        <v>12</v>
      </c>
      <c r="E752" s="156" t="s">
        <v>950</v>
      </c>
      <c r="F752" s="160"/>
      <c r="G752" s="130" t="s">
        <v>881</v>
      </c>
      <c r="H752" s="97">
        <v>43045100</v>
      </c>
      <c r="I752" s="103">
        <v>32283800</v>
      </c>
      <c r="J752" s="104">
        <v>10761300</v>
      </c>
      <c r="K752" s="119" t="str">
        <f t="shared" si="36"/>
        <v>00014010000000000000</v>
      </c>
      <c r="L752" s="107" t="s">
        <v>11</v>
      </c>
    </row>
    <row r="753" spans="1:12" ht="22.5">
      <c r="A753" s="100" t="s">
        <v>981</v>
      </c>
      <c r="B753" s="101" t="s">
        <v>817</v>
      </c>
      <c r="C753" s="102" t="s">
        <v>881</v>
      </c>
      <c r="D753" s="125" t="s">
        <v>12</v>
      </c>
      <c r="E753" s="156" t="s">
        <v>983</v>
      </c>
      <c r="F753" s="160"/>
      <c r="G753" s="130" t="s">
        <v>881</v>
      </c>
      <c r="H753" s="97">
        <v>43045100</v>
      </c>
      <c r="I753" s="103">
        <v>32283800</v>
      </c>
      <c r="J753" s="104">
        <v>10761300</v>
      </c>
      <c r="K753" s="119" t="str">
        <f t="shared" si="36"/>
        <v>00014019300000000000</v>
      </c>
      <c r="L753" s="107" t="s">
        <v>13</v>
      </c>
    </row>
    <row r="754" spans="1:12" ht="22.5">
      <c r="A754" s="100" t="s">
        <v>14</v>
      </c>
      <c r="B754" s="101" t="s">
        <v>817</v>
      </c>
      <c r="C754" s="102" t="s">
        <v>881</v>
      </c>
      <c r="D754" s="125" t="s">
        <v>12</v>
      </c>
      <c r="E754" s="156" t="s">
        <v>16</v>
      </c>
      <c r="F754" s="160"/>
      <c r="G754" s="130" t="s">
        <v>881</v>
      </c>
      <c r="H754" s="97">
        <v>43045100</v>
      </c>
      <c r="I754" s="103">
        <v>32283800</v>
      </c>
      <c r="J754" s="104">
        <v>10761300</v>
      </c>
      <c r="K754" s="119" t="str">
        <f t="shared" si="36"/>
        <v>00014019300070100000</v>
      </c>
      <c r="L754" s="107" t="s">
        <v>15</v>
      </c>
    </row>
    <row r="755" spans="1:12" s="85" customFormat="1" ht="12.75">
      <c r="A755" s="80" t="s">
        <v>17</v>
      </c>
      <c r="B755" s="79" t="s">
        <v>817</v>
      </c>
      <c r="C755" s="122" t="s">
        <v>881</v>
      </c>
      <c r="D755" s="126" t="s">
        <v>12</v>
      </c>
      <c r="E755" s="153" t="s">
        <v>16</v>
      </c>
      <c r="F755" s="159"/>
      <c r="G755" s="123" t="s">
        <v>18</v>
      </c>
      <c r="H755" s="81">
        <v>43045100</v>
      </c>
      <c r="I755" s="82">
        <v>32283800</v>
      </c>
      <c r="J755" s="83">
        <f>IF(IF(H755="",0,H755)=0,0,(IF(H755&gt;0,IF(I755&gt;H755,0,H755-I755),IF(I755&gt;H755,H755-I755,0))))</f>
        <v>10761300</v>
      </c>
      <c r="K755" s="119" t="str">
        <f t="shared" si="36"/>
        <v>00014019300070100511</v>
      </c>
      <c r="L755" s="84" t="str">
        <f>C755&amp;D755&amp;E755&amp;F755&amp;G755</f>
        <v>00014019300070100511</v>
      </c>
    </row>
    <row r="756" spans="1:11" ht="5.25" customHeight="1" hidden="1" thickBot="1">
      <c r="A756" s="18"/>
      <c r="B756" s="30"/>
      <c r="C756" s="31"/>
      <c r="D756" s="31"/>
      <c r="E756" s="31"/>
      <c r="F756" s="31"/>
      <c r="G756" s="31"/>
      <c r="H756" s="47"/>
      <c r="I756" s="48"/>
      <c r="J756" s="53"/>
      <c r="K756" s="116"/>
    </row>
    <row r="757" spans="1:11" ht="13.5" thickBot="1">
      <c r="A757" s="26"/>
      <c r="B757" s="26"/>
      <c r="C757" s="22"/>
      <c r="D757" s="22"/>
      <c r="E757" s="22"/>
      <c r="F757" s="22"/>
      <c r="G757" s="22"/>
      <c r="H757" s="46"/>
      <c r="I757" s="46"/>
      <c r="J757" s="46"/>
      <c r="K757" s="46"/>
    </row>
    <row r="758" spans="1:10" ht="28.5" customHeight="1" thickBot="1">
      <c r="A758" s="41" t="s">
        <v>828</v>
      </c>
      <c r="B758" s="42">
        <v>450</v>
      </c>
      <c r="C758" s="199" t="s">
        <v>827</v>
      </c>
      <c r="D758" s="200"/>
      <c r="E758" s="200"/>
      <c r="F758" s="200"/>
      <c r="G758" s="201"/>
      <c r="H758" s="54">
        <f>0-H766</f>
        <v>-38234362.45</v>
      </c>
      <c r="I758" s="54">
        <f>I15-I185</f>
        <v>12875048.64</v>
      </c>
      <c r="J758" s="93" t="s">
        <v>827</v>
      </c>
    </row>
    <row r="759" spans="1:10" ht="12.75">
      <c r="A759" s="26"/>
      <c r="B759" s="29"/>
      <c r="C759" s="22"/>
      <c r="D759" s="22"/>
      <c r="E759" s="22"/>
      <c r="F759" s="22"/>
      <c r="G759" s="22"/>
      <c r="H759" s="46"/>
      <c r="I759" s="46"/>
      <c r="J759" s="22"/>
    </row>
    <row r="760" spans="1:11" ht="15">
      <c r="A760" s="183" t="s">
        <v>841</v>
      </c>
      <c r="B760" s="183"/>
      <c r="C760" s="183"/>
      <c r="D760" s="183"/>
      <c r="E760" s="183"/>
      <c r="F760" s="183"/>
      <c r="G760" s="183"/>
      <c r="H760" s="183"/>
      <c r="I760" s="183"/>
      <c r="J760" s="183"/>
      <c r="K760" s="113"/>
    </row>
    <row r="761" spans="1:11" ht="12.75">
      <c r="A761" s="8"/>
      <c r="B761" s="25"/>
      <c r="C761" s="9"/>
      <c r="D761" s="9"/>
      <c r="E761" s="9"/>
      <c r="F761" s="9"/>
      <c r="G761" s="9"/>
      <c r="H761" s="10"/>
      <c r="I761" s="10"/>
      <c r="J761" s="40" t="s">
        <v>837</v>
      </c>
      <c r="K761" s="40"/>
    </row>
    <row r="762" spans="1:11" ht="16.5" customHeight="1">
      <c r="A762" s="171" t="s">
        <v>848</v>
      </c>
      <c r="B762" s="171" t="s">
        <v>849</v>
      </c>
      <c r="C762" s="184" t="s">
        <v>854</v>
      </c>
      <c r="D762" s="185"/>
      <c r="E762" s="185"/>
      <c r="F762" s="185"/>
      <c r="G762" s="186"/>
      <c r="H762" s="171" t="s">
        <v>851</v>
      </c>
      <c r="I762" s="171" t="s">
        <v>833</v>
      </c>
      <c r="J762" s="171" t="s">
        <v>852</v>
      </c>
      <c r="K762" s="114"/>
    </row>
    <row r="763" spans="1:11" ht="16.5" customHeight="1">
      <c r="A763" s="172"/>
      <c r="B763" s="172"/>
      <c r="C763" s="187"/>
      <c r="D763" s="188"/>
      <c r="E763" s="188"/>
      <c r="F763" s="188"/>
      <c r="G763" s="189"/>
      <c r="H763" s="172"/>
      <c r="I763" s="172"/>
      <c r="J763" s="172"/>
      <c r="K763" s="114"/>
    </row>
    <row r="764" spans="1:11" ht="16.5" customHeight="1">
      <c r="A764" s="173"/>
      <c r="B764" s="173"/>
      <c r="C764" s="190"/>
      <c r="D764" s="191"/>
      <c r="E764" s="191"/>
      <c r="F764" s="191"/>
      <c r="G764" s="192"/>
      <c r="H764" s="173"/>
      <c r="I764" s="173"/>
      <c r="J764" s="173"/>
      <c r="K764" s="114"/>
    </row>
    <row r="765" spans="1:11" ht="13.5" thickBot="1">
      <c r="A765" s="70">
        <v>1</v>
      </c>
      <c r="B765" s="12">
        <v>2</v>
      </c>
      <c r="C765" s="180">
        <v>3</v>
      </c>
      <c r="D765" s="181"/>
      <c r="E765" s="181"/>
      <c r="F765" s="181"/>
      <c r="G765" s="182"/>
      <c r="H765" s="13" t="s">
        <v>812</v>
      </c>
      <c r="I765" s="13" t="s">
        <v>835</v>
      </c>
      <c r="J765" s="13" t="s">
        <v>836</v>
      </c>
      <c r="K765" s="115"/>
    </row>
    <row r="766" spans="1:10" ht="12.75" customHeight="1">
      <c r="A766" s="74" t="s">
        <v>842</v>
      </c>
      <c r="B766" s="38" t="s">
        <v>818</v>
      </c>
      <c r="C766" s="193" t="s">
        <v>827</v>
      </c>
      <c r="D766" s="194"/>
      <c r="E766" s="194"/>
      <c r="F766" s="194"/>
      <c r="G766" s="195"/>
      <c r="H766" s="66">
        <f>H768+H788+H793</f>
        <v>38234362.45</v>
      </c>
      <c r="I766" s="66">
        <f>I768+I788+I793</f>
        <v>-12875048.64</v>
      </c>
      <c r="J766" s="129">
        <f>J768+J788+J793</f>
        <v>88109971.07</v>
      </c>
    </row>
    <row r="767" spans="1:10" ht="12.75" customHeight="1">
      <c r="A767" s="75" t="s">
        <v>821</v>
      </c>
      <c r="B767" s="39"/>
      <c r="C767" s="164"/>
      <c r="D767" s="165"/>
      <c r="E767" s="165"/>
      <c r="F767" s="165"/>
      <c r="G767" s="166"/>
      <c r="H767" s="43"/>
      <c r="I767" s="44"/>
      <c r="J767" s="45"/>
    </row>
    <row r="768" spans="1:10" ht="12.75" customHeight="1">
      <c r="A768" s="74" t="s">
        <v>843</v>
      </c>
      <c r="B768" s="49" t="s">
        <v>822</v>
      </c>
      <c r="C768" s="152" t="s">
        <v>827</v>
      </c>
      <c r="D768" s="169"/>
      <c r="E768" s="169"/>
      <c r="F768" s="169"/>
      <c r="G768" s="170"/>
      <c r="H768" s="52">
        <v>33757100</v>
      </c>
      <c r="I768" s="52">
        <v>14682059.98</v>
      </c>
      <c r="J768" s="90">
        <v>56075600</v>
      </c>
    </row>
    <row r="769" spans="1:10" ht="12.75" customHeight="1">
      <c r="A769" s="75" t="s">
        <v>820</v>
      </c>
      <c r="B769" s="50"/>
      <c r="C769" s="203"/>
      <c r="D769" s="204"/>
      <c r="E769" s="204"/>
      <c r="F769" s="204"/>
      <c r="G769" s="205"/>
      <c r="H769" s="62"/>
      <c r="I769" s="63"/>
      <c r="J769" s="64"/>
    </row>
    <row r="770" spans="1:12" ht="22.5">
      <c r="A770" s="100" t="s">
        <v>903</v>
      </c>
      <c r="B770" s="101" t="s">
        <v>822</v>
      </c>
      <c r="C770" s="108" t="s">
        <v>881</v>
      </c>
      <c r="D770" s="161" t="s">
        <v>904</v>
      </c>
      <c r="E770" s="162"/>
      <c r="F770" s="162"/>
      <c r="G770" s="163"/>
      <c r="H770" s="97">
        <v>33757100</v>
      </c>
      <c r="I770" s="103">
        <v>14682059.98</v>
      </c>
      <c r="J770" s="104">
        <v>56075600</v>
      </c>
      <c r="K770" s="116" t="str">
        <f aca="true" t="shared" si="37" ref="K770:K786">C770&amp;D770&amp;G770</f>
        <v>00001000000000000000</v>
      </c>
      <c r="L770" s="107" t="s">
        <v>905</v>
      </c>
    </row>
    <row r="771" spans="1:12" ht="22.5">
      <c r="A771" s="100" t="s">
        <v>906</v>
      </c>
      <c r="B771" s="101" t="s">
        <v>822</v>
      </c>
      <c r="C771" s="108" t="s">
        <v>881</v>
      </c>
      <c r="D771" s="161" t="s">
        <v>907</v>
      </c>
      <c r="E771" s="162"/>
      <c r="F771" s="162"/>
      <c r="G771" s="163"/>
      <c r="H771" s="97">
        <v>45696000</v>
      </c>
      <c r="I771" s="103">
        <v>15300000</v>
      </c>
      <c r="J771" s="104">
        <v>55396000</v>
      </c>
      <c r="K771" s="116" t="str">
        <f t="shared" si="37"/>
        <v>00001020000000000000</v>
      </c>
      <c r="L771" s="107" t="s">
        <v>908</v>
      </c>
    </row>
    <row r="772" spans="1:12" ht="22.5">
      <c r="A772" s="100" t="s">
        <v>909</v>
      </c>
      <c r="B772" s="101" t="s">
        <v>822</v>
      </c>
      <c r="C772" s="108" t="s">
        <v>881</v>
      </c>
      <c r="D772" s="161" t="s">
        <v>910</v>
      </c>
      <c r="E772" s="162"/>
      <c r="F772" s="162"/>
      <c r="G772" s="163"/>
      <c r="H772" s="97">
        <v>230396000</v>
      </c>
      <c r="I772" s="103">
        <v>175000000</v>
      </c>
      <c r="J772" s="104">
        <v>55396000</v>
      </c>
      <c r="K772" s="116" t="str">
        <f t="shared" si="37"/>
        <v>00001020000000000700</v>
      </c>
      <c r="L772" s="107" t="s">
        <v>911</v>
      </c>
    </row>
    <row r="773" spans="1:12" ht="22.5">
      <c r="A773" s="100" t="s">
        <v>912</v>
      </c>
      <c r="B773" s="101" t="s">
        <v>822</v>
      </c>
      <c r="C773" s="108" t="s">
        <v>881</v>
      </c>
      <c r="D773" s="161" t="s">
        <v>913</v>
      </c>
      <c r="E773" s="162"/>
      <c r="F773" s="162"/>
      <c r="G773" s="163"/>
      <c r="H773" s="97">
        <v>-184700000</v>
      </c>
      <c r="I773" s="103">
        <v>-159700000</v>
      </c>
      <c r="J773" s="104">
        <v>0</v>
      </c>
      <c r="K773" s="116" t="str">
        <f t="shared" si="37"/>
        <v>00001020000000000800</v>
      </c>
      <c r="L773" s="107" t="s">
        <v>914</v>
      </c>
    </row>
    <row r="774" spans="1:12" s="85" customFormat="1" ht="33.75">
      <c r="A774" s="78" t="s">
        <v>915</v>
      </c>
      <c r="B774" s="79" t="s">
        <v>822</v>
      </c>
      <c r="C774" s="122" t="s">
        <v>881</v>
      </c>
      <c r="D774" s="153" t="s">
        <v>916</v>
      </c>
      <c r="E774" s="154"/>
      <c r="F774" s="154"/>
      <c r="G774" s="155"/>
      <c r="H774" s="81">
        <v>230396000</v>
      </c>
      <c r="I774" s="82">
        <v>175000000</v>
      </c>
      <c r="J774" s="83">
        <f>IF(IF(H774="",0,H774)=0,0,(IF(H774&gt;0,IF(I774&gt;H774,0,H774-I774),IF(I774&gt;H774,H774-I774,0))))</f>
        <v>55396000</v>
      </c>
      <c r="K774" s="117" t="str">
        <f t="shared" si="37"/>
        <v>00001020000050000710</v>
      </c>
      <c r="L774" s="84" t="str">
        <f>C774&amp;D774&amp;G774</f>
        <v>00001020000050000710</v>
      </c>
    </row>
    <row r="775" spans="1:12" s="85" customFormat="1" ht="33.75">
      <c r="A775" s="78" t="s">
        <v>917</v>
      </c>
      <c r="B775" s="79" t="s">
        <v>822</v>
      </c>
      <c r="C775" s="122" t="s">
        <v>881</v>
      </c>
      <c r="D775" s="153" t="s">
        <v>918</v>
      </c>
      <c r="E775" s="154"/>
      <c r="F775" s="154"/>
      <c r="G775" s="155"/>
      <c r="H775" s="81">
        <v>-184700000</v>
      </c>
      <c r="I775" s="82">
        <v>-159700000</v>
      </c>
      <c r="J775" s="83">
        <f>IF(IF(H775="",0,H775)=0,0,(IF(H775&gt;0,IF(I775&gt;H775,0,H775-I775),IF(I775&gt;H775,H775-I775,0))))</f>
        <v>-25000000</v>
      </c>
      <c r="K775" s="117" t="str">
        <f t="shared" si="37"/>
        <v>00001020000050000810</v>
      </c>
      <c r="L775" s="84" t="str">
        <f>C775&amp;D775&amp;G775</f>
        <v>00001020000050000810</v>
      </c>
    </row>
    <row r="776" spans="1:12" ht="22.5">
      <c r="A776" s="100" t="s">
        <v>919</v>
      </c>
      <c r="B776" s="101" t="s">
        <v>822</v>
      </c>
      <c r="C776" s="108" t="s">
        <v>881</v>
      </c>
      <c r="D776" s="161" t="s">
        <v>920</v>
      </c>
      <c r="E776" s="162"/>
      <c r="F776" s="162"/>
      <c r="G776" s="163"/>
      <c r="H776" s="97">
        <v>-11938900</v>
      </c>
      <c r="I776" s="103">
        <v>-619900</v>
      </c>
      <c r="J776" s="104">
        <v>679600</v>
      </c>
      <c r="K776" s="116" t="str">
        <f t="shared" si="37"/>
        <v>00001030000000000000</v>
      </c>
      <c r="L776" s="107" t="s">
        <v>921</v>
      </c>
    </row>
    <row r="777" spans="1:12" ht="33.75">
      <c r="A777" s="100" t="s">
        <v>922</v>
      </c>
      <c r="B777" s="101" t="s">
        <v>822</v>
      </c>
      <c r="C777" s="108" t="s">
        <v>881</v>
      </c>
      <c r="D777" s="161" t="s">
        <v>923</v>
      </c>
      <c r="E777" s="162"/>
      <c r="F777" s="162"/>
      <c r="G777" s="163"/>
      <c r="H777" s="97">
        <v>-11938900</v>
      </c>
      <c r="I777" s="103">
        <v>-619900</v>
      </c>
      <c r="J777" s="104">
        <v>679600</v>
      </c>
      <c r="K777" s="116" t="str">
        <f t="shared" si="37"/>
        <v>00001030100000000000</v>
      </c>
      <c r="L777" s="107" t="s">
        <v>924</v>
      </c>
    </row>
    <row r="778" spans="1:12" ht="33.75">
      <c r="A778" s="100" t="s">
        <v>925</v>
      </c>
      <c r="B778" s="101" t="s">
        <v>822</v>
      </c>
      <c r="C778" s="108" t="s">
        <v>881</v>
      </c>
      <c r="D778" s="161" t="s">
        <v>926</v>
      </c>
      <c r="E778" s="162"/>
      <c r="F778" s="162"/>
      <c r="G778" s="163"/>
      <c r="H778" s="97">
        <v>13667700</v>
      </c>
      <c r="I778" s="103">
        <v>12988100</v>
      </c>
      <c r="J778" s="104">
        <v>679600</v>
      </c>
      <c r="K778" s="116" t="str">
        <f t="shared" si="37"/>
        <v>00001030100000000700</v>
      </c>
      <c r="L778" s="107" t="s">
        <v>927</v>
      </c>
    </row>
    <row r="779" spans="1:12" ht="33.75">
      <c r="A779" s="100" t="s">
        <v>928</v>
      </c>
      <c r="B779" s="101" t="s">
        <v>822</v>
      </c>
      <c r="C779" s="108" t="s">
        <v>881</v>
      </c>
      <c r="D779" s="161" t="s">
        <v>929</v>
      </c>
      <c r="E779" s="162"/>
      <c r="F779" s="162"/>
      <c r="G779" s="163"/>
      <c r="H779" s="97">
        <v>-25606600</v>
      </c>
      <c r="I779" s="103">
        <v>-13608000</v>
      </c>
      <c r="J779" s="104">
        <v>0</v>
      </c>
      <c r="K779" s="116" t="str">
        <f t="shared" si="37"/>
        <v>00001030100000000800</v>
      </c>
      <c r="L779" s="107" t="s">
        <v>930</v>
      </c>
    </row>
    <row r="780" spans="1:12" s="85" customFormat="1" ht="33.75">
      <c r="A780" s="78" t="s">
        <v>931</v>
      </c>
      <c r="B780" s="79" t="s">
        <v>822</v>
      </c>
      <c r="C780" s="122" t="s">
        <v>881</v>
      </c>
      <c r="D780" s="153" t="s">
        <v>932</v>
      </c>
      <c r="E780" s="154"/>
      <c r="F780" s="154"/>
      <c r="G780" s="155"/>
      <c r="H780" s="81">
        <v>13667700</v>
      </c>
      <c r="I780" s="82">
        <v>12988100</v>
      </c>
      <c r="J780" s="83">
        <f>IF(IF(H780="",0,H780)=0,0,(IF(H780&gt;0,IF(I780&gt;H780,0,H780-I780),IF(I780&gt;H780,H780-I780,0))))</f>
        <v>679600</v>
      </c>
      <c r="K780" s="117" t="str">
        <f t="shared" si="37"/>
        <v>00001030100050000710</v>
      </c>
      <c r="L780" s="84" t="str">
        <f>C780&amp;D780&amp;G780</f>
        <v>00001030100050000710</v>
      </c>
    </row>
    <row r="781" spans="1:12" s="85" customFormat="1" ht="33.75">
      <c r="A781" s="78" t="s">
        <v>933</v>
      </c>
      <c r="B781" s="79" t="s">
        <v>822</v>
      </c>
      <c r="C781" s="122" t="s">
        <v>881</v>
      </c>
      <c r="D781" s="153" t="s">
        <v>934</v>
      </c>
      <c r="E781" s="154"/>
      <c r="F781" s="154"/>
      <c r="G781" s="155"/>
      <c r="H781" s="81">
        <v>-25606600</v>
      </c>
      <c r="I781" s="82">
        <v>-13608000</v>
      </c>
      <c r="J781" s="83">
        <f>IF(IF(H781="",0,H781)=0,0,(IF(H781&gt;0,IF(I781&gt;H781,0,H781-I781),IF(I781&gt;H781,H781-I781,0))))</f>
        <v>-11998600</v>
      </c>
      <c r="K781" s="117" t="str">
        <f t="shared" si="37"/>
        <v>00001030100050000810</v>
      </c>
      <c r="L781" s="84" t="str">
        <f>C781&amp;D781&amp;G781</f>
        <v>00001030100050000810</v>
      </c>
    </row>
    <row r="782" spans="1:12" ht="22.5">
      <c r="A782" s="100" t="s">
        <v>935</v>
      </c>
      <c r="B782" s="101" t="s">
        <v>822</v>
      </c>
      <c r="C782" s="108" t="s">
        <v>881</v>
      </c>
      <c r="D782" s="161" t="s">
        <v>936</v>
      </c>
      <c r="E782" s="162"/>
      <c r="F782" s="162"/>
      <c r="G782" s="163"/>
      <c r="H782" s="97">
        <v>0</v>
      </c>
      <c r="I782" s="103">
        <v>1959.98</v>
      </c>
      <c r="J782" s="104">
        <v>0</v>
      </c>
      <c r="K782" s="116" t="str">
        <f t="shared" si="37"/>
        <v>00001060000000000000</v>
      </c>
      <c r="L782" s="107" t="s">
        <v>937</v>
      </c>
    </row>
    <row r="783" spans="1:12" ht="22.5">
      <c r="A783" s="100" t="s">
        <v>938</v>
      </c>
      <c r="B783" s="101" t="s">
        <v>822</v>
      </c>
      <c r="C783" s="108" t="s">
        <v>881</v>
      </c>
      <c r="D783" s="161" t="s">
        <v>939</v>
      </c>
      <c r="E783" s="162"/>
      <c r="F783" s="162"/>
      <c r="G783" s="163"/>
      <c r="H783" s="97">
        <v>0</v>
      </c>
      <c r="I783" s="103">
        <v>1959.98</v>
      </c>
      <c r="J783" s="104">
        <v>0</v>
      </c>
      <c r="K783" s="116" t="str">
        <f t="shared" si="37"/>
        <v>00001060500000000000</v>
      </c>
      <c r="L783" s="107" t="s">
        <v>940</v>
      </c>
    </row>
    <row r="784" spans="1:12" ht="22.5">
      <c r="A784" s="100" t="s">
        <v>941</v>
      </c>
      <c r="B784" s="101" t="s">
        <v>822</v>
      </c>
      <c r="C784" s="108" t="s">
        <v>881</v>
      </c>
      <c r="D784" s="161" t="s">
        <v>942</v>
      </c>
      <c r="E784" s="162"/>
      <c r="F784" s="162"/>
      <c r="G784" s="163"/>
      <c r="H784" s="97">
        <v>0</v>
      </c>
      <c r="I784" s="103">
        <v>1959.98</v>
      </c>
      <c r="J784" s="104">
        <v>0</v>
      </c>
      <c r="K784" s="116" t="str">
        <f t="shared" si="37"/>
        <v>00001060500000000600</v>
      </c>
      <c r="L784" s="107" t="s">
        <v>943</v>
      </c>
    </row>
    <row r="785" spans="1:12" ht="22.5">
      <c r="A785" s="100" t="s">
        <v>944</v>
      </c>
      <c r="B785" s="101" t="s">
        <v>822</v>
      </c>
      <c r="C785" s="108" t="s">
        <v>881</v>
      </c>
      <c r="D785" s="161" t="s">
        <v>945</v>
      </c>
      <c r="E785" s="162"/>
      <c r="F785" s="162"/>
      <c r="G785" s="163"/>
      <c r="H785" s="97">
        <v>0</v>
      </c>
      <c r="I785" s="103">
        <v>1959.98</v>
      </c>
      <c r="J785" s="104">
        <v>0</v>
      </c>
      <c r="K785" s="116" t="str">
        <f t="shared" si="37"/>
        <v>00001060501000000600</v>
      </c>
      <c r="L785" s="107" t="s">
        <v>946</v>
      </c>
    </row>
    <row r="786" spans="1:12" s="85" customFormat="1" ht="33.75">
      <c r="A786" s="78" t="s">
        <v>947</v>
      </c>
      <c r="B786" s="79" t="s">
        <v>822</v>
      </c>
      <c r="C786" s="122" t="s">
        <v>881</v>
      </c>
      <c r="D786" s="153" t="s">
        <v>948</v>
      </c>
      <c r="E786" s="154"/>
      <c r="F786" s="154"/>
      <c r="G786" s="155"/>
      <c r="H786" s="81">
        <v>0</v>
      </c>
      <c r="I786" s="82">
        <v>1959.98</v>
      </c>
      <c r="J786" s="83">
        <f>IF(IF(H786="",0,H786)=0,0,(IF(H786&gt;0,IF(I786&gt;H786,0,H786-I786),IF(I786&gt;H786,H786-I786,0))))</f>
        <v>0</v>
      </c>
      <c r="K786" s="117" t="str">
        <f t="shared" si="37"/>
        <v>00001060501050000640</v>
      </c>
      <c r="L786" s="84" t="str">
        <f>C786&amp;D786&amp;G786</f>
        <v>00001060501050000640</v>
      </c>
    </row>
    <row r="787" spans="1:11" ht="12.75" customHeight="1" hidden="1">
      <c r="A787" s="76"/>
      <c r="B787" s="17"/>
      <c r="C787" s="14"/>
      <c r="D787" s="14"/>
      <c r="E787" s="14"/>
      <c r="F787" s="14"/>
      <c r="G787" s="14"/>
      <c r="H787" s="34"/>
      <c r="I787" s="35"/>
      <c r="J787" s="55"/>
      <c r="K787" s="118"/>
    </row>
    <row r="788" spans="1:10" ht="12.75" customHeight="1">
      <c r="A788" s="74" t="s">
        <v>844</v>
      </c>
      <c r="B788" s="50" t="s">
        <v>823</v>
      </c>
      <c r="C788" s="203" t="s">
        <v>827</v>
      </c>
      <c r="D788" s="204"/>
      <c r="E788" s="204"/>
      <c r="F788" s="204"/>
      <c r="G788" s="205"/>
      <c r="H788" s="52">
        <v>0</v>
      </c>
      <c r="I788" s="52">
        <v>0</v>
      </c>
      <c r="J788" s="91">
        <v>0</v>
      </c>
    </row>
    <row r="789" spans="1:10" ht="12.75" customHeight="1">
      <c r="A789" s="75" t="s">
        <v>820</v>
      </c>
      <c r="B789" s="50"/>
      <c r="C789" s="203"/>
      <c r="D789" s="204"/>
      <c r="E789" s="204"/>
      <c r="F789" s="204"/>
      <c r="G789" s="205"/>
      <c r="H789" s="62"/>
      <c r="I789" s="63"/>
      <c r="J789" s="64"/>
    </row>
    <row r="790" spans="1:12" ht="12.75" customHeight="1" hidden="1">
      <c r="A790" s="132"/>
      <c r="B790" s="133" t="s">
        <v>823</v>
      </c>
      <c r="C790" s="134"/>
      <c r="D790" s="167"/>
      <c r="E790" s="168"/>
      <c r="F790" s="168"/>
      <c r="G790" s="151"/>
      <c r="H790" s="135"/>
      <c r="I790" s="136"/>
      <c r="J790" s="137"/>
      <c r="K790" s="138">
        <f>C790&amp;D790&amp;G790</f>
      </c>
      <c r="L790" s="139"/>
    </row>
    <row r="791" spans="1:12" s="85" customFormat="1" ht="12.75">
      <c r="A791" s="140"/>
      <c r="B791" s="141" t="s">
        <v>823</v>
      </c>
      <c r="C791" s="142"/>
      <c r="D791" s="213"/>
      <c r="E791" s="213"/>
      <c r="F791" s="213"/>
      <c r="G791" s="214"/>
      <c r="H791" s="143"/>
      <c r="I791" s="144"/>
      <c r="J791" s="145">
        <f>IF(IF(H791="",0,H791)=0,0,(IF(H791&gt;0,IF(I791&gt;H791,0,H791-I791),IF(I791&gt;H791,H791-I791,0))))</f>
        <v>0</v>
      </c>
      <c r="K791" s="146">
        <f>C791&amp;D791&amp;G791</f>
      </c>
      <c r="L791" s="147">
        <f>C791&amp;D791&amp;G791</f>
      </c>
    </row>
    <row r="792" spans="1:11" ht="12.75" customHeight="1" hidden="1">
      <c r="A792" s="76"/>
      <c r="B792" s="16"/>
      <c r="C792" s="14"/>
      <c r="D792" s="14"/>
      <c r="E792" s="14"/>
      <c r="F792" s="14"/>
      <c r="G792" s="14"/>
      <c r="H792" s="34"/>
      <c r="I792" s="35"/>
      <c r="J792" s="55"/>
      <c r="K792" s="118"/>
    </row>
    <row r="793" spans="1:10" ht="12.75" customHeight="1">
      <c r="A793" s="74" t="s">
        <v>826</v>
      </c>
      <c r="B793" s="50" t="s">
        <v>819</v>
      </c>
      <c r="C793" s="208" t="s">
        <v>862</v>
      </c>
      <c r="D793" s="209"/>
      <c r="E793" s="209"/>
      <c r="F793" s="209"/>
      <c r="G793" s="210"/>
      <c r="H793" s="52">
        <v>4477262.45</v>
      </c>
      <c r="I793" s="52">
        <v>-27557108.62</v>
      </c>
      <c r="J793" s="92">
        <f>IF(IF(H793="",0,H793)=0,0,(IF(H793&gt;0,IF(I793&gt;H793,0,H793-I793),IF(I793&gt;H793,H793-I793,0))))</f>
        <v>32034371.07</v>
      </c>
    </row>
    <row r="794" spans="1:10" ht="22.5">
      <c r="A794" s="74" t="s">
        <v>863</v>
      </c>
      <c r="B794" s="50" t="s">
        <v>819</v>
      </c>
      <c r="C794" s="208" t="s">
        <v>864</v>
      </c>
      <c r="D794" s="209"/>
      <c r="E794" s="209"/>
      <c r="F794" s="209"/>
      <c r="G794" s="210"/>
      <c r="H794" s="52">
        <v>0</v>
      </c>
      <c r="I794" s="52">
        <v>0</v>
      </c>
      <c r="J794" s="92">
        <f>IF(IF(H794="",0,H794)=0,0,(IF(H794&gt;0,IF(I794&gt;H794,0,H794-I794),IF(I794&gt;H794,H794-I794,0))))</f>
        <v>0</v>
      </c>
    </row>
    <row r="795" spans="1:10" ht="35.25" customHeight="1">
      <c r="A795" s="74" t="s">
        <v>866</v>
      </c>
      <c r="B795" s="50" t="s">
        <v>819</v>
      </c>
      <c r="C795" s="208" t="s">
        <v>865</v>
      </c>
      <c r="D795" s="209"/>
      <c r="E795" s="209"/>
      <c r="F795" s="209"/>
      <c r="G795" s="210"/>
      <c r="H795" s="52">
        <v>0</v>
      </c>
      <c r="I795" s="52">
        <v>0</v>
      </c>
      <c r="J795" s="92">
        <f>IF(IF(H795="",0,H795)=0,0,(IF(H795&gt;0,IF(I795&gt;H795,0,H795-I795),IF(I795&gt;H795,H795-I795,0))))</f>
        <v>0</v>
      </c>
    </row>
    <row r="796" spans="1:12" ht="12.75">
      <c r="A796" s="109" t="s">
        <v>893</v>
      </c>
      <c r="B796" s="110" t="s">
        <v>824</v>
      </c>
      <c r="C796" s="108" t="s">
        <v>881</v>
      </c>
      <c r="D796" s="161" t="s">
        <v>892</v>
      </c>
      <c r="E796" s="162"/>
      <c r="F796" s="162"/>
      <c r="G796" s="163"/>
      <c r="H796" s="97">
        <v>-1525242961.36</v>
      </c>
      <c r="I796" s="97">
        <v>-1121392152.76</v>
      </c>
      <c r="J796" s="112" t="s">
        <v>867</v>
      </c>
      <c r="K796" s="107" t="str">
        <f aca="true" t="shared" si="38" ref="K796:K803">C796&amp;D796&amp;G796</f>
        <v>00001050000000000500</v>
      </c>
      <c r="L796" s="107" t="s">
        <v>894</v>
      </c>
    </row>
    <row r="797" spans="1:12" ht="12.75">
      <c r="A797" s="109" t="s">
        <v>896</v>
      </c>
      <c r="B797" s="110" t="s">
        <v>824</v>
      </c>
      <c r="C797" s="108" t="s">
        <v>881</v>
      </c>
      <c r="D797" s="161" t="s">
        <v>895</v>
      </c>
      <c r="E797" s="162"/>
      <c r="F797" s="162"/>
      <c r="G797" s="163"/>
      <c r="H797" s="97">
        <v>-1525242961.36</v>
      </c>
      <c r="I797" s="97">
        <v>-1121392152.76</v>
      </c>
      <c r="J797" s="112" t="s">
        <v>867</v>
      </c>
      <c r="K797" s="107" t="str">
        <f t="shared" si="38"/>
        <v>00001050200000000500</v>
      </c>
      <c r="L797" s="107" t="s">
        <v>897</v>
      </c>
    </row>
    <row r="798" spans="1:12" ht="22.5">
      <c r="A798" s="109" t="s">
        <v>899</v>
      </c>
      <c r="B798" s="110" t="s">
        <v>824</v>
      </c>
      <c r="C798" s="108" t="s">
        <v>881</v>
      </c>
      <c r="D798" s="161" t="s">
        <v>898</v>
      </c>
      <c r="E798" s="162"/>
      <c r="F798" s="162"/>
      <c r="G798" s="163"/>
      <c r="H798" s="97">
        <v>-1525242961.36</v>
      </c>
      <c r="I798" s="97">
        <v>-1121392152.76</v>
      </c>
      <c r="J798" s="112" t="s">
        <v>867</v>
      </c>
      <c r="K798" s="107" t="str">
        <f t="shared" si="38"/>
        <v>00001050201000000510</v>
      </c>
      <c r="L798" s="107" t="s">
        <v>900</v>
      </c>
    </row>
    <row r="799" spans="1:12" ht="22.5">
      <c r="A799" s="95" t="s">
        <v>902</v>
      </c>
      <c r="B799" s="111" t="s">
        <v>824</v>
      </c>
      <c r="C799" s="124" t="s">
        <v>881</v>
      </c>
      <c r="D799" s="211" t="s">
        <v>901</v>
      </c>
      <c r="E799" s="211"/>
      <c r="F799" s="211"/>
      <c r="G799" s="212"/>
      <c r="H799" s="77">
        <v>-1525242961.36</v>
      </c>
      <c r="I799" s="77">
        <v>-1121392152.76</v>
      </c>
      <c r="J799" s="65" t="s">
        <v>827</v>
      </c>
      <c r="K799" s="107" t="str">
        <f t="shared" si="38"/>
        <v>00001050201050000510</v>
      </c>
      <c r="L799" s="4" t="str">
        <f>C799&amp;D799&amp;G799</f>
        <v>00001050201050000510</v>
      </c>
    </row>
    <row r="800" spans="1:12" ht="12.75">
      <c r="A800" s="109" t="s">
        <v>880</v>
      </c>
      <c r="B800" s="110" t="s">
        <v>825</v>
      </c>
      <c r="C800" s="108" t="s">
        <v>881</v>
      </c>
      <c r="D800" s="161" t="s">
        <v>882</v>
      </c>
      <c r="E800" s="162"/>
      <c r="F800" s="162"/>
      <c r="G800" s="163"/>
      <c r="H800" s="97">
        <v>1529720223.81</v>
      </c>
      <c r="I800" s="97">
        <v>1093835044.14</v>
      </c>
      <c r="J800" s="112" t="s">
        <v>867</v>
      </c>
      <c r="K800" s="107" t="str">
        <f t="shared" si="38"/>
        <v>00001050000000000600</v>
      </c>
      <c r="L800" s="107" t="s">
        <v>883</v>
      </c>
    </row>
    <row r="801" spans="1:12" ht="12.75">
      <c r="A801" s="109" t="s">
        <v>884</v>
      </c>
      <c r="B801" s="110" t="s">
        <v>825</v>
      </c>
      <c r="C801" s="108" t="s">
        <v>881</v>
      </c>
      <c r="D801" s="161" t="s">
        <v>885</v>
      </c>
      <c r="E801" s="162"/>
      <c r="F801" s="162"/>
      <c r="G801" s="163"/>
      <c r="H801" s="97">
        <v>1529720223.81</v>
      </c>
      <c r="I801" s="97">
        <v>1093835044.14</v>
      </c>
      <c r="J801" s="112" t="s">
        <v>867</v>
      </c>
      <c r="K801" s="107" t="str">
        <f t="shared" si="38"/>
        <v>00001050200000000600</v>
      </c>
      <c r="L801" s="107" t="s">
        <v>886</v>
      </c>
    </row>
    <row r="802" spans="1:12" ht="22.5">
      <c r="A802" s="109" t="s">
        <v>887</v>
      </c>
      <c r="B802" s="110" t="s">
        <v>825</v>
      </c>
      <c r="C802" s="108" t="s">
        <v>881</v>
      </c>
      <c r="D802" s="161" t="s">
        <v>888</v>
      </c>
      <c r="E802" s="162"/>
      <c r="F802" s="162"/>
      <c r="G802" s="163"/>
      <c r="H802" s="97">
        <v>1529720223.81</v>
      </c>
      <c r="I802" s="97">
        <v>1093835044.14</v>
      </c>
      <c r="J802" s="112" t="s">
        <v>867</v>
      </c>
      <c r="K802" s="107" t="str">
        <f t="shared" si="38"/>
        <v>00001050201000000610</v>
      </c>
      <c r="L802" s="107" t="s">
        <v>889</v>
      </c>
    </row>
    <row r="803" spans="1:12" ht="22.5">
      <c r="A803" s="96" t="s">
        <v>890</v>
      </c>
      <c r="B803" s="111" t="s">
        <v>825</v>
      </c>
      <c r="C803" s="124" t="s">
        <v>881</v>
      </c>
      <c r="D803" s="211" t="s">
        <v>891</v>
      </c>
      <c r="E803" s="211"/>
      <c r="F803" s="211"/>
      <c r="G803" s="212"/>
      <c r="H803" s="98">
        <v>1529720223.81</v>
      </c>
      <c r="I803" s="98">
        <v>1093835044.14</v>
      </c>
      <c r="J803" s="99" t="s">
        <v>827</v>
      </c>
      <c r="K803" s="106" t="str">
        <f t="shared" si="38"/>
        <v>00001050201050000610</v>
      </c>
      <c r="L803" s="4" t="str">
        <f>C803&amp;D803&amp;G803</f>
        <v>00001050201050000610</v>
      </c>
    </row>
    <row r="804" spans="1:10" ht="29.25" customHeight="1">
      <c r="A804" s="215" t="s">
        <v>45</v>
      </c>
      <c r="B804" s="216"/>
      <c r="C804" s="216"/>
      <c r="D804" s="216"/>
      <c r="E804" s="216"/>
      <c r="F804" s="216"/>
      <c r="G804" s="216"/>
      <c r="H804" s="216"/>
      <c r="I804" s="216"/>
      <c r="J804" s="216"/>
    </row>
    <row r="805" spans="1:10" ht="18.75" customHeight="1">
      <c r="A805" s="217" t="s">
        <v>46</v>
      </c>
      <c r="B805" s="218"/>
      <c r="C805" s="218"/>
      <c r="D805" s="218"/>
      <c r="E805" s="218"/>
      <c r="F805" s="218"/>
      <c r="G805" s="218"/>
      <c r="H805" s="218"/>
      <c r="I805" s="218"/>
      <c r="J805" s="218"/>
    </row>
    <row r="806" spans="1:11" ht="12.75">
      <c r="A806" s="26"/>
      <c r="B806" s="29"/>
      <c r="C806" s="22"/>
      <c r="D806" s="22"/>
      <c r="E806" s="22"/>
      <c r="F806" s="22"/>
      <c r="G806" s="22"/>
      <c r="H806" s="22"/>
      <c r="I806" s="22"/>
      <c r="J806" s="22"/>
      <c r="K806" s="22"/>
    </row>
    <row r="807" spans="1:12" ht="12.75">
      <c r="A807" s="26"/>
      <c r="B807" s="29"/>
      <c r="C807" s="22"/>
      <c r="D807" s="22"/>
      <c r="E807" s="22"/>
      <c r="F807" s="22"/>
      <c r="G807" s="22"/>
      <c r="H807" s="22"/>
      <c r="I807" s="22"/>
      <c r="J807" s="22"/>
      <c r="K807" s="94"/>
      <c r="L807" s="94"/>
    </row>
    <row r="808" spans="1:12" ht="21.75" customHeight="1">
      <c r="A808" s="24" t="s">
        <v>857</v>
      </c>
      <c r="B808" s="206" t="s">
        <v>333</v>
      </c>
      <c r="C808" s="206"/>
      <c r="D808" s="206"/>
      <c r="E808" s="29"/>
      <c r="F808" s="29"/>
      <c r="G808" s="22"/>
      <c r="H808" s="68" t="s">
        <v>859</v>
      </c>
      <c r="I808" s="67"/>
      <c r="J808" s="67" t="s">
        <v>335</v>
      </c>
      <c r="K808" s="94"/>
      <c r="L808" s="94"/>
    </row>
    <row r="809" spans="1:12" ht="12.75">
      <c r="A809" s="3" t="s">
        <v>855</v>
      </c>
      <c r="B809" s="202" t="s">
        <v>856</v>
      </c>
      <c r="C809" s="202"/>
      <c r="D809" s="202"/>
      <c r="E809" s="29"/>
      <c r="F809" s="29"/>
      <c r="G809" s="22"/>
      <c r="H809" s="22"/>
      <c r="I809" s="69" t="s">
        <v>860</v>
      </c>
      <c r="J809" s="29" t="s">
        <v>856</v>
      </c>
      <c r="K809" s="94"/>
      <c r="L809" s="94"/>
    </row>
    <row r="810" spans="1:12" ht="12.75">
      <c r="A810" s="3"/>
      <c r="B810" s="29"/>
      <c r="C810" s="22"/>
      <c r="D810" s="22"/>
      <c r="E810" s="22"/>
      <c r="F810" s="22"/>
      <c r="G810" s="22"/>
      <c r="H810" s="22"/>
      <c r="I810" s="22"/>
      <c r="J810" s="22"/>
      <c r="K810" s="94"/>
      <c r="L810" s="94"/>
    </row>
    <row r="811" spans="1:12" ht="21.75" customHeight="1">
      <c r="A811" s="3" t="s">
        <v>858</v>
      </c>
      <c r="B811" s="207" t="s">
        <v>334</v>
      </c>
      <c r="C811" s="207"/>
      <c r="D811" s="207"/>
      <c r="E811" s="121"/>
      <c r="F811" s="121"/>
      <c r="G811" s="22"/>
      <c r="H811" s="22"/>
      <c r="I811" s="22"/>
      <c r="J811" s="22"/>
      <c r="K811" s="94"/>
      <c r="L811" s="94"/>
    </row>
    <row r="812" spans="1:12" ht="12.75">
      <c r="A812" s="3" t="s">
        <v>855</v>
      </c>
      <c r="B812" s="202" t="s">
        <v>856</v>
      </c>
      <c r="C812" s="202"/>
      <c r="D812" s="202"/>
      <c r="E812" s="29"/>
      <c r="F812" s="29"/>
      <c r="G812" s="22"/>
      <c r="H812" s="22"/>
      <c r="I812" s="22"/>
      <c r="J812" s="22"/>
      <c r="K812" s="94"/>
      <c r="L812" s="94"/>
    </row>
    <row r="813" spans="1:12" ht="12.75">
      <c r="A813" s="3"/>
      <c r="B813" s="29"/>
      <c r="C813" s="22"/>
      <c r="D813" s="22"/>
      <c r="E813" s="22"/>
      <c r="F813" s="22"/>
      <c r="G813" s="22"/>
      <c r="H813" s="22"/>
      <c r="I813" s="22"/>
      <c r="J813" s="22"/>
      <c r="K813" s="94"/>
      <c r="L813" s="94"/>
    </row>
    <row r="814" spans="1:12" ht="12.75">
      <c r="A814" s="3" t="s">
        <v>336</v>
      </c>
      <c r="B814" s="29"/>
      <c r="C814" s="22"/>
      <c r="D814" s="22"/>
      <c r="E814" s="22"/>
      <c r="F814" s="22"/>
      <c r="G814" s="22"/>
      <c r="H814" s="22"/>
      <c r="I814" s="22"/>
      <c r="J814" s="22"/>
      <c r="K814" s="94"/>
      <c r="L814" s="94"/>
    </row>
    <row r="815" spans="1:12" ht="12.75">
      <c r="A815" s="26"/>
      <c r="B815" s="29"/>
      <c r="C815" s="22"/>
      <c r="D815" s="22"/>
      <c r="E815" s="22"/>
      <c r="F815" s="22"/>
      <c r="G815" s="22"/>
      <c r="H815" s="22"/>
      <c r="I815" s="22"/>
      <c r="J815" s="22"/>
      <c r="K815" s="94"/>
      <c r="L815" s="94"/>
    </row>
    <row r="816" spans="11:12" ht="12.75">
      <c r="K816" s="94"/>
      <c r="L816" s="94"/>
    </row>
    <row r="817" spans="11:12" ht="12.75">
      <c r="K817" s="94"/>
      <c r="L817" s="94"/>
    </row>
    <row r="818" spans="11:12" ht="12.75">
      <c r="K818" s="94"/>
      <c r="L818" s="94"/>
    </row>
    <row r="819" spans="11:12" ht="12.75">
      <c r="K819" s="94"/>
      <c r="L819" s="94"/>
    </row>
    <row r="820" spans="11:12" ht="12.75">
      <c r="K820" s="94"/>
      <c r="L820" s="94"/>
    </row>
    <row r="821" spans="11:12" ht="12.75">
      <c r="K821" s="94"/>
      <c r="L821" s="94"/>
    </row>
  </sheetData>
  <sheetProtection/>
  <autoFilter ref="A186:J755"/>
  <mergeCells count="804">
    <mergeCell ref="D779:G779"/>
    <mergeCell ref="D802:G802"/>
    <mergeCell ref="D803:G803"/>
    <mergeCell ref="D781:G781"/>
    <mergeCell ref="D782:G782"/>
    <mergeCell ref="D783:G783"/>
    <mergeCell ref="D784:G784"/>
    <mergeCell ref="D785:G785"/>
    <mergeCell ref="D791:G791"/>
    <mergeCell ref="B809:D809"/>
    <mergeCell ref="C794:G794"/>
    <mergeCell ref="D796:G796"/>
    <mergeCell ref="D797:G797"/>
    <mergeCell ref="D801:G801"/>
    <mergeCell ref="D798:G798"/>
    <mergeCell ref="D799:G799"/>
    <mergeCell ref="D800:G800"/>
    <mergeCell ref="A804:J804"/>
    <mergeCell ref="A805:J805"/>
    <mergeCell ref="H762:H764"/>
    <mergeCell ref="C762:G764"/>
    <mergeCell ref="C765:G765"/>
    <mergeCell ref="C766:G766"/>
    <mergeCell ref="I762:I764"/>
    <mergeCell ref="C758:G758"/>
    <mergeCell ref="B812:D812"/>
    <mergeCell ref="C769:G769"/>
    <mergeCell ref="C788:G788"/>
    <mergeCell ref="C789:G789"/>
    <mergeCell ref="B808:D808"/>
    <mergeCell ref="B811:D811"/>
    <mergeCell ref="C793:G793"/>
    <mergeCell ref="C795:G795"/>
    <mergeCell ref="A179:J179"/>
    <mergeCell ref="J181:J183"/>
    <mergeCell ref="I181:I183"/>
    <mergeCell ref="A181:A183"/>
    <mergeCell ref="C181:G183"/>
    <mergeCell ref="C184:G184"/>
    <mergeCell ref="A760:J760"/>
    <mergeCell ref="H181:H183"/>
    <mergeCell ref="B181:B183"/>
    <mergeCell ref="C185:G185"/>
    <mergeCell ref="E198:F198"/>
    <mergeCell ref="E194:F194"/>
    <mergeCell ref="E195:F195"/>
    <mergeCell ref="E187:F187"/>
    <mergeCell ref="E188:F188"/>
    <mergeCell ref="A11:A13"/>
    <mergeCell ref="C11:G13"/>
    <mergeCell ref="C15:G15"/>
    <mergeCell ref="C16:G16"/>
    <mergeCell ref="J11:J13"/>
    <mergeCell ref="H11:H13"/>
    <mergeCell ref="B11:B13"/>
    <mergeCell ref="I11:I13"/>
    <mergeCell ref="A762:A764"/>
    <mergeCell ref="B762:B764"/>
    <mergeCell ref="J762:J764"/>
    <mergeCell ref="A1:I1"/>
    <mergeCell ref="B5:H5"/>
    <mergeCell ref="B6:H6"/>
    <mergeCell ref="B3:D3"/>
    <mergeCell ref="G3:H3"/>
    <mergeCell ref="C14:G14"/>
    <mergeCell ref="A9:J9"/>
    <mergeCell ref="D770:G770"/>
    <mergeCell ref="D771:G771"/>
    <mergeCell ref="D772:G772"/>
    <mergeCell ref="D773:G773"/>
    <mergeCell ref="E205:F205"/>
    <mergeCell ref="E206:F206"/>
    <mergeCell ref="E207:F207"/>
    <mergeCell ref="E208:F208"/>
    <mergeCell ref="D777:G777"/>
    <mergeCell ref="D778:G778"/>
    <mergeCell ref="C767:G767"/>
    <mergeCell ref="D790:G790"/>
    <mergeCell ref="D780:G780"/>
    <mergeCell ref="D786:G786"/>
    <mergeCell ref="D774:G774"/>
    <mergeCell ref="D775:G775"/>
    <mergeCell ref="D776:G776"/>
    <mergeCell ref="C768:G768"/>
    <mergeCell ref="E189:F189"/>
    <mergeCell ref="E190:F190"/>
    <mergeCell ref="E191:F191"/>
    <mergeCell ref="E192:F192"/>
    <mergeCell ref="E193:F193"/>
    <mergeCell ref="E204:F204"/>
    <mergeCell ref="E199:F199"/>
    <mergeCell ref="E200:F200"/>
    <mergeCell ref="E201:F201"/>
    <mergeCell ref="E202:F202"/>
    <mergeCell ref="E203:F203"/>
    <mergeCell ref="E196:F196"/>
    <mergeCell ref="E197:F197"/>
    <mergeCell ref="E209:F209"/>
    <mergeCell ref="E210:F210"/>
    <mergeCell ref="E215:F215"/>
    <mergeCell ref="E211:F211"/>
    <mergeCell ref="E212:F212"/>
    <mergeCell ref="E213:F213"/>
    <mergeCell ref="E214:F214"/>
    <mergeCell ref="E221:F221"/>
    <mergeCell ref="E216:F216"/>
    <mergeCell ref="E217:F217"/>
    <mergeCell ref="E218:F218"/>
    <mergeCell ref="E219:F219"/>
    <mergeCell ref="E220:F220"/>
    <mergeCell ref="E222:F222"/>
    <mergeCell ref="E223:F223"/>
    <mergeCell ref="E224:F224"/>
    <mergeCell ref="E225:F225"/>
    <mergeCell ref="E226:F226"/>
    <mergeCell ref="E234:F234"/>
    <mergeCell ref="E227:F227"/>
    <mergeCell ref="E228:F228"/>
    <mergeCell ref="E229:F229"/>
    <mergeCell ref="E230:F230"/>
    <mergeCell ref="E231:F231"/>
    <mergeCell ref="E232:F232"/>
    <mergeCell ref="E233:F233"/>
    <mergeCell ref="E235:F235"/>
    <mergeCell ref="E236:F236"/>
    <mergeCell ref="E237:F237"/>
    <mergeCell ref="E238:F238"/>
    <mergeCell ref="E239:F239"/>
    <mergeCell ref="E244:F244"/>
    <mergeCell ref="E240:F240"/>
    <mergeCell ref="E241:F241"/>
    <mergeCell ref="E242:F242"/>
    <mergeCell ref="E243:F243"/>
    <mergeCell ref="E250:F250"/>
    <mergeCell ref="E245:F245"/>
    <mergeCell ref="E246:F246"/>
    <mergeCell ref="E247:F247"/>
    <mergeCell ref="E248:F248"/>
    <mergeCell ref="E249:F249"/>
    <mergeCell ref="E257:F257"/>
    <mergeCell ref="E251:F251"/>
    <mergeCell ref="E252:F252"/>
    <mergeCell ref="E253:F253"/>
    <mergeCell ref="E254:F254"/>
    <mergeCell ref="E255:F255"/>
    <mergeCell ref="E256:F256"/>
    <mergeCell ref="E258:F258"/>
    <mergeCell ref="E259:F259"/>
    <mergeCell ref="E260:F260"/>
    <mergeCell ref="E261:F261"/>
    <mergeCell ref="E262:F262"/>
    <mergeCell ref="E263:F263"/>
    <mergeCell ref="E269:F269"/>
    <mergeCell ref="E264:F264"/>
    <mergeCell ref="E265:F265"/>
    <mergeCell ref="E266:F266"/>
    <mergeCell ref="E267:F267"/>
    <mergeCell ref="E268:F268"/>
    <mergeCell ref="E275:F275"/>
    <mergeCell ref="E270:F270"/>
    <mergeCell ref="E271:F271"/>
    <mergeCell ref="E272:F272"/>
    <mergeCell ref="E273:F273"/>
    <mergeCell ref="E274:F274"/>
    <mergeCell ref="E276:F276"/>
    <mergeCell ref="E277:F277"/>
    <mergeCell ref="E278:F278"/>
    <mergeCell ref="E279:F279"/>
    <mergeCell ref="E280:F280"/>
    <mergeCell ref="E281:F281"/>
    <mergeCell ref="E282:F282"/>
    <mergeCell ref="E283:F283"/>
    <mergeCell ref="E284:F284"/>
    <mergeCell ref="E285:F285"/>
    <mergeCell ref="E286:F286"/>
    <mergeCell ref="E294:F294"/>
    <mergeCell ref="E287:F287"/>
    <mergeCell ref="E288:F288"/>
    <mergeCell ref="E289:F289"/>
    <mergeCell ref="E290:F290"/>
    <mergeCell ref="E291:F291"/>
    <mergeCell ref="E292:F292"/>
    <mergeCell ref="E293:F293"/>
    <mergeCell ref="E295:F295"/>
    <mergeCell ref="E296:F296"/>
    <mergeCell ref="E297:F297"/>
    <mergeCell ref="E298:F298"/>
    <mergeCell ref="E304:F304"/>
    <mergeCell ref="E299:F299"/>
    <mergeCell ref="E300:F300"/>
    <mergeCell ref="E301:F301"/>
    <mergeCell ref="E302:F302"/>
    <mergeCell ref="E303:F303"/>
    <mergeCell ref="E309:F309"/>
    <mergeCell ref="E305:F305"/>
    <mergeCell ref="E306:F306"/>
    <mergeCell ref="E307:F307"/>
    <mergeCell ref="E308:F308"/>
    <mergeCell ref="E317:F317"/>
    <mergeCell ref="E310:F310"/>
    <mergeCell ref="E311:F311"/>
    <mergeCell ref="E312:F312"/>
    <mergeCell ref="E313:F313"/>
    <mergeCell ref="E314:F314"/>
    <mergeCell ref="E315:F315"/>
    <mergeCell ref="E316:F316"/>
    <mergeCell ref="E323:F323"/>
    <mergeCell ref="E318:F318"/>
    <mergeCell ref="E319:F319"/>
    <mergeCell ref="E320:F320"/>
    <mergeCell ref="E321:F321"/>
    <mergeCell ref="E322:F322"/>
    <mergeCell ref="E329:F329"/>
    <mergeCell ref="E324:F324"/>
    <mergeCell ref="E325:F325"/>
    <mergeCell ref="E326:F326"/>
    <mergeCell ref="E327:F327"/>
    <mergeCell ref="E328:F328"/>
    <mergeCell ref="E330:F330"/>
    <mergeCell ref="E331:F331"/>
    <mergeCell ref="E332:F332"/>
    <mergeCell ref="E333:F333"/>
    <mergeCell ref="E334:F334"/>
    <mergeCell ref="E341:F341"/>
    <mergeCell ref="E335:F335"/>
    <mergeCell ref="E336:F336"/>
    <mergeCell ref="E337:F337"/>
    <mergeCell ref="E338:F338"/>
    <mergeCell ref="E339:F339"/>
    <mergeCell ref="E340:F340"/>
    <mergeCell ref="E347:F347"/>
    <mergeCell ref="E342:F342"/>
    <mergeCell ref="E343:F343"/>
    <mergeCell ref="E344:F344"/>
    <mergeCell ref="E345:F345"/>
    <mergeCell ref="E346:F346"/>
    <mergeCell ref="E348:F348"/>
    <mergeCell ref="E349:F349"/>
    <mergeCell ref="E350:F350"/>
    <mergeCell ref="E351:F351"/>
    <mergeCell ref="E352:F352"/>
    <mergeCell ref="E359:F359"/>
    <mergeCell ref="E353:F353"/>
    <mergeCell ref="E354:F354"/>
    <mergeCell ref="E355:F355"/>
    <mergeCell ref="E356:F356"/>
    <mergeCell ref="E357:F357"/>
    <mergeCell ref="E358:F358"/>
    <mergeCell ref="E365:F365"/>
    <mergeCell ref="E360:F360"/>
    <mergeCell ref="E361:F361"/>
    <mergeCell ref="E362:F362"/>
    <mergeCell ref="E363:F363"/>
    <mergeCell ref="E364:F364"/>
    <mergeCell ref="E371:F371"/>
    <mergeCell ref="E366:F366"/>
    <mergeCell ref="E367:F367"/>
    <mergeCell ref="E368:F368"/>
    <mergeCell ref="E369:F369"/>
    <mergeCell ref="E370:F370"/>
    <mergeCell ref="E372:F372"/>
    <mergeCell ref="E373:F373"/>
    <mergeCell ref="E374:F374"/>
    <mergeCell ref="E375:F375"/>
    <mergeCell ref="E376:F376"/>
    <mergeCell ref="E377:F377"/>
    <mergeCell ref="E378:F378"/>
    <mergeCell ref="E379:F379"/>
    <mergeCell ref="E380:F380"/>
    <mergeCell ref="E381:F381"/>
    <mergeCell ref="E382:F382"/>
    <mergeCell ref="E383:F383"/>
    <mergeCell ref="E384:F384"/>
    <mergeCell ref="E385:F385"/>
    <mergeCell ref="E386:F386"/>
    <mergeCell ref="E387:F387"/>
    <mergeCell ref="E388:F388"/>
    <mergeCell ref="E389:F389"/>
    <mergeCell ref="E390:F390"/>
    <mergeCell ref="E391:F391"/>
    <mergeCell ref="E392:F392"/>
    <mergeCell ref="E393:F393"/>
    <mergeCell ref="E394:F394"/>
    <mergeCell ref="E395:F395"/>
    <mergeCell ref="E396:F396"/>
    <mergeCell ref="E397:F397"/>
    <mergeCell ref="E398:F398"/>
    <mergeCell ref="E405:F405"/>
    <mergeCell ref="E399:F399"/>
    <mergeCell ref="E400:F400"/>
    <mergeCell ref="E401:F401"/>
    <mergeCell ref="E402:F402"/>
    <mergeCell ref="E403:F403"/>
    <mergeCell ref="E404:F404"/>
    <mergeCell ref="E406:F406"/>
    <mergeCell ref="E407:F407"/>
    <mergeCell ref="E408:F408"/>
    <mergeCell ref="E409:F409"/>
    <mergeCell ref="E410:F410"/>
    <mergeCell ref="E415:F415"/>
    <mergeCell ref="E411:F411"/>
    <mergeCell ref="E412:F412"/>
    <mergeCell ref="E413:F413"/>
    <mergeCell ref="E414:F414"/>
    <mergeCell ref="E420:F420"/>
    <mergeCell ref="E416:F416"/>
    <mergeCell ref="E417:F417"/>
    <mergeCell ref="E418:F418"/>
    <mergeCell ref="E419:F419"/>
    <mergeCell ref="E426:F426"/>
    <mergeCell ref="E421:F421"/>
    <mergeCell ref="E422:F422"/>
    <mergeCell ref="E423:F423"/>
    <mergeCell ref="E424:F424"/>
    <mergeCell ref="E425:F425"/>
    <mergeCell ref="E427:F427"/>
    <mergeCell ref="E428:F428"/>
    <mergeCell ref="E429:F429"/>
    <mergeCell ref="E430:F430"/>
    <mergeCell ref="E431:F431"/>
    <mergeCell ref="E432:F432"/>
    <mergeCell ref="E433:F433"/>
    <mergeCell ref="E434:F434"/>
    <mergeCell ref="E435:F435"/>
    <mergeCell ref="E442:F442"/>
    <mergeCell ref="E436:F436"/>
    <mergeCell ref="E437:F437"/>
    <mergeCell ref="E438:F438"/>
    <mergeCell ref="E439:F439"/>
    <mergeCell ref="E440:F440"/>
    <mergeCell ref="E441:F441"/>
    <mergeCell ref="E447:F447"/>
    <mergeCell ref="E443:F443"/>
    <mergeCell ref="E444:F444"/>
    <mergeCell ref="E445:F445"/>
    <mergeCell ref="E446:F446"/>
    <mergeCell ref="E453:F453"/>
    <mergeCell ref="E448:F448"/>
    <mergeCell ref="E449:F449"/>
    <mergeCell ref="E450:F450"/>
    <mergeCell ref="E451:F451"/>
    <mergeCell ref="E452:F452"/>
    <mergeCell ref="E454:F454"/>
    <mergeCell ref="E455:F455"/>
    <mergeCell ref="E456:F456"/>
    <mergeCell ref="E457:F457"/>
    <mergeCell ref="E462:F462"/>
    <mergeCell ref="E458:F458"/>
    <mergeCell ref="E459:F459"/>
    <mergeCell ref="E460:F460"/>
    <mergeCell ref="E461:F461"/>
    <mergeCell ref="E467:F467"/>
    <mergeCell ref="E463:F463"/>
    <mergeCell ref="E464:F464"/>
    <mergeCell ref="E465:F465"/>
    <mergeCell ref="E466:F466"/>
    <mergeCell ref="E468:F468"/>
    <mergeCell ref="E469:F469"/>
    <mergeCell ref="E470:F470"/>
    <mergeCell ref="E471:F471"/>
    <mergeCell ref="E472:F472"/>
    <mergeCell ref="E477:F477"/>
    <mergeCell ref="E473:F473"/>
    <mergeCell ref="E474:F474"/>
    <mergeCell ref="E475:F475"/>
    <mergeCell ref="E476:F476"/>
    <mergeCell ref="E483:F483"/>
    <mergeCell ref="E478:F478"/>
    <mergeCell ref="E479:F479"/>
    <mergeCell ref="E480:F480"/>
    <mergeCell ref="E481:F481"/>
    <mergeCell ref="E482:F482"/>
    <mergeCell ref="E484:F484"/>
    <mergeCell ref="E485:F485"/>
    <mergeCell ref="E486:F486"/>
    <mergeCell ref="E487:F487"/>
    <mergeCell ref="E494:F494"/>
    <mergeCell ref="E488:F488"/>
    <mergeCell ref="E489:F489"/>
    <mergeCell ref="E490:F490"/>
    <mergeCell ref="E491:F491"/>
    <mergeCell ref="E492:F492"/>
    <mergeCell ref="E493:F493"/>
    <mergeCell ref="E500:F500"/>
    <mergeCell ref="E495:F495"/>
    <mergeCell ref="E496:F496"/>
    <mergeCell ref="E497:F497"/>
    <mergeCell ref="E498:F498"/>
    <mergeCell ref="E499:F499"/>
    <mergeCell ref="E501:F501"/>
    <mergeCell ref="E502:F502"/>
    <mergeCell ref="E503:F503"/>
    <mergeCell ref="E504:F504"/>
    <mergeCell ref="E505:F505"/>
    <mergeCell ref="E506:F506"/>
    <mergeCell ref="E507:F507"/>
    <mergeCell ref="E508:F508"/>
    <mergeCell ref="E509:F509"/>
    <mergeCell ref="E510:F510"/>
    <mergeCell ref="E516:F516"/>
    <mergeCell ref="E511:F511"/>
    <mergeCell ref="E512:F512"/>
    <mergeCell ref="E513:F513"/>
    <mergeCell ref="E514:F514"/>
    <mergeCell ref="E515:F515"/>
    <mergeCell ref="E521:F521"/>
    <mergeCell ref="E517:F517"/>
    <mergeCell ref="E518:F518"/>
    <mergeCell ref="E519:F519"/>
    <mergeCell ref="E520:F520"/>
    <mergeCell ref="E528:F528"/>
    <mergeCell ref="E522:F522"/>
    <mergeCell ref="E523:F523"/>
    <mergeCell ref="E524:F524"/>
    <mergeCell ref="E525:F525"/>
    <mergeCell ref="E526:F526"/>
    <mergeCell ref="E527:F527"/>
    <mergeCell ref="E529:F529"/>
    <mergeCell ref="E530:F530"/>
    <mergeCell ref="E531:F531"/>
    <mergeCell ref="E532:F532"/>
    <mergeCell ref="E533:F533"/>
    <mergeCell ref="E538:F538"/>
    <mergeCell ref="E534:F534"/>
    <mergeCell ref="E535:F535"/>
    <mergeCell ref="E536:F536"/>
    <mergeCell ref="E537:F537"/>
    <mergeCell ref="E544:F544"/>
    <mergeCell ref="E539:F539"/>
    <mergeCell ref="E540:F540"/>
    <mergeCell ref="E541:F541"/>
    <mergeCell ref="E542:F542"/>
    <mergeCell ref="E543:F543"/>
    <mergeCell ref="E549:F549"/>
    <mergeCell ref="E545:F545"/>
    <mergeCell ref="E546:F546"/>
    <mergeCell ref="E547:F547"/>
    <mergeCell ref="E548:F548"/>
    <mergeCell ref="E550:F550"/>
    <mergeCell ref="E551:F551"/>
    <mergeCell ref="E552:F552"/>
    <mergeCell ref="E553:F553"/>
    <mergeCell ref="E554:F554"/>
    <mergeCell ref="E555:F555"/>
    <mergeCell ref="E560:F560"/>
    <mergeCell ref="E556:F556"/>
    <mergeCell ref="E557:F557"/>
    <mergeCell ref="E558:F558"/>
    <mergeCell ref="E559:F559"/>
    <mergeCell ref="E566:F566"/>
    <mergeCell ref="E561:F561"/>
    <mergeCell ref="E562:F562"/>
    <mergeCell ref="E563:F563"/>
    <mergeCell ref="E564:F564"/>
    <mergeCell ref="E565:F565"/>
    <mergeCell ref="E572:F572"/>
    <mergeCell ref="E567:F567"/>
    <mergeCell ref="E568:F568"/>
    <mergeCell ref="E569:F569"/>
    <mergeCell ref="E570:F570"/>
    <mergeCell ref="E571:F571"/>
    <mergeCell ref="E578:F578"/>
    <mergeCell ref="E573:F573"/>
    <mergeCell ref="E574:F574"/>
    <mergeCell ref="E575:F575"/>
    <mergeCell ref="E576:F576"/>
    <mergeCell ref="E577:F577"/>
    <mergeCell ref="E584:F584"/>
    <mergeCell ref="E579:F579"/>
    <mergeCell ref="E580:F580"/>
    <mergeCell ref="E581:F581"/>
    <mergeCell ref="E582:F582"/>
    <mergeCell ref="E583:F583"/>
    <mergeCell ref="E585:F585"/>
    <mergeCell ref="E586:F586"/>
    <mergeCell ref="E587:F587"/>
    <mergeCell ref="E588:F588"/>
    <mergeCell ref="E589:F589"/>
    <mergeCell ref="E596:F596"/>
    <mergeCell ref="E590:F590"/>
    <mergeCell ref="E591:F591"/>
    <mergeCell ref="E592:F592"/>
    <mergeCell ref="E593:F593"/>
    <mergeCell ref="E594:F594"/>
    <mergeCell ref="E595:F595"/>
    <mergeCell ref="E602:F602"/>
    <mergeCell ref="E597:F597"/>
    <mergeCell ref="E598:F598"/>
    <mergeCell ref="E599:F599"/>
    <mergeCell ref="E600:F600"/>
    <mergeCell ref="E601:F601"/>
    <mergeCell ref="E603:F603"/>
    <mergeCell ref="E604:F604"/>
    <mergeCell ref="E605:F605"/>
    <mergeCell ref="E606:F606"/>
    <mergeCell ref="E607:F607"/>
    <mergeCell ref="E608:F608"/>
    <mergeCell ref="E609:F609"/>
    <mergeCell ref="E610:F610"/>
    <mergeCell ref="E611:F611"/>
    <mergeCell ref="E612:F612"/>
    <mergeCell ref="E613:F613"/>
    <mergeCell ref="E614:F614"/>
    <mergeCell ref="E615:F615"/>
    <mergeCell ref="E616:F616"/>
    <mergeCell ref="E617:F617"/>
    <mergeCell ref="E618:F618"/>
    <mergeCell ref="E619:F619"/>
    <mergeCell ref="E620:F620"/>
    <mergeCell ref="E621:F621"/>
    <mergeCell ref="E622:F622"/>
    <mergeCell ref="E623:F623"/>
    <mergeCell ref="E624:F624"/>
    <mergeCell ref="E625:F625"/>
    <mergeCell ref="E626:F626"/>
    <mergeCell ref="E627:F627"/>
    <mergeCell ref="E628:F628"/>
    <mergeCell ref="E629:F629"/>
    <mergeCell ref="E630:F630"/>
    <mergeCell ref="E631:F631"/>
    <mergeCell ref="E632:F632"/>
    <mergeCell ref="E633:F633"/>
    <mergeCell ref="E634:F634"/>
    <mergeCell ref="E635:F635"/>
    <mergeCell ref="E641:F641"/>
    <mergeCell ref="E636:F636"/>
    <mergeCell ref="E637:F637"/>
    <mergeCell ref="E638:F638"/>
    <mergeCell ref="E639:F639"/>
    <mergeCell ref="E640:F640"/>
    <mergeCell ref="E649:F649"/>
    <mergeCell ref="E642:F642"/>
    <mergeCell ref="E643:F643"/>
    <mergeCell ref="E644:F644"/>
    <mergeCell ref="E645:F645"/>
    <mergeCell ref="E646:F646"/>
    <mergeCell ref="E647:F647"/>
    <mergeCell ref="E648:F648"/>
    <mergeCell ref="E650:F650"/>
    <mergeCell ref="E651:F651"/>
    <mergeCell ref="E652:F652"/>
    <mergeCell ref="E653:F653"/>
    <mergeCell ref="E654:F654"/>
    <mergeCell ref="E655:F655"/>
    <mergeCell ref="E656:F656"/>
    <mergeCell ref="E657:F657"/>
    <mergeCell ref="E658:F658"/>
    <mergeCell ref="E659:F659"/>
    <mergeCell ref="E660:F660"/>
    <mergeCell ref="E661:F661"/>
    <mergeCell ref="E662:F662"/>
    <mergeCell ref="E663:F663"/>
    <mergeCell ref="E664:F664"/>
    <mergeCell ref="E665:F665"/>
    <mergeCell ref="E666:F666"/>
    <mergeCell ref="E667:F667"/>
    <mergeCell ref="E668:F668"/>
    <mergeCell ref="E669:F669"/>
    <mergeCell ref="E670:F670"/>
    <mergeCell ref="E671:F671"/>
    <mergeCell ref="E672:F672"/>
    <mergeCell ref="E673:F673"/>
    <mergeCell ref="E674:F674"/>
    <mergeCell ref="E675:F675"/>
    <mergeCell ref="E676:F676"/>
    <mergeCell ref="E677:F677"/>
    <mergeCell ref="E682:F682"/>
    <mergeCell ref="E678:F678"/>
    <mergeCell ref="E679:F679"/>
    <mergeCell ref="E680:F680"/>
    <mergeCell ref="E681:F681"/>
    <mergeCell ref="E688:F688"/>
    <mergeCell ref="E683:F683"/>
    <mergeCell ref="E684:F684"/>
    <mergeCell ref="E685:F685"/>
    <mergeCell ref="E686:F686"/>
    <mergeCell ref="E687:F687"/>
    <mergeCell ref="E689:F689"/>
    <mergeCell ref="E690:F690"/>
    <mergeCell ref="E691:F691"/>
    <mergeCell ref="E692:F692"/>
    <mergeCell ref="E693:F693"/>
    <mergeCell ref="E699:F699"/>
    <mergeCell ref="E694:F694"/>
    <mergeCell ref="E695:F695"/>
    <mergeCell ref="E696:F696"/>
    <mergeCell ref="E697:F697"/>
    <mergeCell ref="E698:F698"/>
    <mergeCell ref="E700:F700"/>
    <mergeCell ref="E701:F701"/>
    <mergeCell ref="E702:F702"/>
    <mergeCell ref="E703:F703"/>
    <mergeCell ref="E708:F708"/>
    <mergeCell ref="E704:F704"/>
    <mergeCell ref="E705:F705"/>
    <mergeCell ref="E706:F706"/>
    <mergeCell ref="E707:F707"/>
    <mergeCell ref="E714:F714"/>
    <mergeCell ref="E709:F709"/>
    <mergeCell ref="E710:F710"/>
    <mergeCell ref="E711:F711"/>
    <mergeCell ref="E712:F712"/>
    <mergeCell ref="E713:F713"/>
    <mergeCell ref="E720:F720"/>
    <mergeCell ref="E715:F715"/>
    <mergeCell ref="E716:F716"/>
    <mergeCell ref="E717:F717"/>
    <mergeCell ref="E718:F718"/>
    <mergeCell ref="E719:F719"/>
    <mergeCell ref="E721:F721"/>
    <mergeCell ref="E722:F722"/>
    <mergeCell ref="E723:F723"/>
    <mergeCell ref="E724:F724"/>
    <mergeCell ref="E725:F725"/>
    <mergeCell ref="E726:F726"/>
    <mergeCell ref="E727:F727"/>
    <mergeCell ref="E732:F732"/>
    <mergeCell ref="E728:F728"/>
    <mergeCell ref="E729:F729"/>
    <mergeCell ref="E730:F730"/>
    <mergeCell ref="E731:F731"/>
    <mergeCell ref="E733:F733"/>
    <mergeCell ref="E734:F734"/>
    <mergeCell ref="E735:F735"/>
    <mergeCell ref="E736:F736"/>
    <mergeCell ref="E742:F742"/>
    <mergeCell ref="E737:F737"/>
    <mergeCell ref="E738:F738"/>
    <mergeCell ref="E739:F739"/>
    <mergeCell ref="E740:F740"/>
    <mergeCell ref="E741:F741"/>
    <mergeCell ref="E748:F748"/>
    <mergeCell ref="E743:F743"/>
    <mergeCell ref="E744:F744"/>
    <mergeCell ref="E745:F745"/>
    <mergeCell ref="E746:F746"/>
    <mergeCell ref="E747:F747"/>
    <mergeCell ref="E755:F755"/>
    <mergeCell ref="E749:F749"/>
    <mergeCell ref="E750:F750"/>
    <mergeCell ref="E751:F751"/>
    <mergeCell ref="E752:F752"/>
    <mergeCell ref="E753:F753"/>
    <mergeCell ref="E754:F754"/>
    <mergeCell ref="D26:G2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36:G3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46:G4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56:G56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66:G66"/>
    <mergeCell ref="D57:G57"/>
    <mergeCell ref="D58:G58"/>
    <mergeCell ref="D59:G59"/>
    <mergeCell ref="D60:G60"/>
    <mergeCell ref="D61:G61"/>
    <mergeCell ref="D62:G62"/>
    <mergeCell ref="D63:G63"/>
    <mergeCell ref="D64:G64"/>
    <mergeCell ref="D65:G65"/>
    <mergeCell ref="D76:G76"/>
    <mergeCell ref="D67:G67"/>
    <mergeCell ref="D68:G68"/>
    <mergeCell ref="D69:G69"/>
    <mergeCell ref="D70:G70"/>
    <mergeCell ref="D71:G71"/>
    <mergeCell ref="D72:G72"/>
    <mergeCell ref="D73:G73"/>
    <mergeCell ref="D74:G74"/>
    <mergeCell ref="D75:G75"/>
    <mergeCell ref="D86:G86"/>
    <mergeCell ref="D77:G77"/>
    <mergeCell ref="D78:G78"/>
    <mergeCell ref="D79:G79"/>
    <mergeCell ref="D80:G80"/>
    <mergeCell ref="D81:G81"/>
    <mergeCell ref="D82:G82"/>
    <mergeCell ref="D83:G83"/>
    <mergeCell ref="D84:G84"/>
    <mergeCell ref="D85:G85"/>
    <mergeCell ref="D96:G9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106:G106"/>
    <mergeCell ref="D97:G97"/>
    <mergeCell ref="D98:G98"/>
    <mergeCell ref="D99:G99"/>
    <mergeCell ref="D100:G100"/>
    <mergeCell ref="D101:G101"/>
    <mergeCell ref="D102:G102"/>
    <mergeCell ref="D103:G103"/>
    <mergeCell ref="D104:G104"/>
    <mergeCell ref="D105:G105"/>
    <mergeCell ref="D116:G116"/>
    <mergeCell ref="D107:G107"/>
    <mergeCell ref="D108:G108"/>
    <mergeCell ref="D109:G109"/>
    <mergeCell ref="D110:G110"/>
    <mergeCell ref="D111:G111"/>
    <mergeCell ref="D112:G112"/>
    <mergeCell ref="D113:G113"/>
    <mergeCell ref="D114:G114"/>
    <mergeCell ref="D115:G115"/>
    <mergeCell ref="D126:G126"/>
    <mergeCell ref="D117:G117"/>
    <mergeCell ref="D118:G118"/>
    <mergeCell ref="D119:G119"/>
    <mergeCell ref="D120:G120"/>
    <mergeCell ref="D121:G121"/>
    <mergeCell ref="D122:G122"/>
    <mergeCell ref="D123:G123"/>
    <mergeCell ref="D124:G124"/>
    <mergeCell ref="D125:G125"/>
    <mergeCell ref="D136:G136"/>
    <mergeCell ref="D127:G127"/>
    <mergeCell ref="D128:G128"/>
    <mergeCell ref="D129:G129"/>
    <mergeCell ref="D130:G130"/>
    <mergeCell ref="D131:G131"/>
    <mergeCell ref="D132:G132"/>
    <mergeCell ref="D133:G133"/>
    <mergeCell ref="D134:G134"/>
    <mergeCell ref="D135:G135"/>
    <mergeCell ref="D146:G146"/>
    <mergeCell ref="D137:G137"/>
    <mergeCell ref="D138:G138"/>
    <mergeCell ref="D139:G139"/>
    <mergeCell ref="D140:G140"/>
    <mergeCell ref="D141:G141"/>
    <mergeCell ref="D142:G142"/>
    <mergeCell ref="D143:G143"/>
    <mergeCell ref="D144:G144"/>
    <mergeCell ref="D145:G145"/>
    <mergeCell ref="D156:G156"/>
    <mergeCell ref="D147:G147"/>
    <mergeCell ref="D148:G148"/>
    <mergeCell ref="D149:G149"/>
    <mergeCell ref="D150:G150"/>
    <mergeCell ref="D151:G151"/>
    <mergeCell ref="D152:G152"/>
    <mergeCell ref="D153:G153"/>
    <mergeCell ref="D154:G154"/>
    <mergeCell ref="D155:G155"/>
    <mergeCell ref="D166:G166"/>
    <mergeCell ref="D157:G157"/>
    <mergeCell ref="D158:G158"/>
    <mergeCell ref="D159:G159"/>
    <mergeCell ref="D160:G160"/>
    <mergeCell ref="D161:G161"/>
    <mergeCell ref="D162:G162"/>
    <mergeCell ref="D163:G163"/>
    <mergeCell ref="D164:G164"/>
    <mergeCell ref="D165:G165"/>
    <mergeCell ref="D176:G176"/>
    <mergeCell ref="D167:G167"/>
    <mergeCell ref="D168:G168"/>
    <mergeCell ref="D169:G169"/>
    <mergeCell ref="D170:G170"/>
    <mergeCell ref="D171:G171"/>
    <mergeCell ref="D172:G172"/>
    <mergeCell ref="D173:G173"/>
    <mergeCell ref="D174:G174"/>
    <mergeCell ref="D175:G175"/>
  </mergeCells>
  <printOptions/>
  <pageMargins left="0.68" right="0.15" top="0.31" bottom="0.23" header="0" footer="0"/>
  <pageSetup fitToHeight="24" fitToWidth="1" horizontalDpi="600" verticalDpi="600" orientation="portrait" paperSize="9" scale="66" r:id="rId1"/>
  <rowBreaks count="2" manualBreakCount="2">
    <brk id="177" max="255" man="1"/>
    <brk id="7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Бухгалтерия </cp:lastModifiedBy>
  <cp:lastPrinted>2018-10-05T08:48:02Z</cp:lastPrinted>
  <dcterms:created xsi:type="dcterms:W3CDTF">2009-02-13T09:10:05Z</dcterms:created>
  <dcterms:modified xsi:type="dcterms:W3CDTF">2018-10-12T06:43:37Z</dcterms:modified>
  <cp:category/>
  <cp:version/>
  <cp:contentType/>
  <cp:contentStatus/>
</cp:coreProperties>
</file>