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8(д)" sheetId="1" r:id="rId1"/>
    <sheet name="2018(к)" sheetId="2" r:id="rId2"/>
  </sheets>
  <definedNames>
    <definedName name="_xlnm.Print_Titles" localSheetId="0">'2018(д)'!$7:$7</definedName>
    <definedName name="_xlnm.Print_Titles" localSheetId="1">'2018(к)'!$5:$7</definedName>
    <definedName name="_xlnm.Print_Area" localSheetId="0">'2018(д)'!$A$1:$AD$39</definedName>
    <definedName name="_xlnm.Print_Area" localSheetId="1">'2018(к)'!$A$1:$AD$476</definedName>
  </definedNames>
  <calcPr fullCalcOnLoad="1"/>
</workbook>
</file>

<file path=xl/sharedStrings.xml><?xml version="1.0" encoding="utf-8"?>
<sst xmlns="http://schemas.openxmlformats.org/spreadsheetml/2006/main" count="898" uniqueCount="257">
  <si>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</si>
  <si>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</si>
  <si>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</si>
  <si>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</si>
  <si>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</si>
  <si>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</si>
  <si>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01.01.18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</si>
  <si>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</si>
  <si>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</si>
  <si>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</si>
  <si>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</si>
  <si>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</si>
  <si>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</si>
  <si>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</si>
  <si>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</si>
  <si>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</si>
  <si>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</si>
  <si>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</si>
  <si>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</si>
  <si>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</si>
  <si>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</si>
  <si>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</si>
  <si>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</si>
  <si>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</si>
  <si>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</si>
  <si>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</si>
  <si>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</si>
  <si>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</si>
  <si>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</si>
  <si>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</si>
  <si>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</si>
  <si>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</si>
  <si>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</si>
  <si>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</si>
  <si>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</si>
  <si>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</si>
  <si>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</si>
  <si>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</si>
  <si>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</si>
  <si>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</si>
  <si>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</si>
  <si>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</si>
  <si>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</si>
  <si>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</si>
  <si>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</si>
  <si>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</si>
  <si>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</si>
  <si>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</si>
  <si>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</si>
  <si>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</si>
  <si>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</si>
  <si>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</si>
  <si>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</si>
  <si>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</si>
  <si>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</si>
  <si>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</si>
  <si>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</si>
  <si>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</si>
  <si>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</si>
  <si>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</si>
  <si>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</si>
  <si>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</si>
  <si>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</si>
  <si>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</si>
  <si>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</si>
  <si>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</si>
  <si>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</si>
  <si>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</si>
  <si>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</si>
  <si>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</si>
  <si>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</si>
  <si>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</si>
  <si>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</si>
  <si>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</si>
  <si>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</si>
  <si>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</si>
  <si>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</si>
  <si>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</si>
  <si>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</si>
  <si>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</si>
  <si>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</si>
  <si>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</si>
  <si>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</si>
  <si>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</si>
  <si>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</si>
  <si>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</si>
  <si>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</si>
  <si>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</si>
  <si>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</si>
  <si>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</si>
  <si>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</si>
  <si>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</si>
  <si>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</si>
  <si>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</si>
  <si>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</si>
  <si>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</si>
  <si>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</si>
  <si>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</si>
  <si>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</si>
  <si>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</si>
  <si>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</si>
  <si>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</si>
  <si>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</si>
  <si>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</si>
  <si>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</si>
  <si>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</si>
  <si>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</si>
  <si>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</si>
  <si>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</si>
  <si>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</si>
  <si>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</si>
  <si>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</si>
  <si>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</si>
  <si>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</si>
  <si>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</si>
  <si>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</si>
  <si>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</si>
  <si>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</si>
  <si>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</si>
  <si>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</si>
  <si>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</si>
  <si>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</si>
  <si>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</si>
  <si>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</si>
  <si>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</si>
  <si>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</si>
  <si>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</si>
  <si>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</si>
  <si>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</si>
  <si>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</si>
  <si>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</si>
  <si>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</si>
  <si>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</si>
  <si>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</si>
  <si>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</si>
  <si>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</si>
  <si>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</si>
  <si>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</si>
  <si>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</si>
  <si>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</si>
  <si>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</si>
  <si>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</si>
  <si>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</si>
  <si>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</si>
  <si>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</si>
  <si>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</si>
  <si>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</si>
  <si>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</si>
  <si>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</si>
  <si>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</si>
  <si>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</si>
  <si>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</si>
  <si>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</si>
  <si>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</si>
  <si>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</si>
  <si>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</si>
  <si>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</si>
  <si>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</si>
  <si>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</si>
  <si>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</si>
  <si>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</si>
  <si>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</si>
  <si>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</si>
  <si>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</si>
  <si>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</si>
  <si>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</si>
  <si>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</si>
  <si>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</si>
  <si>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</si>
  <si>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</si>
  <si>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</si>
  <si>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</si>
  <si>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</si>
  <si>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</si>
  <si>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</si>
  <si>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</si>
  <si>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</si>
  <si>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</si>
  <si>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</si>
  <si>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</si>
  <si>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</si>
  <si>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</si>
  <si>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</si>
  <si>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</si>
  <si>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</si>
  <si>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</si>
  <si>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</si>
  <si>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</si>
  <si>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</si>
  <si>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</si>
  <si>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</si>
  <si>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</si>
  <si>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</si>
  <si>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</si>
  <si>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</si>
  <si>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</si>
  <si>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</si>
  <si>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</si>
  <si>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</si>
  <si>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</si>
  <si>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</si>
  <si>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</si>
  <si>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</si>
  <si>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</si>
  <si>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</si>
  <si>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</si>
  <si>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</si>
  <si>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</si>
  <si>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</si>
  <si>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</si>
  <si>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</si>
  <si>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</si>
  <si>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</si>
  <si>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</si>
  <si>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</si>
  <si>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</si>
  <si>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</si>
  <si>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</si>
  <si>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</si>
  <si>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</si>
  <si>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</si>
  <si>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</si>
  <si>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</si>
  <si>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</si>
  <si>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</si>
  <si>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</si>
  <si>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</si>
  <si>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</si>
  <si>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</si>
  <si>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</si>
  <si>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</si>
  <si>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</si>
  <si>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</si>
  <si>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2018год</t>
  </si>
  <si>
    <t>Часть 2</t>
  </si>
  <si>
    <t>Характеристика долгового обязательства</t>
  </si>
  <si>
    <t>остаток на 01.01.19</t>
  </si>
  <si>
    <t>Выдано</t>
  </si>
  <si>
    <t>Ссуды и кредиты бюджетам других уровней</t>
  </si>
  <si>
    <t>Соглашение № 1 от 23 ноября 2017г.</t>
  </si>
  <si>
    <t>Заемщик</t>
  </si>
  <si>
    <t>Администрация Боровичского муниципального района</t>
  </si>
  <si>
    <t>Цель выдачи ссуды</t>
  </si>
  <si>
    <t>На покрытие дефицита бюджета 
города Боровичи</t>
  </si>
  <si>
    <t>2</t>
  </si>
  <si>
    <t>Ссуды предприятиям и организациям</t>
  </si>
  <si>
    <t>Ссуды сельхозтоваропроизв.</t>
  </si>
  <si>
    <t>с/х произв. согласно списка</t>
  </si>
  <si>
    <t>поддержка с/х</t>
  </si>
  <si>
    <t>осн долг  1319611,29</t>
  </si>
  <si>
    <t>%%       166925,46</t>
  </si>
  <si>
    <t>штрафы            0,77</t>
  </si>
  <si>
    <t>…</t>
  </si>
  <si>
    <t>ВСЕГО сумма дебиторской задолженности</t>
  </si>
  <si>
    <t>С.А.Власова</t>
  </si>
  <si>
    <t>на 1 апреля 2018 года</t>
  </si>
  <si>
    <t>Соглашение №02-32/18-05 с Админ. области от  23 марта 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</si>
</sst>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  <font>
      <b/>
      <i/>
      <sz val="10"/>
      <name val="Arial Cyr"/>
      <family val="2"/>
    </font>
    <font>
      <sz val="7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top"/>
    </xf>
    <xf numFmtId="49" fontId="12" fillId="2" borderId="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quotePrefix="1">
      <alignment horizontal="left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wrapText="1"/>
    </xf>
    <xf numFmtId="0" fontId="3" fillId="0" borderId="11" xfId="0" applyFont="1" applyBorder="1" applyAlignment="1">
      <alignment vertical="top"/>
    </xf>
    <xf numFmtId="0" fontId="0" fillId="0" borderId="12" xfId="0" applyBorder="1" applyAlignment="1">
      <alignment/>
    </xf>
    <xf numFmtId="2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 quotePrefix="1">
      <alignment horizontal="right"/>
    </xf>
    <xf numFmtId="9" fontId="0" fillId="0" borderId="12" xfId="19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left" wrapText="1"/>
    </xf>
    <xf numFmtId="0" fontId="0" fillId="0" borderId="10" xfId="0" applyBorder="1" applyAlignment="1" quotePrefix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9" fontId="13" fillId="3" borderId="16" xfId="0" applyNumberFormat="1" applyFont="1" applyFill="1" applyBorder="1" applyAlignment="1">
      <alignment horizontal="center" vertical="top"/>
    </xf>
    <xf numFmtId="49" fontId="13" fillId="3" borderId="17" xfId="0" applyNumberFormat="1" applyFont="1" applyFill="1" applyBorder="1" applyAlignment="1">
      <alignment horizontal="center" vertical="top"/>
    </xf>
    <xf numFmtId="4" fontId="14" fillId="3" borderId="16" xfId="0" applyNumberFormat="1" applyFont="1" applyFill="1" applyBorder="1" applyAlignment="1" quotePrefix="1">
      <alignment horizontal="right" vertical="center"/>
    </xf>
    <xf numFmtId="2" fontId="14" fillId="3" borderId="16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9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18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/>
    </xf>
    <xf numFmtId="4" fontId="6" fillId="2" borderId="18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9" fillId="0" borderId="1" xfId="0" applyFont="1" applyBorder="1" applyAlignment="1" quotePrefix="1">
      <alignment horizontal="center" vertical="center" wrapText="1"/>
    </xf>
    <xf numFmtId="4" fontId="3" fillId="0" borderId="6" xfId="0" applyNumberFormat="1" applyFont="1" applyBorder="1" applyAlignment="1" quotePrefix="1">
      <alignment horizontal="right" vertical="center"/>
    </xf>
    <xf numFmtId="0" fontId="0" fillId="0" borderId="12" xfId="0" applyBorder="1" applyAlignment="1" quotePrefix="1">
      <alignment horizontal="left"/>
    </xf>
    <xf numFmtId="0" fontId="0" fillId="0" borderId="14" xfId="0" applyBorder="1" applyAlignment="1" quotePrefix="1">
      <alignment horizontal="left" wrapText="1"/>
    </xf>
    <xf numFmtId="164" fontId="0" fillId="0" borderId="12" xfId="0" applyNumberFormat="1" applyBorder="1" applyAlignment="1">
      <alignment horizontal="right"/>
    </xf>
    <xf numFmtId="10" fontId="0" fillId="0" borderId="12" xfId="19" applyNumberFormat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right" vertical="center"/>
    </xf>
    <xf numFmtId="168" fontId="0" fillId="0" borderId="12" xfId="19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168" fontId="0" fillId="0" borderId="12" xfId="19" applyNumberFormat="1" applyFont="1" applyBorder="1" applyAlignment="1">
      <alignment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 quotePrefix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4" fontId="0" fillId="0" borderId="23" xfId="0" applyNumberFormat="1" applyFont="1" applyFill="1" applyBorder="1" applyAlignment="1" quotePrefix="1">
      <alignment horizontal="center" vertical="center"/>
    </xf>
    <xf numFmtId="4" fontId="0" fillId="0" borderId="16" xfId="0" applyNumberFormat="1" applyFont="1" applyFill="1" applyBorder="1" applyAlignment="1" quotePrefix="1">
      <alignment horizontal="center" vertical="center"/>
    </xf>
    <xf numFmtId="4" fontId="0" fillId="0" borderId="17" xfId="0" applyNumberFormat="1" applyFont="1" applyFill="1" applyBorder="1" applyAlignment="1" quotePrefix="1">
      <alignment horizontal="center" vertical="center"/>
    </xf>
    <xf numFmtId="49" fontId="6" fillId="2" borderId="17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/>
    </xf>
    <xf numFmtId="4" fontId="6" fillId="2" borderId="23" xfId="0" applyNumberFormat="1" applyFont="1" applyFill="1" applyBorder="1" applyAlignment="1">
      <alignment/>
    </xf>
    <xf numFmtId="0" fontId="9" fillId="0" borderId="24" xfId="0" applyFont="1" applyBorder="1" applyAlignment="1" quotePrefix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/>
    </xf>
    <xf numFmtId="4" fontId="6" fillId="2" borderId="17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6" fontId="0" fillId="0" borderId="12" xfId="19" applyNumberFormat="1" applyBorder="1" applyAlignment="1">
      <alignment/>
    </xf>
    <xf numFmtId="171" fontId="0" fillId="0" borderId="12" xfId="19" applyNumberFormat="1" applyBorder="1" applyAlignment="1">
      <alignment/>
    </xf>
    <xf numFmtId="169" fontId="0" fillId="0" borderId="12" xfId="19" applyNumberFormat="1" applyBorder="1" applyAlignment="1">
      <alignment/>
    </xf>
    <xf numFmtId="170" fontId="15" fillId="0" borderId="25" xfId="19" applyNumberFormat="1" applyFont="1" applyBorder="1" applyAlignment="1">
      <alignment/>
    </xf>
    <xf numFmtId="171" fontId="15" fillId="0" borderId="25" xfId="19" applyNumberFormat="1" applyFont="1" applyBorder="1" applyAlignment="1">
      <alignment/>
    </xf>
    <xf numFmtId="178" fontId="15" fillId="0" borderId="25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top"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6" fillId="4" borderId="9" xfId="0" applyFont="1" applyFill="1" applyBorder="1" applyAlignment="1">
      <alignment horizontal="center" vertical="top"/>
    </xf>
    <xf numFmtId="0" fontId="6" fillId="4" borderId="27" xfId="0" applyFont="1" applyFill="1" applyBorder="1" applyAlignment="1">
      <alignment horizontal="center" vertical="top"/>
    </xf>
    <xf numFmtId="4" fontId="14" fillId="4" borderId="28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1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center"/>
    </xf>
    <xf numFmtId="0" fontId="10" fillId="0" borderId="32" xfId="0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 quotePrefix="1">
      <alignment horizontal="left"/>
    </xf>
    <xf numFmtId="0" fontId="16" fillId="2" borderId="18" xfId="0" applyFont="1" applyFill="1" applyBorder="1" applyAlignment="1" quotePrefix="1">
      <alignment horizontal="left"/>
    </xf>
    <xf numFmtId="0" fontId="16" fillId="2" borderId="18" xfId="0" applyFont="1" applyFill="1" applyBorder="1" applyAlignment="1">
      <alignment/>
    </xf>
    <xf numFmtId="0" fontId="16" fillId="2" borderId="28" xfId="0" applyFont="1" applyFill="1" applyBorder="1" applyAlignment="1">
      <alignment/>
    </xf>
    <xf numFmtId="0" fontId="16" fillId="2" borderId="0" xfId="0" applyFont="1" applyFill="1" applyAlignment="1">
      <alignment/>
    </xf>
    <xf numFmtId="0" fontId="8" fillId="0" borderId="10" xfId="0" applyFont="1" applyBorder="1" applyAlignment="1" quotePrefix="1">
      <alignment horizontal="left" wrapText="1"/>
    </xf>
    <xf numFmtId="0" fontId="3" fillId="0" borderId="11" xfId="0" applyFont="1" applyBorder="1" applyAlignment="1" quotePrefix="1">
      <alignment horizontal="left" vertical="top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3" fillId="0" borderId="16" xfId="0" applyFont="1" applyBorder="1" applyAlignment="1">
      <alignment vertical="top"/>
    </xf>
    <xf numFmtId="9" fontId="8" fillId="0" borderId="12" xfId="19" applyFont="1" applyBorder="1" applyAlignment="1" quotePrefix="1">
      <alignment horizontal="left"/>
    </xf>
    <xf numFmtId="0" fontId="3" fillId="0" borderId="30" xfId="0" applyFont="1" applyBorder="1" applyAlignment="1">
      <alignment vertical="top"/>
    </xf>
    <xf numFmtId="0" fontId="8" fillId="0" borderId="14" xfId="0" applyFont="1" applyBorder="1" applyAlignment="1" quotePrefix="1">
      <alignment horizontal="left" wrapText="1"/>
    </xf>
    <xf numFmtId="49" fontId="13" fillId="3" borderId="33" xfId="0" applyNumberFormat="1" applyFont="1" applyFill="1" applyBorder="1" applyAlignment="1">
      <alignment horizontal="center" vertical="top"/>
    </xf>
    <xf numFmtId="49" fontId="13" fillId="3" borderId="34" xfId="0" applyNumberFormat="1" applyFont="1" applyFill="1" applyBorder="1" applyAlignment="1">
      <alignment horizontal="center" vertical="top"/>
    </xf>
    <xf numFmtId="4" fontId="12" fillId="3" borderId="3" xfId="0" applyNumberFormat="1" applyFont="1" applyFill="1" applyBorder="1" applyAlignment="1" quotePrefix="1">
      <alignment horizontal="right" vertical="center"/>
    </xf>
    <xf numFmtId="4" fontId="12" fillId="3" borderId="35" xfId="0" applyNumberFormat="1" applyFont="1" applyFill="1" applyBorder="1" applyAlignment="1" quotePrefix="1">
      <alignment horizontal="right" vertical="center"/>
    </xf>
    <xf numFmtId="49" fontId="6" fillId="2" borderId="33" xfId="0" applyNumberFormat="1" applyFont="1" applyFill="1" applyBorder="1" applyAlignment="1">
      <alignment horizontal="center" vertical="top"/>
    </xf>
    <xf numFmtId="49" fontId="6" fillId="2" borderId="36" xfId="0" applyNumberFormat="1" applyFont="1" applyFill="1" applyBorder="1" applyAlignment="1">
      <alignment horizontal="center" vertical="top"/>
    </xf>
    <xf numFmtId="0" fontId="16" fillId="2" borderId="3" xfId="0" applyFont="1" applyFill="1" applyBorder="1" applyAlignment="1" quotePrefix="1">
      <alignment horizontal="left"/>
    </xf>
    <xf numFmtId="0" fontId="16" fillId="2" borderId="3" xfId="0" applyFont="1" applyFill="1" applyBorder="1" applyAlignment="1">
      <alignment/>
    </xf>
    <xf numFmtId="0" fontId="16" fillId="2" borderId="37" xfId="0" applyFont="1" applyFill="1" applyBorder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26" xfId="0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0" fontId="3" fillId="0" borderId="28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0" fillId="0" borderId="16" xfId="0" applyBorder="1" applyAlignment="1" quotePrefix="1">
      <alignment horizontal="left" wrapText="1"/>
    </xf>
    <xf numFmtId="0" fontId="3" fillId="0" borderId="16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0" fillId="0" borderId="30" xfId="0" applyBorder="1" applyAlignment="1" quotePrefix="1">
      <alignment horizontal="left" wrapText="1"/>
    </xf>
    <xf numFmtId="0" fontId="3" fillId="0" borderId="30" xfId="0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8" fillId="0" borderId="18" xfId="0" applyNumberFormat="1" applyFont="1" applyFill="1" applyBorder="1" applyAlignment="1" quotePrefix="1">
      <alignment horizontal="right" vertical="center"/>
    </xf>
    <xf numFmtId="0" fontId="6" fillId="4" borderId="33" xfId="0" applyFont="1" applyFill="1" applyBorder="1" applyAlignment="1">
      <alignment horizontal="center" vertical="top"/>
    </xf>
    <xf numFmtId="0" fontId="6" fillId="4" borderId="34" xfId="0" applyFont="1" applyFill="1" applyBorder="1" applyAlignment="1">
      <alignment horizontal="center" vertical="top"/>
    </xf>
    <xf numFmtId="4" fontId="12" fillId="4" borderId="3" xfId="0" applyNumberFormat="1" applyFont="1" applyFill="1" applyBorder="1" applyAlignment="1">
      <alignment horizontal="right"/>
    </xf>
    <xf numFmtId="4" fontId="12" fillId="4" borderId="35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" fillId="0" borderId="39" xfId="0" applyFont="1" applyBorder="1" applyAlignment="1">
      <alignment/>
    </xf>
    <xf numFmtId="0" fontId="0" fillId="0" borderId="39" xfId="0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3" fillId="0" borderId="4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6" fillId="4" borderId="42" xfId="0" applyFont="1" applyFill="1" applyBorder="1" applyAlignment="1" quotePrefix="1">
      <alignment horizontal="left"/>
    </xf>
    <xf numFmtId="0" fontId="16" fillId="4" borderId="36" xfId="0" applyFont="1" applyFill="1" applyBorder="1" applyAlignment="1">
      <alignment horizontal="left"/>
    </xf>
    <xf numFmtId="49" fontId="3" fillId="0" borderId="43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 quotePrefix="1">
      <alignment horizontal="center" vertical="top"/>
    </xf>
    <xf numFmtId="49" fontId="3" fillId="0" borderId="45" xfId="0" applyNumberFormat="1" applyFont="1" applyBorder="1" applyAlignment="1" quotePrefix="1">
      <alignment horizontal="center" vertical="top"/>
    </xf>
    <xf numFmtId="49" fontId="3" fillId="0" borderId="43" xfId="0" applyNumberFormat="1" applyFont="1" applyBorder="1" applyAlignment="1" quotePrefix="1">
      <alignment horizontal="center" vertical="top"/>
    </xf>
    <xf numFmtId="0" fontId="8" fillId="0" borderId="4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49" fontId="3" fillId="0" borderId="41" xfId="0" applyNumberFormat="1" applyFont="1" applyBorder="1" applyAlignment="1" quotePrefix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13" fillId="3" borderId="42" xfId="0" applyFont="1" applyFill="1" applyBorder="1" applyAlignment="1">
      <alignment horizontal="left" vertical="top"/>
    </xf>
    <xf numFmtId="0" fontId="13" fillId="3" borderId="36" xfId="0" applyFont="1" applyFill="1" applyBorder="1" applyAlignment="1">
      <alignment horizontal="left" vertical="top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 quotePrefix="1">
      <alignment horizontal="center" vertical="center" wrapText="1"/>
    </xf>
    <xf numFmtId="0" fontId="9" fillId="0" borderId="50" xfId="0" applyFont="1" applyBorder="1" applyAlignment="1" quotePrefix="1">
      <alignment horizontal="center" vertical="center" wrapText="1"/>
    </xf>
    <xf numFmtId="0" fontId="9" fillId="0" borderId="41" xfId="0" applyFont="1" applyBorder="1" applyAlignment="1" quotePrefix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8" fillId="0" borderId="4" xfId="0" applyNumberFormat="1" applyFont="1" applyBorder="1" applyAlignment="1" quotePrefix="1">
      <alignment horizontal="right" vertical="center"/>
    </xf>
    <xf numFmtId="4" fontId="8" fillId="0" borderId="51" xfId="0" applyNumberFormat="1" applyFont="1" applyBorder="1" applyAlignment="1" quotePrefix="1">
      <alignment horizontal="right" vertical="center"/>
    </xf>
    <xf numFmtId="4" fontId="8" fillId="0" borderId="2" xfId="0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 quotePrefix="1">
      <alignment horizontal="right" vertical="center"/>
    </xf>
    <xf numFmtId="4" fontId="8" fillId="0" borderId="6" xfId="0" applyNumberFormat="1" applyFont="1" applyBorder="1" applyAlignment="1" quotePrefix="1">
      <alignment horizontal="right" vertical="center"/>
    </xf>
    <xf numFmtId="4" fontId="8" fillId="0" borderId="38" xfId="0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4" fontId="8" fillId="0" borderId="52" xfId="0" applyNumberFormat="1" applyFont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39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 quotePrefix="1">
      <alignment horizontal="right" vertical="center"/>
    </xf>
    <xf numFmtId="4" fontId="3" fillId="0" borderId="6" xfId="0" applyNumberFormat="1" applyFont="1" applyBorder="1" applyAlignment="1" quotePrefix="1">
      <alignment horizontal="right" vertical="center"/>
    </xf>
    <xf numFmtId="4" fontId="3" fillId="0" borderId="38" xfId="0" applyNumberFormat="1" applyFont="1" applyBorder="1" applyAlignment="1" quotePrefix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54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 quotePrefix="1">
      <alignment horizontal="center" vertical="center" wrapText="1"/>
    </xf>
    <xf numFmtId="4" fontId="9" fillId="0" borderId="24" xfId="0" applyNumberFormat="1" applyFont="1" applyBorder="1" applyAlignment="1" quotePrefix="1">
      <alignment horizontal="center" vertical="center" wrapText="1"/>
    </xf>
    <xf numFmtId="4" fontId="3" fillId="0" borderId="4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6" fillId="4" borderId="28" xfId="0" applyFont="1" applyFill="1" applyBorder="1" applyAlignment="1" quotePrefix="1">
      <alignment horizontal="center"/>
    </xf>
    <xf numFmtId="0" fontId="6" fillId="4" borderId="2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top"/>
    </xf>
    <xf numFmtId="0" fontId="13" fillId="3" borderId="23" xfId="0" applyFont="1" applyFill="1" applyBorder="1" applyAlignment="1">
      <alignment horizontal="center" vertical="top"/>
    </xf>
    <xf numFmtId="0" fontId="13" fillId="3" borderId="17" xfId="0" applyFont="1" applyFill="1" applyBorder="1" applyAlignment="1" quotePrefix="1">
      <alignment horizontal="center" vertical="top"/>
    </xf>
    <xf numFmtId="0" fontId="13" fillId="3" borderId="16" xfId="0" applyFont="1" applyFill="1" applyBorder="1" applyAlignment="1" quotePrefix="1">
      <alignment horizontal="center" vertical="top"/>
    </xf>
    <xf numFmtId="0" fontId="13" fillId="3" borderId="16" xfId="0" applyFont="1" applyFill="1" applyBorder="1" applyAlignment="1">
      <alignment horizontal="center" vertical="top"/>
    </xf>
    <xf numFmtId="4" fontId="3" fillId="0" borderId="4" xfId="0" applyNumberFormat="1" applyFont="1" applyBorder="1" applyAlignment="1" quotePrefix="1">
      <alignment horizontal="right" vertical="center"/>
    </xf>
    <xf numFmtId="4" fontId="3" fillId="0" borderId="51" xfId="0" applyNumberFormat="1" applyFont="1" applyBorder="1" applyAlignment="1" quotePrefix="1">
      <alignment horizontal="right" vertical="center"/>
    </xf>
    <xf numFmtId="4" fontId="3" fillId="0" borderId="2" xfId="0" applyNumberFormat="1" applyFont="1" applyBorder="1" applyAlignment="1" quotePrefix="1">
      <alignment horizontal="right" vertical="center"/>
    </xf>
    <xf numFmtId="4" fontId="9" fillId="0" borderId="49" xfId="0" applyNumberFormat="1" applyFont="1" applyBorder="1" applyAlignment="1" quotePrefix="1">
      <alignment horizontal="center" vertical="center" wrapText="1"/>
    </xf>
    <xf numFmtId="4" fontId="9" fillId="0" borderId="50" xfId="0" applyNumberFormat="1" applyFont="1" applyBorder="1" applyAlignment="1" quotePrefix="1">
      <alignment horizontal="center" vertical="center" wrapText="1"/>
    </xf>
    <xf numFmtId="168" fontId="8" fillId="0" borderId="12" xfId="19" applyNumberFormat="1" applyFont="1" applyBorder="1" applyAlignment="1" quotePrefix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5.00390625" style="1" customWidth="1"/>
    <col min="2" max="2" width="9.875" style="1" customWidth="1"/>
    <col min="3" max="3" width="20.375" style="0" customWidth="1"/>
    <col min="4" max="4" width="26.625" style="0" customWidth="1"/>
    <col min="5" max="5" width="10.25390625" style="0" customWidth="1"/>
    <col min="6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4" t="s">
        <v>0</v>
      </c>
    </row>
    <row r="3" spans="7:18" ht="15.75">
      <c r="G3" s="8" t="s">
        <v>1</v>
      </c>
      <c r="R3" s="6" t="s">
        <v>233</v>
      </c>
    </row>
    <row r="4" ht="15.75" thickBot="1">
      <c r="G4" s="122" t="s">
        <v>234</v>
      </c>
    </row>
    <row r="5" spans="1:30" ht="13.5" customHeight="1" thickBot="1">
      <c r="A5" s="189" t="s">
        <v>3</v>
      </c>
      <c r="B5" s="197" t="s">
        <v>4</v>
      </c>
      <c r="C5" s="204" t="s">
        <v>235</v>
      </c>
      <c r="D5" s="205"/>
      <c r="E5" s="210" t="s">
        <v>6</v>
      </c>
      <c r="F5" s="89" t="s">
        <v>7</v>
      </c>
      <c r="G5" s="90"/>
      <c r="H5" s="90" t="s">
        <v>8</v>
      </c>
      <c r="I5" s="90"/>
      <c r="J5" s="90" t="s">
        <v>9</v>
      </c>
      <c r="K5" s="90"/>
      <c r="L5" s="65" t="s">
        <v>10</v>
      </c>
      <c r="M5" s="65"/>
      <c r="N5" s="214" t="s">
        <v>11</v>
      </c>
      <c r="O5" s="215"/>
      <c r="P5" s="214" t="s">
        <v>12</v>
      </c>
      <c r="Q5" s="215"/>
      <c r="R5" s="216" t="s">
        <v>13</v>
      </c>
      <c r="S5" s="216"/>
      <c r="T5" s="90" t="s">
        <v>14</v>
      </c>
      <c r="U5" s="90"/>
      <c r="V5" s="90" t="s">
        <v>15</v>
      </c>
      <c r="W5" s="90"/>
      <c r="X5" s="90" t="s">
        <v>16</v>
      </c>
      <c r="Y5" s="90"/>
      <c r="Z5" s="90" t="s">
        <v>17</v>
      </c>
      <c r="AA5" s="90"/>
      <c r="AB5" s="90" t="s">
        <v>18</v>
      </c>
      <c r="AC5" s="213"/>
      <c r="AD5" s="212" t="s">
        <v>236</v>
      </c>
    </row>
    <row r="6" spans="1:30" s="10" customFormat="1" ht="45.75" customHeight="1" thickBot="1">
      <c r="A6" s="190"/>
      <c r="B6" s="198"/>
      <c r="C6" s="206"/>
      <c r="D6" s="207"/>
      <c r="E6" s="211"/>
      <c r="F6" s="9" t="s">
        <v>237</v>
      </c>
      <c r="G6" s="9" t="s">
        <v>21</v>
      </c>
      <c r="H6" s="9" t="s">
        <v>237</v>
      </c>
      <c r="I6" s="9" t="s">
        <v>21</v>
      </c>
      <c r="J6" s="9" t="s">
        <v>237</v>
      </c>
      <c r="K6" s="9" t="s">
        <v>21</v>
      </c>
      <c r="L6" s="9" t="s">
        <v>237</v>
      </c>
      <c r="M6" s="9" t="s">
        <v>21</v>
      </c>
      <c r="N6" s="9" t="s">
        <v>237</v>
      </c>
      <c r="O6" s="9" t="s">
        <v>21</v>
      </c>
      <c r="P6" s="9" t="s">
        <v>237</v>
      </c>
      <c r="Q6" s="9" t="s">
        <v>21</v>
      </c>
      <c r="R6" s="9" t="s">
        <v>237</v>
      </c>
      <c r="S6" s="9" t="s">
        <v>21</v>
      </c>
      <c r="T6" s="9" t="s">
        <v>237</v>
      </c>
      <c r="U6" s="9" t="s">
        <v>21</v>
      </c>
      <c r="V6" s="9" t="s">
        <v>237</v>
      </c>
      <c r="W6" s="9" t="s">
        <v>21</v>
      </c>
      <c r="X6" s="9" t="s">
        <v>237</v>
      </c>
      <c r="Y6" s="9" t="s">
        <v>21</v>
      </c>
      <c r="Z6" s="9" t="s">
        <v>237</v>
      </c>
      <c r="AA6" s="9" t="s">
        <v>21</v>
      </c>
      <c r="AB6" s="9" t="s">
        <v>237</v>
      </c>
      <c r="AC6" s="123" t="s">
        <v>21</v>
      </c>
      <c r="AD6" s="88"/>
    </row>
    <row r="7" spans="1:30" s="16" customFormat="1" ht="10.5" customHeight="1" thickBot="1">
      <c r="A7" s="11" t="s">
        <v>22</v>
      </c>
      <c r="B7" s="11" t="s">
        <v>23</v>
      </c>
      <c r="C7" s="208" t="s">
        <v>24</v>
      </c>
      <c r="D7" s="209"/>
      <c r="E7" s="13" t="s">
        <v>25</v>
      </c>
      <c r="F7" s="13" t="s">
        <v>26</v>
      </c>
      <c r="G7" s="13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4" t="s">
        <v>36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</row>
    <row r="8" spans="1:29" s="129" customFormat="1" ht="15.75" thickBot="1">
      <c r="A8" s="17">
        <v>1</v>
      </c>
      <c r="B8" s="124"/>
      <c r="C8" s="125" t="s">
        <v>238</v>
      </c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8"/>
    </row>
    <row r="9" spans="1:30" ht="22.5">
      <c r="A9" s="199" t="s">
        <v>38</v>
      </c>
      <c r="B9" s="193" t="s">
        <v>225</v>
      </c>
      <c r="C9" s="26" t="s">
        <v>40</v>
      </c>
      <c r="D9" s="130" t="s">
        <v>239</v>
      </c>
      <c r="E9" s="217">
        <v>1015170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5"/>
      <c r="AA9" s="228"/>
      <c r="AB9" s="228"/>
      <c r="AC9" s="228"/>
      <c r="AD9" s="231">
        <f>E9+F9+H9+J9+L9+N9+P9+R9+T9+V9+X9+Z9+AB9-G9-I9-K9-M9-O9-Q9-S9-U9-W9-Y9-AA9-AC9</f>
        <v>1015170</v>
      </c>
    </row>
    <row r="10" spans="1:30" ht="22.5">
      <c r="A10" s="200"/>
      <c r="B10" s="194"/>
      <c r="C10" s="131" t="s">
        <v>240</v>
      </c>
      <c r="D10" s="132" t="s">
        <v>241</v>
      </c>
      <c r="E10" s="218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6"/>
      <c r="AA10" s="229"/>
      <c r="AB10" s="229"/>
      <c r="AC10" s="229"/>
      <c r="AD10" s="232"/>
    </row>
    <row r="11" spans="1:30" ht="22.5">
      <c r="A11" s="200"/>
      <c r="B11" s="194"/>
      <c r="C11" s="31" t="s">
        <v>242</v>
      </c>
      <c r="D11" s="133" t="s">
        <v>243</v>
      </c>
      <c r="E11" s="218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6"/>
      <c r="AA11" s="229"/>
      <c r="AB11" s="229"/>
      <c r="AC11" s="229"/>
      <c r="AD11" s="232"/>
    </row>
    <row r="12" spans="1:30" ht="12.75">
      <c r="A12" s="200"/>
      <c r="B12" s="194"/>
      <c r="C12" s="28" t="s">
        <v>48</v>
      </c>
      <c r="D12" s="134">
        <v>2889000</v>
      </c>
      <c r="E12" s="218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6"/>
      <c r="AA12" s="229"/>
      <c r="AB12" s="229"/>
      <c r="AC12" s="229"/>
      <c r="AD12" s="232"/>
    </row>
    <row r="13" spans="1:30" ht="12.75">
      <c r="A13" s="200"/>
      <c r="B13" s="194"/>
      <c r="C13" s="31" t="s">
        <v>49</v>
      </c>
      <c r="D13" s="135">
        <v>44153</v>
      </c>
      <c r="E13" s="218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6"/>
      <c r="AA13" s="229"/>
      <c r="AB13" s="229"/>
      <c r="AC13" s="229"/>
      <c r="AD13" s="232"/>
    </row>
    <row r="14" spans="1:30" ht="12.75">
      <c r="A14" s="200"/>
      <c r="B14" s="194"/>
      <c r="C14" s="136" t="s">
        <v>50</v>
      </c>
      <c r="D14" s="274">
        <v>0.001</v>
      </c>
      <c r="E14" s="218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6"/>
      <c r="AA14" s="229"/>
      <c r="AB14" s="229"/>
      <c r="AC14" s="229"/>
      <c r="AD14" s="232"/>
    </row>
    <row r="15" spans="1:30" ht="12.75">
      <c r="A15" s="200"/>
      <c r="B15" s="194"/>
      <c r="C15" s="136" t="s">
        <v>51</v>
      </c>
      <c r="D15" s="137"/>
      <c r="E15" s="218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6"/>
      <c r="AA15" s="229"/>
      <c r="AB15" s="229"/>
      <c r="AC15" s="229"/>
      <c r="AD15" s="232"/>
    </row>
    <row r="16" spans="1:30" ht="13.5" thickBot="1">
      <c r="A16" s="201"/>
      <c r="B16" s="195"/>
      <c r="C16" s="138"/>
      <c r="D16" s="139"/>
      <c r="E16" s="219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7"/>
      <c r="AA16" s="230"/>
      <c r="AB16" s="230"/>
      <c r="AC16" s="230"/>
      <c r="AD16" s="233"/>
    </row>
    <row r="17" spans="1:30" s="53" customFormat="1" ht="15" thickBot="1">
      <c r="A17" s="140"/>
      <c r="B17" s="141"/>
      <c r="C17" s="202" t="s">
        <v>71</v>
      </c>
      <c r="D17" s="203"/>
      <c r="E17" s="142">
        <f aca="true" t="shared" si="0" ref="E17:AD17">SUM(E9)</f>
        <v>1015170</v>
      </c>
      <c r="F17" s="142">
        <f t="shared" si="0"/>
        <v>0</v>
      </c>
      <c r="G17" s="142">
        <f t="shared" si="0"/>
        <v>0</v>
      </c>
      <c r="H17" s="142">
        <f t="shared" si="0"/>
        <v>0</v>
      </c>
      <c r="I17" s="142">
        <f t="shared" si="0"/>
        <v>0</v>
      </c>
      <c r="J17" s="142">
        <f t="shared" si="0"/>
        <v>0</v>
      </c>
      <c r="K17" s="142">
        <f t="shared" si="0"/>
        <v>0</v>
      </c>
      <c r="L17" s="142">
        <f t="shared" si="0"/>
        <v>0</v>
      </c>
      <c r="M17" s="142">
        <f t="shared" si="0"/>
        <v>0</v>
      </c>
      <c r="N17" s="142">
        <f t="shared" si="0"/>
        <v>0</v>
      </c>
      <c r="O17" s="142">
        <f t="shared" si="0"/>
        <v>0</v>
      </c>
      <c r="P17" s="142">
        <f t="shared" si="0"/>
        <v>0</v>
      </c>
      <c r="Q17" s="142">
        <f t="shared" si="0"/>
        <v>0</v>
      </c>
      <c r="R17" s="142">
        <f t="shared" si="0"/>
        <v>0</v>
      </c>
      <c r="S17" s="142">
        <f t="shared" si="0"/>
        <v>0</v>
      </c>
      <c r="T17" s="142">
        <f t="shared" si="0"/>
        <v>0</v>
      </c>
      <c r="U17" s="142">
        <f t="shared" si="0"/>
        <v>0</v>
      </c>
      <c r="V17" s="142">
        <f t="shared" si="0"/>
        <v>0</v>
      </c>
      <c r="W17" s="142">
        <f t="shared" si="0"/>
        <v>0</v>
      </c>
      <c r="X17" s="142">
        <f t="shared" si="0"/>
        <v>0</v>
      </c>
      <c r="Y17" s="142">
        <f t="shared" si="0"/>
        <v>0</v>
      </c>
      <c r="Z17" s="142">
        <f t="shared" si="0"/>
        <v>0</v>
      </c>
      <c r="AA17" s="142">
        <f t="shared" si="0"/>
        <v>0</v>
      </c>
      <c r="AB17" s="142">
        <f t="shared" si="0"/>
        <v>0</v>
      </c>
      <c r="AC17" s="142">
        <f t="shared" si="0"/>
        <v>0</v>
      </c>
      <c r="AD17" s="143">
        <f t="shared" si="0"/>
        <v>1015170</v>
      </c>
    </row>
    <row r="18" spans="1:2" ht="4.5" customHeight="1" thickBot="1">
      <c r="A18"/>
      <c r="B18"/>
    </row>
    <row r="19" spans="1:30" s="129" customFormat="1" ht="15.75" thickBot="1">
      <c r="A19" s="144" t="s">
        <v>244</v>
      </c>
      <c r="B19" s="145"/>
      <c r="C19" s="125" t="s">
        <v>245</v>
      </c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8"/>
    </row>
    <row r="20" spans="1:30" ht="12.75">
      <c r="A20" s="199" t="s">
        <v>73</v>
      </c>
      <c r="B20" s="196"/>
      <c r="C20" s="26" t="s">
        <v>40</v>
      </c>
      <c r="D20" s="42" t="s">
        <v>246</v>
      </c>
      <c r="E20" s="217">
        <v>1486537.52</v>
      </c>
      <c r="F20" s="223"/>
      <c r="G20" s="234"/>
      <c r="H20" s="223"/>
      <c r="I20" s="236"/>
      <c r="J20" s="223"/>
      <c r="K20" s="234">
        <f>8.69+991.96</f>
        <v>1000.6500000000001</v>
      </c>
      <c r="L20" s="223"/>
      <c r="M20" s="223"/>
      <c r="N20" s="223"/>
      <c r="O20" s="238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41"/>
      <c r="AA20" s="238"/>
      <c r="AB20" s="241"/>
      <c r="AC20" s="238"/>
      <c r="AD20" s="231">
        <f>E20+F20+H20+J20+L20+N20+P20+R20+T20+V20+X20+Z20+AB20-G20-I20-K20-M20-O20-Q20-S20-U20-W20-Y20-AA20-AC20</f>
        <v>1485536.87</v>
      </c>
    </row>
    <row r="21" spans="1:30" ht="12.75">
      <c r="A21" s="200"/>
      <c r="B21" s="194"/>
      <c r="C21" s="131" t="s">
        <v>240</v>
      </c>
      <c r="D21" s="149" t="s">
        <v>247</v>
      </c>
      <c r="E21" s="218"/>
      <c r="F21" s="224"/>
      <c r="G21" s="235"/>
      <c r="H21" s="224"/>
      <c r="I21" s="237"/>
      <c r="J21" s="224"/>
      <c r="K21" s="235"/>
      <c r="L21" s="224"/>
      <c r="M21" s="224"/>
      <c r="N21" s="224"/>
      <c r="O21" s="239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42"/>
      <c r="AA21" s="239"/>
      <c r="AB21" s="242"/>
      <c r="AC21" s="239"/>
      <c r="AD21" s="232"/>
    </row>
    <row r="22" spans="1:30" ht="12.75">
      <c r="A22" s="200"/>
      <c r="B22" s="194"/>
      <c r="C22" s="31" t="s">
        <v>242</v>
      </c>
      <c r="D22" s="32" t="s">
        <v>248</v>
      </c>
      <c r="E22" s="218"/>
      <c r="F22" s="224"/>
      <c r="G22" s="235"/>
      <c r="H22" s="224"/>
      <c r="I22" s="237"/>
      <c r="J22" s="224"/>
      <c r="K22" s="235"/>
      <c r="L22" s="224"/>
      <c r="M22" s="224"/>
      <c r="N22" s="224"/>
      <c r="O22" s="239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42"/>
      <c r="AA22" s="239"/>
      <c r="AB22" s="242"/>
      <c r="AC22" s="239"/>
      <c r="AD22" s="232"/>
    </row>
    <row r="23" spans="1:30" ht="12.75">
      <c r="A23" s="200"/>
      <c r="B23" s="194"/>
      <c r="C23" s="28" t="s">
        <v>48</v>
      </c>
      <c r="D23" s="150" t="s">
        <v>249</v>
      </c>
      <c r="E23" s="218"/>
      <c r="F23" s="224"/>
      <c r="G23" s="235"/>
      <c r="H23" s="224"/>
      <c r="I23" s="237"/>
      <c r="J23" s="224"/>
      <c r="K23" s="235"/>
      <c r="L23" s="224"/>
      <c r="M23" s="224"/>
      <c r="N23" s="224"/>
      <c r="O23" s="239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42"/>
      <c r="AA23" s="239"/>
      <c r="AB23" s="242"/>
      <c r="AC23" s="239"/>
      <c r="AD23" s="232"/>
    </row>
    <row r="24" spans="1:30" ht="12.75">
      <c r="A24" s="200"/>
      <c r="B24" s="194"/>
      <c r="C24" s="31" t="s">
        <v>49</v>
      </c>
      <c r="D24" s="151" t="s">
        <v>250</v>
      </c>
      <c r="E24" s="218"/>
      <c r="F24" s="224"/>
      <c r="G24" s="235"/>
      <c r="H24" s="224"/>
      <c r="I24" s="237"/>
      <c r="J24" s="224"/>
      <c r="K24" s="235"/>
      <c r="L24" s="224"/>
      <c r="M24" s="224"/>
      <c r="N24" s="224"/>
      <c r="O24" s="239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42"/>
      <c r="AA24" s="239"/>
      <c r="AB24" s="242"/>
      <c r="AC24" s="239"/>
      <c r="AD24" s="232"/>
    </row>
    <row r="25" spans="1:30" ht="12.75">
      <c r="A25" s="200"/>
      <c r="B25" s="194"/>
      <c r="C25" s="136" t="s">
        <v>50</v>
      </c>
      <c r="D25" s="152" t="s">
        <v>251</v>
      </c>
      <c r="E25" s="218"/>
      <c r="F25" s="224"/>
      <c r="G25" s="235"/>
      <c r="H25" s="224"/>
      <c r="I25" s="237"/>
      <c r="J25" s="224"/>
      <c r="K25" s="235"/>
      <c r="L25" s="224"/>
      <c r="M25" s="224"/>
      <c r="N25" s="224"/>
      <c r="O25" s="239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42"/>
      <c r="AA25" s="239"/>
      <c r="AB25" s="242"/>
      <c r="AC25" s="239"/>
      <c r="AD25" s="232"/>
    </row>
    <row r="26" spans="1:30" ht="12.75">
      <c r="A26" s="200"/>
      <c r="B26" s="194"/>
      <c r="C26" s="136" t="s">
        <v>51</v>
      </c>
      <c r="D26" s="36"/>
      <c r="E26" s="218"/>
      <c r="F26" s="224"/>
      <c r="G26" s="235"/>
      <c r="H26" s="224"/>
      <c r="I26" s="237"/>
      <c r="J26" s="224"/>
      <c r="K26" s="235"/>
      <c r="L26" s="224"/>
      <c r="M26" s="224"/>
      <c r="N26" s="224"/>
      <c r="O26" s="239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42"/>
      <c r="AA26" s="239"/>
      <c r="AB26" s="242"/>
      <c r="AC26" s="239"/>
      <c r="AD26" s="232"/>
    </row>
    <row r="27" spans="1:30" ht="13.5" thickBot="1">
      <c r="A27" s="200"/>
      <c r="B27" s="195"/>
      <c r="C27" s="153"/>
      <c r="D27" s="68"/>
      <c r="E27" s="219"/>
      <c r="F27" s="224"/>
      <c r="G27" s="235"/>
      <c r="H27" s="224"/>
      <c r="I27" s="237"/>
      <c r="J27" s="224"/>
      <c r="K27" s="235"/>
      <c r="L27" s="224"/>
      <c r="M27" s="224"/>
      <c r="N27" s="224"/>
      <c r="O27" s="240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42"/>
      <c r="AA27" s="239"/>
      <c r="AB27" s="242"/>
      <c r="AC27" s="239"/>
      <c r="AD27" s="233"/>
    </row>
    <row r="28" spans="1:30" ht="12.75">
      <c r="A28" s="154" t="s">
        <v>252</v>
      </c>
      <c r="B28" s="155"/>
      <c r="C28" s="156"/>
      <c r="D28" s="157"/>
      <c r="E28" s="158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60"/>
    </row>
    <row r="29" spans="1:30" ht="5.25" customHeight="1">
      <c r="A29" s="161"/>
      <c r="B29" s="162"/>
      <c r="C29" s="136"/>
      <c r="D29" s="163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6"/>
    </row>
    <row r="30" spans="1:30" ht="13.5" thickBot="1">
      <c r="A30" s="167"/>
      <c r="B30" s="168"/>
      <c r="C30" s="138"/>
      <c r="D30" s="16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</row>
    <row r="31" spans="1:30" s="53" customFormat="1" ht="15" thickBot="1">
      <c r="A31" s="140"/>
      <c r="B31" s="141"/>
      <c r="C31" s="202" t="s">
        <v>131</v>
      </c>
      <c r="D31" s="203"/>
      <c r="E31" s="143">
        <f aca="true" t="shared" si="1" ref="E31:AD31">SUM(E20)</f>
        <v>1486537.52</v>
      </c>
      <c r="F31" s="143">
        <f t="shared" si="1"/>
        <v>0</v>
      </c>
      <c r="G31" s="143">
        <f t="shared" si="1"/>
        <v>0</v>
      </c>
      <c r="H31" s="143">
        <f t="shared" si="1"/>
        <v>0</v>
      </c>
      <c r="I31" s="143">
        <f t="shared" si="1"/>
        <v>0</v>
      </c>
      <c r="J31" s="143">
        <f t="shared" si="1"/>
        <v>0</v>
      </c>
      <c r="K31" s="143">
        <f t="shared" si="1"/>
        <v>1000.6500000000001</v>
      </c>
      <c r="L31" s="143">
        <f t="shared" si="1"/>
        <v>0</v>
      </c>
      <c r="M31" s="143">
        <f t="shared" si="1"/>
        <v>0</v>
      </c>
      <c r="N31" s="143">
        <f t="shared" si="1"/>
        <v>0</v>
      </c>
      <c r="O31" s="143">
        <f t="shared" si="1"/>
        <v>0</v>
      </c>
      <c r="P31" s="143">
        <f t="shared" si="1"/>
        <v>0</v>
      </c>
      <c r="Q31" s="143">
        <f t="shared" si="1"/>
        <v>0</v>
      </c>
      <c r="R31" s="143">
        <f t="shared" si="1"/>
        <v>0</v>
      </c>
      <c r="S31" s="143">
        <f t="shared" si="1"/>
        <v>0</v>
      </c>
      <c r="T31" s="143">
        <f t="shared" si="1"/>
        <v>0</v>
      </c>
      <c r="U31" s="143">
        <f t="shared" si="1"/>
        <v>0</v>
      </c>
      <c r="V31" s="143">
        <f t="shared" si="1"/>
        <v>0</v>
      </c>
      <c r="W31" s="143">
        <f t="shared" si="1"/>
        <v>0</v>
      </c>
      <c r="X31" s="143">
        <f t="shared" si="1"/>
        <v>0</v>
      </c>
      <c r="Y31" s="143">
        <f t="shared" si="1"/>
        <v>0</v>
      </c>
      <c r="Z31" s="143">
        <f t="shared" si="1"/>
        <v>0</v>
      </c>
      <c r="AA31" s="143">
        <f t="shared" si="1"/>
        <v>0</v>
      </c>
      <c r="AB31" s="143">
        <f t="shared" si="1"/>
        <v>0</v>
      </c>
      <c r="AC31" s="143">
        <f t="shared" si="1"/>
        <v>0</v>
      </c>
      <c r="AD31" s="143">
        <f t="shared" si="1"/>
        <v>1485536.87</v>
      </c>
    </row>
    <row r="32" spans="1:30" s="60" customFormat="1" ht="6" customHeight="1" thickBot="1">
      <c r="A32" s="54"/>
      <c r="B32" s="55"/>
      <c r="C32" s="56"/>
      <c r="D32" s="57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spans="1:30" s="178" customFormat="1" ht="15.75" thickBot="1">
      <c r="A33" s="174"/>
      <c r="B33" s="175"/>
      <c r="C33" s="191" t="s">
        <v>253</v>
      </c>
      <c r="D33" s="192"/>
      <c r="E33" s="176">
        <f aca="true" t="shared" si="2" ref="E33:AD33">SUM(E17,E31)</f>
        <v>2501707.52</v>
      </c>
      <c r="F33" s="176">
        <f t="shared" si="2"/>
        <v>0</v>
      </c>
      <c r="G33" s="176">
        <f t="shared" si="2"/>
        <v>0</v>
      </c>
      <c r="H33" s="176">
        <f t="shared" si="2"/>
        <v>0</v>
      </c>
      <c r="I33" s="176">
        <f t="shared" si="2"/>
        <v>0</v>
      </c>
      <c r="J33" s="176">
        <f t="shared" si="2"/>
        <v>0</v>
      </c>
      <c r="K33" s="176">
        <f t="shared" si="2"/>
        <v>1000.6500000000001</v>
      </c>
      <c r="L33" s="176">
        <f t="shared" si="2"/>
        <v>0</v>
      </c>
      <c r="M33" s="176">
        <f t="shared" si="2"/>
        <v>0</v>
      </c>
      <c r="N33" s="176">
        <f t="shared" si="2"/>
        <v>0</v>
      </c>
      <c r="O33" s="176">
        <f t="shared" si="2"/>
        <v>0</v>
      </c>
      <c r="P33" s="176">
        <f t="shared" si="2"/>
        <v>0</v>
      </c>
      <c r="Q33" s="176">
        <f t="shared" si="2"/>
        <v>0</v>
      </c>
      <c r="R33" s="176">
        <f t="shared" si="2"/>
        <v>0</v>
      </c>
      <c r="S33" s="176">
        <f t="shared" si="2"/>
        <v>0</v>
      </c>
      <c r="T33" s="176">
        <f t="shared" si="2"/>
        <v>0</v>
      </c>
      <c r="U33" s="176">
        <f t="shared" si="2"/>
        <v>0</v>
      </c>
      <c r="V33" s="176">
        <f t="shared" si="2"/>
        <v>0</v>
      </c>
      <c r="W33" s="176">
        <f t="shared" si="2"/>
        <v>0</v>
      </c>
      <c r="X33" s="176">
        <f t="shared" si="2"/>
        <v>0</v>
      </c>
      <c r="Y33" s="176">
        <f t="shared" si="2"/>
        <v>0</v>
      </c>
      <c r="Z33" s="176">
        <f t="shared" si="2"/>
        <v>0</v>
      </c>
      <c r="AA33" s="176">
        <f t="shared" si="2"/>
        <v>0</v>
      </c>
      <c r="AB33" s="176">
        <f t="shared" si="2"/>
        <v>0</v>
      </c>
      <c r="AC33" s="176">
        <f t="shared" si="2"/>
        <v>0</v>
      </c>
      <c r="AD33" s="177">
        <f t="shared" si="2"/>
        <v>2500706.87</v>
      </c>
    </row>
    <row r="34" spans="1:30" ht="3.75" customHeight="1" thickBot="1">
      <c r="A34" s="179"/>
      <c r="B34" s="180"/>
      <c r="C34" s="181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</row>
    <row r="35" spans="1:30" ht="15.75" customHeight="1">
      <c r="A35" s="185"/>
      <c r="B35" s="185"/>
      <c r="C35" s="186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</row>
    <row r="36" spans="1:2" ht="12.75">
      <c r="A36" s="188"/>
      <c r="B36" s="188"/>
    </row>
    <row r="37" spans="1:14" ht="12.75">
      <c r="A37" s="188"/>
      <c r="B37" s="188"/>
      <c r="C37" t="s">
        <v>229</v>
      </c>
      <c r="L37" s="119"/>
      <c r="M37" s="119"/>
      <c r="N37" s="120" t="s">
        <v>254</v>
      </c>
    </row>
    <row r="38" spans="1:14" ht="12.75">
      <c r="A38" s="188"/>
      <c r="B38" s="188"/>
      <c r="N38" s="120"/>
    </row>
    <row r="39" spans="1:14" ht="12.75">
      <c r="A39" s="188"/>
      <c r="B39" s="188"/>
      <c r="C39" s="121" t="s">
        <v>230</v>
      </c>
      <c r="L39" s="119"/>
      <c r="M39" s="119"/>
      <c r="N39" s="120" t="s">
        <v>231</v>
      </c>
    </row>
    <row r="40" spans="1:2" ht="12.75">
      <c r="A40" s="188"/>
      <c r="B40" s="188"/>
    </row>
    <row r="41" spans="1:2" ht="12.75">
      <c r="A41" s="188"/>
      <c r="B41" s="188"/>
    </row>
    <row r="42" spans="1:2" ht="12.75">
      <c r="A42" s="188"/>
      <c r="B42" s="188"/>
    </row>
    <row r="43" spans="1:2" ht="12.75">
      <c r="A43" s="188"/>
      <c r="B43" s="188"/>
    </row>
    <row r="44" spans="1:2" ht="12.75">
      <c r="A44" s="188"/>
      <c r="B44" s="188"/>
    </row>
    <row r="45" spans="1:2" ht="12.75">
      <c r="A45" s="188"/>
      <c r="B45" s="188"/>
    </row>
    <row r="46" spans="1:2" ht="12.75">
      <c r="A46" s="188"/>
      <c r="B46" s="188"/>
    </row>
    <row r="47" spans="1:2" ht="12.75">
      <c r="A47" s="188"/>
      <c r="B47" s="188"/>
    </row>
    <row r="48" spans="1:2" ht="12.75">
      <c r="A48" s="188"/>
      <c r="B48" s="188"/>
    </row>
    <row r="49" spans="1:2" ht="12.75">
      <c r="A49" s="188"/>
      <c r="B49" s="188"/>
    </row>
    <row r="50" spans="1:2" ht="12.75">
      <c r="A50" s="188"/>
      <c r="B50" s="188"/>
    </row>
    <row r="51" spans="1:2" ht="12.75">
      <c r="A51" s="188"/>
      <c r="B51" s="188"/>
    </row>
    <row r="52" spans="1:2" ht="12.75">
      <c r="A52" s="188"/>
      <c r="B52" s="188"/>
    </row>
    <row r="53" spans="1:2" ht="12.75">
      <c r="A53" s="188"/>
      <c r="B53" s="188"/>
    </row>
    <row r="54" spans="1:2" ht="12.75">
      <c r="A54" s="188"/>
      <c r="B54" s="188"/>
    </row>
    <row r="55" spans="1:2" ht="12.75">
      <c r="A55" s="188"/>
      <c r="B55" s="188"/>
    </row>
    <row r="56" spans="1:2" ht="12.75">
      <c r="A56" s="188"/>
      <c r="B56" s="188"/>
    </row>
    <row r="57" spans="1:2" ht="12.75">
      <c r="A57" s="188"/>
      <c r="B57" s="188"/>
    </row>
    <row r="58" spans="1:2" ht="12.75">
      <c r="A58" s="188"/>
      <c r="B58" s="188"/>
    </row>
    <row r="59" spans="1:2" ht="12.75">
      <c r="A59" s="188"/>
      <c r="B59" s="188"/>
    </row>
    <row r="60" spans="1:2" ht="12.75">
      <c r="A60" s="188"/>
      <c r="B60" s="188"/>
    </row>
    <row r="61" spans="1:2" ht="12.75">
      <c r="A61" s="188"/>
      <c r="B61" s="188"/>
    </row>
    <row r="62" spans="1:2" ht="12.75">
      <c r="A62" s="188"/>
      <c r="B62" s="188"/>
    </row>
    <row r="63" spans="1:2" ht="12.75">
      <c r="A63" s="188"/>
      <c r="B63" s="188"/>
    </row>
    <row r="64" spans="1:2" ht="12.75">
      <c r="A64" s="188"/>
      <c r="B64" s="188"/>
    </row>
    <row r="65" spans="1:2" ht="12.75">
      <c r="A65" s="188"/>
      <c r="B65" s="188"/>
    </row>
    <row r="66" spans="1:2" ht="12.75">
      <c r="A66" s="188"/>
      <c r="B66" s="188"/>
    </row>
    <row r="67" spans="1:2" ht="12.75">
      <c r="A67" s="188"/>
      <c r="B67" s="188"/>
    </row>
    <row r="68" spans="1:2" ht="12.75">
      <c r="A68" s="188"/>
      <c r="B68" s="188"/>
    </row>
    <row r="69" spans="1:2" ht="12.75">
      <c r="A69" s="188"/>
      <c r="B69" s="188"/>
    </row>
    <row r="70" spans="1:2" ht="12.75">
      <c r="A70" s="188"/>
      <c r="B70" s="188"/>
    </row>
    <row r="71" spans="1:2" ht="12.75">
      <c r="A71" s="188"/>
      <c r="B71" s="188"/>
    </row>
    <row r="72" spans="1:2" ht="12.75">
      <c r="A72" s="188"/>
      <c r="B72" s="188"/>
    </row>
    <row r="73" spans="1:2" ht="12.75">
      <c r="A73" s="188"/>
      <c r="B73" s="188"/>
    </row>
    <row r="74" spans="1:2" ht="12.75">
      <c r="A74" s="188"/>
      <c r="B74" s="188"/>
    </row>
    <row r="75" spans="1:2" ht="12.75">
      <c r="A75" s="188"/>
      <c r="B75" s="188"/>
    </row>
  </sheetData>
  <mergeCells count="77">
    <mergeCell ref="S20:S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Q20:Q27"/>
    <mergeCell ref="R20:R27"/>
    <mergeCell ref="K20:K27"/>
    <mergeCell ref="L20:L27"/>
    <mergeCell ref="M20:M27"/>
    <mergeCell ref="N20:N27"/>
    <mergeCell ref="O20:O27"/>
    <mergeCell ref="P20:P27"/>
    <mergeCell ref="G20:G27"/>
    <mergeCell ref="H20:H27"/>
    <mergeCell ref="I20:I27"/>
    <mergeCell ref="J20:J27"/>
    <mergeCell ref="AA9:AA16"/>
    <mergeCell ref="AB9:AB16"/>
    <mergeCell ref="AC9:AC16"/>
    <mergeCell ref="AD9:AD16"/>
    <mergeCell ref="W9:W16"/>
    <mergeCell ref="X9:X16"/>
    <mergeCell ref="Y9:Y16"/>
    <mergeCell ref="Z9:Z16"/>
    <mergeCell ref="S9:S16"/>
    <mergeCell ref="T9:T16"/>
    <mergeCell ref="U9:U16"/>
    <mergeCell ref="V9:V16"/>
    <mergeCell ref="O9:O16"/>
    <mergeCell ref="P9:P16"/>
    <mergeCell ref="Q9:Q16"/>
    <mergeCell ref="R9:R16"/>
    <mergeCell ref="K9:K16"/>
    <mergeCell ref="L9:L16"/>
    <mergeCell ref="M9:M16"/>
    <mergeCell ref="N9:N16"/>
    <mergeCell ref="G9:G16"/>
    <mergeCell ref="H9:H16"/>
    <mergeCell ref="I9:I16"/>
    <mergeCell ref="J9:J16"/>
    <mergeCell ref="E9:E16"/>
    <mergeCell ref="F9:F16"/>
    <mergeCell ref="A20:A27"/>
    <mergeCell ref="E20:E27"/>
    <mergeCell ref="F20:F27"/>
    <mergeCell ref="C17:D17"/>
    <mergeCell ref="R5:S5"/>
    <mergeCell ref="T5:U5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N5:O5"/>
    <mergeCell ref="P5:Q5"/>
    <mergeCell ref="A5:A6"/>
    <mergeCell ref="C33:D33"/>
    <mergeCell ref="B9:B16"/>
    <mergeCell ref="B20:B27"/>
    <mergeCell ref="B5:B6"/>
    <mergeCell ref="A9:A16"/>
    <mergeCell ref="C31:D31"/>
    <mergeCell ref="C5:D6"/>
    <mergeCell ref="C7:D7"/>
  </mergeCells>
  <printOptions/>
  <pageMargins left="0.2" right="0.1968503937007874" top="1.25" bottom="0.57" header="0.6" footer="0.21"/>
  <pageSetup fitToHeight="1" fitToWidth="1" horizontalDpi="600" verticalDpi="600" orientation="landscape" paperSize="9" scale="55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476"/>
  <sheetViews>
    <sheetView view="pageBreakPreview" zoomScale="75" zoomScaleNormal="75" zoomScaleSheetLayoutView="75" workbookViewId="0" topLeftCell="A1">
      <pane xSplit="5" ySplit="8" topLeftCell="J18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14" sqref="D214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255</v>
      </c>
    </row>
    <row r="5" spans="1:30" ht="13.5" customHeight="1" thickBot="1">
      <c r="A5" s="189" t="s">
        <v>3</v>
      </c>
      <c r="B5" s="197" t="s">
        <v>4</v>
      </c>
      <c r="C5" s="204" t="s">
        <v>5</v>
      </c>
      <c r="D5" s="205"/>
      <c r="E5" s="272" t="s">
        <v>6</v>
      </c>
      <c r="F5" s="89" t="s">
        <v>7</v>
      </c>
      <c r="G5" s="90"/>
      <c r="H5" s="90" t="s">
        <v>8</v>
      </c>
      <c r="I5" s="90"/>
      <c r="J5" s="90" t="s">
        <v>9</v>
      </c>
      <c r="K5" s="90"/>
      <c r="L5" s="65" t="s">
        <v>10</v>
      </c>
      <c r="M5" s="65"/>
      <c r="N5" s="214" t="s">
        <v>11</v>
      </c>
      <c r="O5" s="215"/>
      <c r="P5" s="214" t="s">
        <v>12</v>
      </c>
      <c r="Q5" s="215"/>
      <c r="R5" s="216" t="s">
        <v>13</v>
      </c>
      <c r="S5" s="216"/>
      <c r="T5" s="90" t="s">
        <v>14</v>
      </c>
      <c r="U5" s="90"/>
      <c r="V5" s="90" t="s">
        <v>15</v>
      </c>
      <c r="W5" s="90"/>
      <c r="X5" s="90" t="s">
        <v>16</v>
      </c>
      <c r="Y5" s="90"/>
      <c r="Z5" s="90" t="s">
        <v>17</v>
      </c>
      <c r="AA5" s="90"/>
      <c r="AB5" s="90" t="s">
        <v>18</v>
      </c>
      <c r="AC5" s="213"/>
      <c r="AD5" s="257" t="s">
        <v>19</v>
      </c>
    </row>
    <row r="6" spans="1:30" s="10" customFormat="1" ht="37.5" customHeight="1" thickBot="1">
      <c r="A6" s="190"/>
      <c r="B6" s="198"/>
      <c r="C6" s="206"/>
      <c r="D6" s="207"/>
      <c r="E6" s="273"/>
      <c r="F6" s="9" t="s">
        <v>20</v>
      </c>
      <c r="G6" s="9" t="s">
        <v>21</v>
      </c>
      <c r="H6" s="9" t="s">
        <v>20</v>
      </c>
      <c r="I6" s="9" t="s">
        <v>21</v>
      </c>
      <c r="J6" s="9" t="s">
        <v>20</v>
      </c>
      <c r="K6" s="9" t="s">
        <v>21</v>
      </c>
      <c r="L6" s="9" t="s">
        <v>20</v>
      </c>
      <c r="M6" s="9" t="s">
        <v>21</v>
      </c>
      <c r="N6" s="9" t="s">
        <v>20</v>
      </c>
      <c r="O6" s="9" t="s">
        <v>21</v>
      </c>
      <c r="P6" s="9" t="s">
        <v>20</v>
      </c>
      <c r="Q6" s="9" t="s">
        <v>21</v>
      </c>
      <c r="R6" s="9" t="s">
        <v>20</v>
      </c>
      <c r="S6" s="9" t="s">
        <v>21</v>
      </c>
      <c r="T6" s="9" t="s">
        <v>20</v>
      </c>
      <c r="U6" s="9" t="s">
        <v>21</v>
      </c>
      <c r="V6" s="9" t="s">
        <v>20</v>
      </c>
      <c r="W6" s="9" t="s">
        <v>21</v>
      </c>
      <c r="X6" s="9" t="s">
        <v>20</v>
      </c>
      <c r="Y6" s="9" t="s">
        <v>21</v>
      </c>
      <c r="Z6" s="9" t="s">
        <v>20</v>
      </c>
      <c r="AA6" s="9" t="s">
        <v>21</v>
      </c>
      <c r="AB6" s="9" t="s">
        <v>20</v>
      </c>
      <c r="AC6" s="9" t="s">
        <v>21</v>
      </c>
      <c r="AD6" s="258"/>
    </row>
    <row r="7" spans="1:30" s="16" customFormat="1" ht="10.5" customHeight="1" thickBot="1">
      <c r="A7" s="11" t="s">
        <v>22</v>
      </c>
      <c r="B7" s="11" t="s">
        <v>23</v>
      </c>
      <c r="C7" s="208" t="s">
        <v>24</v>
      </c>
      <c r="D7" s="209"/>
      <c r="E7" s="12" t="s">
        <v>25</v>
      </c>
      <c r="F7" s="13" t="s">
        <v>26</v>
      </c>
      <c r="G7" s="13" t="s">
        <v>27</v>
      </c>
      <c r="H7" s="14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4" t="s">
        <v>36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5">
        <v>28</v>
      </c>
    </row>
    <row r="8" spans="1:30" s="25" customFormat="1" ht="15.75" customHeight="1">
      <c r="A8" s="17">
        <v>1</v>
      </c>
      <c r="B8" s="18"/>
      <c r="C8" s="19" t="s">
        <v>37</v>
      </c>
      <c r="D8" s="20"/>
      <c r="E8" s="21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4"/>
    </row>
    <row r="9" spans="1:30" s="25" customFormat="1" ht="39.75" customHeight="1" hidden="1">
      <c r="A9" s="247" t="s">
        <v>38</v>
      </c>
      <c r="B9" s="193" t="s">
        <v>39</v>
      </c>
      <c r="C9" s="26" t="s">
        <v>40</v>
      </c>
      <c r="D9" s="27" t="s">
        <v>41</v>
      </c>
      <c r="E9" s="269">
        <v>0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44">
        <f>E9+F9+H9+J9+L9+N9+P9+R9+T9+V9+X9+Z9+AB9-G9-I9-K9-M9-O9-Q9-S9-U9-W9-Y9-AA9-AC9</f>
        <v>0</v>
      </c>
    </row>
    <row r="10" spans="1:30" s="25" customFormat="1" ht="15.75" customHeight="1" hidden="1">
      <c r="A10" s="200"/>
      <c r="B10" s="194"/>
      <c r="C10" s="28" t="s">
        <v>42</v>
      </c>
      <c r="D10" s="29" t="s">
        <v>43</v>
      </c>
      <c r="E10" s="270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45"/>
    </row>
    <row r="11" spans="1:30" s="25" customFormat="1" ht="15.75" customHeight="1" hidden="1">
      <c r="A11" s="200"/>
      <c r="B11" s="194"/>
      <c r="C11" s="31" t="s">
        <v>44</v>
      </c>
      <c r="D11" s="32" t="s">
        <v>45</v>
      </c>
      <c r="E11" s="270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45"/>
    </row>
    <row r="12" spans="1:30" s="25" customFormat="1" ht="15.75" customHeight="1" hidden="1">
      <c r="A12" s="200"/>
      <c r="B12" s="194"/>
      <c r="C12" s="28" t="s">
        <v>46</v>
      </c>
      <c r="D12" s="33" t="s">
        <v>47</v>
      </c>
      <c r="E12" s="270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45"/>
    </row>
    <row r="13" spans="1:30" s="25" customFormat="1" ht="15.75" customHeight="1" hidden="1">
      <c r="A13" s="200"/>
      <c r="B13" s="194"/>
      <c r="C13" s="28" t="s">
        <v>48</v>
      </c>
      <c r="D13" s="34">
        <v>705600</v>
      </c>
      <c r="E13" s="270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45"/>
    </row>
    <row r="14" spans="1:30" s="25" customFormat="1" ht="15.75" customHeight="1" hidden="1">
      <c r="A14" s="200"/>
      <c r="B14" s="194"/>
      <c r="C14" s="31" t="s">
        <v>49</v>
      </c>
      <c r="D14" s="35">
        <v>41633</v>
      </c>
      <c r="E14" s="270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45"/>
    </row>
    <row r="15" spans="1:30" s="25" customFormat="1" ht="15.75" customHeight="1" hidden="1">
      <c r="A15" s="200"/>
      <c r="B15" s="194"/>
      <c r="C15" s="28" t="s">
        <v>50</v>
      </c>
      <c r="D15" s="36"/>
      <c r="E15" s="270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45"/>
    </row>
    <row r="16" spans="1:30" s="25" customFormat="1" ht="27.75" customHeight="1" hidden="1" thickBot="1">
      <c r="A16" s="201"/>
      <c r="B16" s="195"/>
      <c r="C16" s="37" t="s">
        <v>51</v>
      </c>
      <c r="D16" s="38" t="s">
        <v>232</v>
      </c>
      <c r="E16" s="271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46"/>
    </row>
    <row r="17" spans="1:30" s="25" customFormat="1" ht="39" customHeight="1" hidden="1">
      <c r="A17" s="247" t="s">
        <v>52</v>
      </c>
      <c r="B17" s="193" t="s">
        <v>53</v>
      </c>
      <c r="C17" s="26" t="s">
        <v>40</v>
      </c>
      <c r="D17" s="27" t="s">
        <v>54</v>
      </c>
      <c r="E17" s="259">
        <v>0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44">
        <f>E17+F17+H17+J17+L17+N17+P17+R17+T17+V17+X17+Z17+AB17-G17-I17-K17-M17-O17-Q17-S17-U17-W17-Y17-AA17-AC17</f>
        <v>0</v>
      </c>
    </row>
    <row r="18" spans="1:30" s="25" customFormat="1" ht="15.75" customHeight="1" hidden="1">
      <c r="A18" s="200"/>
      <c r="B18" s="194"/>
      <c r="C18" s="28" t="s">
        <v>42</v>
      </c>
      <c r="D18" s="29" t="s">
        <v>43</v>
      </c>
      <c r="E18" s="260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45"/>
    </row>
    <row r="19" spans="1:30" s="25" customFormat="1" ht="15.75" customHeight="1" hidden="1">
      <c r="A19" s="200"/>
      <c r="B19" s="194"/>
      <c r="C19" s="31" t="s">
        <v>44</v>
      </c>
      <c r="D19" s="32" t="s">
        <v>45</v>
      </c>
      <c r="E19" s="260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45"/>
    </row>
    <row r="20" spans="1:30" s="25" customFormat="1" ht="15.75" customHeight="1" hidden="1">
      <c r="A20" s="200"/>
      <c r="B20" s="194"/>
      <c r="C20" s="28" t="s">
        <v>46</v>
      </c>
      <c r="D20" s="33" t="s">
        <v>47</v>
      </c>
      <c r="E20" s="260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45"/>
    </row>
    <row r="21" spans="1:30" s="25" customFormat="1" ht="15.75" customHeight="1" hidden="1">
      <c r="A21" s="200"/>
      <c r="B21" s="194"/>
      <c r="C21" s="28" t="s">
        <v>48</v>
      </c>
      <c r="D21" s="34">
        <v>988500</v>
      </c>
      <c r="E21" s="260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45"/>
    </row>
    <row r="22" spans="1:30" s="25" customFormat="1" ht="15.75" customHeight="1" hidden="1">
      <c r="A22" s="200"/>
      <c r="B22" s="194"/>
      <c r="C22" s="31" t="s">
        <v>49</v>
      </c>
      <c r="D22" s="35">
        <v>41998</v>
      </c>
      <c r="E22" s="260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45"/>
    </row>
    <row r="23" spans="1:30" s="25" customFormat="1" ht="15.75" customHeight="1" hidden="1">
      <c r="A23" s="200"/>
      <c r="B23" s="194"/>
      <c r="C23" s="28" t="s">
        <v>50</v>
      </c>
      <c r="D23" s="36"/>
      <c r="E23" s="260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45"/>
    </row>
    <row r="24" spans="1:30" s="25" customFormat="1" ht="27.75" customHeight="1" hidden="1" thickBot="1">
      <c r="A24" s="201"/>
      <c r="B24" s="195"/>
      <c r="C24" s="37" t="s">
        <v>51</v>
      </c>
      <c r="D24" s="38" t="s">
        <v>232</v>
      </c>
      <c r="E24" s="261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46"/>
    </row>
    <row r="25" spans="1:30" s="25" customFormat="1" ht="49.5" customHeight="1" hidden="1">
      <c r="A25" s="247" t="s">
        <v>55</v>
      </c>
      <c r="B25" s="193" t="s">
        <v>56</v>
      </c>
      <c r="C25" s="26" t="s">
        <v>40</v>
      </c>
      <c r="D25" s="39" t="s">
        <v>57</v>
      </c>
      <c r="E25" s="259">
        <v>0</v>
      </c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44">
        <f>E25+F25+H25+J25+L25+N25+P25+R25+T25+V25+X25+Z25+AB25-G25-I25-K25-M25-O25-Q25-S25-U25-W25-Y25-AA25-AC25</f>
        <v>0</v>
      </c>
    </row>
    <row r="26" spans="1:30" s="25" customFormat="1" ht="15.75" customHeight="1" hidden="1">
      <c r="A26" s="200"/>
      <c r="B26" s="194"/>
      <c r="C26" s="28" t="s">
        <v>42</v>
      </c>
      <c r="D26" s="29" t="s">
        <v>43</v>
      </c>
      <c r="E26" s="260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45"/>
    </row>
    <row r="27" spans="1:30" s="25" customFormat="1" ht="15.75" customHeight="1" hidden="1">
      <c r="A27" s="200"/>
      <c r="B27" s="194"/>
      <c r="C27" s="31" t="s">
        <v>44</v>
      </c>
      <c r="D27" s="32" t="s">
        <v>45</v>
      </c>
      <c r="E27" s="260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45"/>
    </row>
    <row r="28" spans="1:30" s="25" customFormat="1" ht="15.75" customHeight="1" hidden="1">
      <c r="A28" s="200"/>
      <c r="B28" s="194"/>
      <c r="C28" s="28" t="s">
        <v>46</v>
      </c>
      <c r="D28" s="33" t="s">
        <v>47</v>
      </c>
      <c r="E28" s="260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45"/>
    </row>
    <row r="29" spans="1:30" s="25" customFormat="1" ht="15.75" customHeight="1" hidden="1">
      <c r="A29" s="200"/>
      <c r="B29" s="194"/>
      <c r="C29" s="28" t="s">
        <v>48</v>
      </c>
      <c r="D29" s="34">
        <v>800000</v>
      </c>
      <c r="E29" s="260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45"/>
    </row>
    <row r="30" spans="1:30" s="25" customFormat="1" ht="15.75" customHeight="1" hidden="1">
      <c r="A30" s="200"/>
      <c r="B30" s="194"/>
      <c r="C30" s="31" t="s">
        <v>49</v>
      </c>
      <c r="D30" s="35">
        <v>42363</v>
      </c>
      <c r="E30" s="260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45"/>
    </row>
    <row r="31" spans="1:30" s="25" customFormat="1" ht="15.75" customHeight="1" hidden="1">
      <c r="A31" s="200"/>
      <c r="B31" s="194"/>
      <c r="C31" s="28" t="s">
        <v>50</v>
      </c>
      <c r="D31" s="36"/>
      <c r="E31" s="260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45"/>
    </row>
    <row r="32" spans="1:30" s="25" customFormat="1" ht="28.5" customHeight="1" hidden="1" thickBot="1">
      <c r="A32" s="201"/>
      <c r="B32" s="195"/>
      <c r="C32" s="37" t="s">
        <v>51</v>
      </c>
      <c r="D32" s="38" t="s">
        <v>232</v>
      </c>
      <c r="E32" s="261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46"/>
    </row>
    <row r="33" spans="1:30" s="25" customFormat="1" ht="49.5" customHeight="1" hidden="1">
      <c r="A33" s="247" t="s">
        <v>58</v>
      </c>
      <c r="B33" s="193" t="s">
        <v>59</v>
      </c>
      <c r="C33" s="26" t="s">
        <v>40</v>
      </c>
      <c r="D33" s="39" t="s">
        <v>60</v>
      </c>
      <c r="E33" s="259">
        <v>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44">
        <f>E33+F33+H33+J33+L33+N33+P33+R33+T33+V33+X33+Z33+AB33-G33-I33-K33-M33-O33-Q33-S33-U33-W33-Y33-AA33-AC33</f>
        <v>0</v>
      </c>
    </row>
    <row r="34" spans="1:30" s="25" customFormat="1" ht="15.75" customHeight="1" hidden="1">
      <c r="A34" s="200"/>
      <c r="B34" s="194"/>
      <c r="C34" s="28" t="s">
        <v>42</v>
      </c>
      <c r="D34" s="29" t="s">
        <v>43</v>
      </c>
      <c r="E34" s="260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45"/>
    </row>
    <row r="35" spans="1:30" s="25" customFormat="1" ht="15.75" customHeight="1" hidden="1">
      <c r="A35" s="200"/>
      <c r="B35" s="194"/>
      <c r="C35" s="31" t="s">
        <v>44</v>
      </c>
      <c r="D35" s="32" t="s">
        <v>45</v>
      </c>
      <c r="E35" s="260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45"/>
    </row>
    <row r="36" spans="1:30" s="25" customFormat="1" ht="15.75" customHeight="1" hidden="1">
      <c r="A36" s="200"/>
      <c r="B36" s="194"/>
      <c r="C36" s="28" t="s">
        <v>46</v>
      </c>
      <c r="D36" s="33" t="s">
        <v>47</v>
      </c>
      <c r="E36" s="260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45"/>
    </row>
    <row r="37" spans="1:30" s="25" customFormat="1" ht="15.75" customHeight="1" hidden="1">
      <c r="A37" s="200"/>
      <c r="B37" s="194"/>
      <c r="C37" s="28" t="s">
        <v>48</v>
      </c>
      <c r="D37" s="34" t="s">
        <v>61</v>
      </c>
      <c r="E37" s="260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45"/>
    </row>
    <row r="38" spans="1:30" s="25" customFormat="1" ht="15.75" customHeight="1" hidden="1">
      <c r="A38" s="200"/>
      <c r="B38" s="194"/>
      <c r="C38" s="31" t="s">
        <v>49</v>
      </c>
      <c r="D38" s="35">
        <v>42705</v>
      </c>
      <c r="E38" s="260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45"/>
    </row>
    <row r="39" spans="1:30" s="25" customFormat="1" ht="15.75" customHeight="1" hidden="1">
      <c r="A39" s="200"/>
      <c r="B39" s="194"/>
      <c r="C39" s="28" t="s">
        <v>50</v>
      </c>
      <c r="D39" s="36"/>
      <c r="E39" s="260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45"/>
    </row>
    <row r="40" spans="1:30" s="25" customFormat="1" ht="28.5" customHeight="1" hidden="1" thickBot="1">
      <c r="A40" s="201"/>
      <c r="B40" s="195"/>
      <c r="C40" s="37" t="s">
        <v>51</v>
      </c>
      <c r="D40" s="38" t="s">
        <v>232</v>
      </c>
      <c r="E40" s="261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46"/>
    </row>
    <row r="41" spans="1:30" s="25" customFormat="1" ht="55.5" customHeight="1" hidden="1">
      <c r="A41" s="247" t="s">
        <v>62</v>
      </c>
      <c r="B41" s="193" t="s">
        <v>63</v>
      </c>
      <c r="C41" s="26" t="s">
        <v>40</v>
      </c>
      <c r="D41" s="39" t="s">
        <v>64</v>
      </c>
      <c r="E41" s="259">
        <v>0</v>
      </c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44">
        <f>E41+F41+H41+J41+L41+N41+P41+R41+T41+V41+X41+Z41+AB41-G41-I41-K41-M41-O41-Q41-S41-U41-W41-Y41-AA41-AC41</f>
        <v>0</v>
      </c>
    </row>
    <row r="42" spans="1:30" s="25" customFormat="1" ht="15.75" customHeight="1" hidden="1">
      <c r="A42" s="200"/>
      <c r="B42" s="194"/>
      <c r="C42" s="28" t="s">
        <v>42</v>
      </c>
      <c r="D42" s="29" t="s">
        <v>43</v>
      </c>
      <c r="E42" s="260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45"/>
    </row>
    <row r="43" spans="1:30" s="25" customFormat="1" ht="15.75" customHeight="1" hidden="1">
      <c r="A43" s="200"/>
      <c r="B43" s="194"/>
      <c r="C43" s="31" t="s">
        <v>44</v>
      </c>
      <c r="D43" s="32" t="s">
        <v>45</v>
      </c>
      <c r="E43" s="260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45"/>
    </row>
    <row r="44" spans="1:30" s="25" customFormat="1" ht="15.75" customHeight="1" hidden="1">
      <c r="A44" s="200"/>
      <c r="B44" s="194"/>
      <c r="C44" s="28" t="s">
        <v>46</v>
      </c>
      <c r="D44" s="33" t="s">
        <v>47</v>
      </c>
      <c r="E44" s="260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45"/>
    </row>
    <row r="45" spans="1:30" s="25" customFormat="1" ht="15.75" customHeight="1" hidden="1">
      <c r="A45" s="200"/>
      <c r="B45" s="194"/>
      <c r="C45" s="28" t="s">
        <v>48</v>
      </c>
      <c r="D45" s="34">
        <v>900000</v>
      </c>
      <c r="E45" s="260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45"/>
    </row>
    <row r="46" spans="1:30" s="25" customFormat="1" ht="15.75" customHeight="1" hidden="1">
      <c r="A46" s="200"/>
      <c r="B46" s="194"/>
      <c r="C46" s="31" t="s">
        <v>49</v>
      </c>
      <c r="D46" s="35">
        <v>43094</v>
      </c>
      <c r="E46" s="260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45"/>
    </row>
    <row r="47" spans="1:30" s="25" customFormat="1" ht="15.75" customHeight="1" hidden="1">
      <c r="A47" s="200"/>
      <c r="B47" s="194"/>
      <c r="C47" s="28" t="s">
        <v>50</v>
      </c>
      <c r="D47" s="36"/>
      <c r="E47" s="260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45"/>
    </row>
    <row r="48" spans="1:30" s="25" customFormat="1" ht="27" customHeight="1" hidden="1" thickBot="1">
      <c r="A48" s="201"/>
      <c r="B48" s="195"/>
      <c r="C48" s="37" t="s">
        <v>51</v>
      </c>
      <c r="D48" s="38" t="s">
        <v>232</v>
      </c>
      <c r="E48" s="261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46"/>
    </row>
    <row r="49" spans="1:30" s="25" customFormat="1" ht="45.75" customHeight="1" hidden="1">
      <c r="A49" s="247" t="s">
        <v>65</v>
      </c>
      <c r="B49" s="193" t="s">
        <v>66</v>
      </c>
      <c r="C49" s="26" t="s">
        <v>40</v>
      </c>
      <c r="D49" s="40" t="s">
        <v>67</v>
      </c>
      <c r="E49" s="259">
        <v>0</v>
      </c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44">
        <f>E49+F49+H49+J49+L49+N49+P49+R49+T49+V49+X49+Z49+AB49-G49-I49-K49-M49-O49-Q49-S49-U49-W49-Y49-AA49-AC49</f>
        <v>0</v>
      </c>
    </row>
    <row r="50" spans="1:30" s="25" customFormat="1" ht="33.75" customHeight="1" hidden="1">
      <c r="A50" s="200"/>
      <c r="B50" s="194"/>
      <c r="C50" s="28" t="s">
        <v>42</v>
      </c>
      <c r="D50" s="41" t="s">
        <v>68</v>
      </c>
      <c r="E50" s="260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45"/>
    </row>
    <row r="51" spans="1:30" s="25" customFormat="1" ht="15.75" customHeight="1" hidden="1">
      <c r="A51" s="200"/>
      <c r="B51" s="194"/>
      <c r="C51" s="31" t="s">
        <v>44</v>
      </c>
      <c r="D51" s="32" t="s">
        <v>45</v>
      </c>
      <c r="E51" s="260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45"/>
    </row>
    <row r="52" spans="1:30" s="25" customFormat="1" ht="15.75" customHeight="1" hidden="1">
      <c r="A52" s="200"/>
      <c r="B52" s="194"/>
      <c r="C52" s="28" t="s">
        <v>46</v>
      </c>
      <c r="D52" s="33" t="s">
        <v>69</v>
      </c>
      <c r="E52" s="260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45"/>
    </row>
    <row r="53" spans="1:30" s="25" customFormat="1" ht="15.75" customHeight="1" hidden="1">
      <c r="A53" s="200"/>
      <c r="B53" s="194"/>
      <c r="C53" s="28" t="s">
        <v>48</v>
      </c>
      <c r="D53" s="34">
        <v>3642203</v>
      </c>
      <c r="E53" s="260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45"/>
    </row>
    <row r="54" spans="1:30" s="25" customFormat="1" ht="15.75" customHeight="1" hidden="1">
      <c r="A54" s="200"/>
      <c r="B54" s="194"/>
      <c r="C54" s="31" t="s">
        <v>49</v>
      </c>
      <c r="D54" s="35">
        <v>40848</v>
      </c>
      <c r="E54" s="260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45"/>
    </row>
    <row r="55" spans="1:30" s="25" customFormat="1" ht="15.75" customHeight="1" hidden="1">
      <c r="A55" s="200"/>
      <c r="B55" s="194"/>
      <c r="C55" s="28" t="s">
        <v>50</v>
      </c>
      <c r="D55" s="36">
        <v>0.19</v>
      </c>
      <c r="E55" s="260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45"/>
    </row>
    <row r="56" spans="1:30" s="25" customFormat="1" ht="28.5" customHeight="1" hidden="1" thickBot="1">
      <c r="A56" s="201"/>
      <c r="B56" s="195"/>
      <c r="C56" s="37" t="s">
        <v>51</v>
      </c>
      <c r="D56" s="38" t="s">
        <v>70</v>
      </c>
      <c r="E56" s="261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46"/>
    </row>
    <row r="57" spans="1:30" s="25" customFormat="1" ht="15.75" customHeight="1" hidden="1">
      <c r="A57" s="247"/>
      <c r="B57" s="196"/>
      <c r="C57" s="26" t="s">
        <v>40</v>
      </c>
      <c r="D57" s="42"/>
      <c r="E57" s="259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44">
        <f>E57+F57+H57+J57+L57+N57+P57+R57+T57+V57+X57+Z57+AB57-G57-I57-K57-M57-O57-Q57-S57-U57-W57-Y57-AA57-AC57</f>
        <v>0</v>
      </c>
    </row>
    <row r="58" spans="1:30" s="25" customFormat="1" ht="15.75" customHeight="1" hidden="1">
      <c r="A58" s="200"/>
      <c r="B58" s="194"/>
      <c r="C58" s="28" t="s">
        <v>42</v>
      </c>
      <c r="D58" s="41"/>
      <c r="E58" s="260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45"/>
    </row>
    <row r="59" spans="1:30" s="25" customFormat="1" ht="15.75" customHeight="1" hidden="1">
      <c r="A59" s="200"/>
      <c r="B59" s="194"/>
      <c r="C59" s="31" t="s">
        <v>44</v>
      </c>
      <c r="D59" s="32"/>
      <c r="E59" s="260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45"/>
    </row>
    <row r="60" spans="1:30" s="25" customFormat="1" ht="15.75" customHeight="1" hidden="1">
      <c r="A60" s="200"/>
      <c r="B60" s="194"/>
      <c r="C60" s="28" t="s">
        <v>46</v>
      </c>
      <c r="D60" s="33"/>
      <c r="E60" s="260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45"/>
    </row>
    <row r="61" spans="1:30" s="25" customFormat="1" ht="15.75" customHeight="1" hidden="1">
      <c r="A61" s="200"/>
      <c r="B61" s="194"/>
      <c r="C61" s="28" t="s">
        <v>48</v>
      </c>
      <c r="D61" s="34"/>
      <c r="E61" s="260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45"/>
    </row>
    <row r="62" spans="1:30" s="25" customFormat="1" ht="15.75" customHeight="1" hidden="1">
      <c r="A62" s="200"/>
      <c r="B62" s="194"/>
      <c r="C62" s="31" t="s">
        <v>49</v>
      </c>
      <c r="D62" s="35"/>
      <c r="E62" s="260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45"/>
    </row>
    <row r="63" spans="1:30" s="25" customFormat="1" ht="15.75" customHeight="1" hidden="1">
      <c r="A63" s="200"/>
      <c r="B63" s="194"/>
      <c r="C63" s="28" t="s">
        <v>50</v>
      </c>
      <c r="D63" s="36"/>
      <c r="E63" s="260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45"/>
    </row>
    <row r="64" spans="1:30" s="25" customFormat="1" ht="15.75" customHeight="1" hidden="1" thickBot="1">
      <c r="A64" s="201"/>
      <c r="B64" s="195"/>
      <c r="C64" s="37" t="s">
        <v>51</v>
      </c>
      <c r="D64" s="38"/>
      <c r="E64" s="261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46"/>
    </row>
    <row r="65" spans="1:30" s="25" customFormat="1" ht="6" customHeight="1">
      <c r="A65" s="43"/>
      <c r="B65" s="44"/>
      <c r="C65" s="45"/>
      <c r="D65" s="46"/>
      <c r="E65" s="47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48"/>
    </row>
    <row r="66" spans="1:30" s="53" customFormat="1" ht="14.25">
      <c r="A66" s="49"/>
      <c r="B66" s="50"/>
      <c r="C66" s="264" t="s">
        <v>71</v>
      </c>
      <c r="D66" s="265"/>
      <c r="E66" s="51">
        <f aca="true" t="shared" si="0" ref="E66:AD66">SUM(E9:E65)</f>
        <v>0</v>
      </c>
      <c r="F66" s="52">
        <f t="shared" si="0"/>
        <v>0</v>
      </c>
      <c r="G66" s="52">
        <f t="shared" si="0"/>
        <v>0</v>
      </c>
      <c r="H66" s="52">
        <f t="shared" si="0"/>
        <v>0</v>
      </c>
      <c r="I66" s="52">
        <f t="shared" si="0"/>
        <v>0</v>
      </c>
      <c r="J66" s="52">
        <f t="shared" si="0"/>
        <v>0</v>
      </c>
      <c r="K66" s="52">
        <f t="shared" si="0"/>
        <v>0</v>
      </c>
      <c r="L66" s="52">
        <f t="shared" si="0"/>
        <v>0</v>
      </c>
      <c r="M66" s="52">
        <f t="shared" si="0"/>
        <v>0</v>
      </c>
      <c r="N66" s="52">
        <f t="shared" si="0"/>
        <v>0</v>
      </c>
      <c r="O66" s="52">
        <f t="shared" si="0"/>
        <v>0</v>
      </c>
      <c r="P66" s="52">
        <f t="shared" si="0"/>
        <v>0</v>
      </c>
      <c r="Q66" s="52">
        <f t="shared" si="0"/>
        <v>0</v>
      </c>
      <c r="R66" s="52">
        <f t="shared" si="0"/>
        <v>0</v>
      </c>
      <c r="S66" s="52">
        <f t="shared" si="0"/>
        <v>0</v>
      </c>
      <c r="T66" s="52">
        <f t="shared" si="0"/>
        <v>0</v>
      </c>
      <c r="U66" s="52">
        <f t="shared" si="0"/>
        <v>0</v>
      </c>
      <c r="V66" s="52">
        <f t="shared" si="0"/>
        <v>0</v>
      </c>
      <c r="W66" s="52">
        <f t="shared" si="0"/>
        <v>0</v>
      </c>
      <c r="X66" s="52">
        <f t="shared" si="0"/>
        <v>0</v>
      </c>
      <c r="Y66" s="52">
        <f t="shared" si="0"/>
        <v>0</v>
      </c>
      <c r="Z66" s="52">
        <f t="shared" si="0"/>
        <v>0</v>
      </c>
      <c r="AA66" s="52">
        <f t="shared" si="0"/>
        <v>0</v>
      </c>
      <c r="AB66" s="52">
        <f t="shared" si="0"/>
        <v>0</v>
      </c>
      <c r="AC66" s="52">
        <f t="shared" si="0"/>
        <v>0</v>
      </c>
      <c r="AD66" s="51">
        <f t="shared" si="0"/>
        <v>0</v>
      </c>
    </row>
    <row r="67" spans="1:30" s="60" customFormat="1" ht="3.75" customHeight="1" thickBot="1">
      <c r="A67" s="54"/>
      <c r="B67" s="55"/>
      <c r="C67" s="56"/>
      <c r="D67" s="5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8"/>
    </row>
    <row r="68" spans="1:30" s="64" customFormat="1" ht="15.75" thickBot="1">
      <c r="A68" s="61">
        <v>2</v>
      </c>
      <c r="B68" s="18"/>
      <c r="C68" s="62" t="s">
        <v>72</v>
      </c>
      <c r="D68" s="62"/>
      <c r="E68" s="6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3"/>
    </row>
    <row r="69" spans="1:30" ht="26.25" customHeight="1" hidden="1">
      <c r="A69" s="247" t="s">
        <v>73</v>
      </c>
      <c r="B69" s="193" t="s">
        <v>74</v>
      </c>
      <c r="C69" s="26" t="s">
        <v>40</v>
      </c>
      <c r="D69" s="27" t="s">
        <v>75</v>
      </c>
      <c r="E69" s="248">
        <v>0</v>
      </c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1">
        <f>E69+F69+H69+J69+L69+N69+P69+R69+T69+V69+X69+Z69+AB69-G69-I69-K69-M69-O69-Q69-S69-U69-W69-Y69-AA69-AC69</f>
        <v>0</v>
      </c>
    </row>
    <row r="70" spans="1:30" ht="12.75" customHeight="1" hidden="1">
      <c r="A70" s="200"/>
      <c r="B70" s="194"/>
      <c r="C70" s="28" t="s">
        <v>42</v>
      </c>
      <c r="D70" s="29" t="s">
        <v>43</v>
      </c>
      <c r="E70" s="249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2"/>
    </row>
    <row r="71" spans="1:30" ht="12.75" customHeight="1" hidden="1">
      <c r="A71" s="200"/>
      <c r="B71" s="194"/>
      <c r="C71" s="31" t="s">
        <v>44</v>
      </c>
      <c r="D71" s="32" t="s">
        <v>45</v>
      </c>
      <c r="E71" s="249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2"/>
    </row>
    <row r="72" spans="1:30" ht="12.75" customHeight="1" hidden="1">
      <c r="A72" s="200"/>
      <c r="B72" s="194"/>
      <c r="C72" s="28" t="s">
        <v>46</v>
      </c>
      <c r="D72" s="67"/>
      <c r="E72" s="249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2"/>
    </row>
    <row r="73" spans="1:30" ht="12.75" customHeight="1" hidden="1">
      <c r="A73" s="200"/>
      <c r="B73" s="194"/>
      <c r="C73" s="28" t="s">
        <v>48</v>
      </c>
      <c r="D73" s="34">
        <v>6200000</v>
      </c>
      <c r="E73" s="249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2"/>
    </row>
    <row r="74" spans="1:30" ht="12.75" customHeight="1" hidden="1">
      <c r="A74" s="200"/>
      <c r="B74" s="194"/>
      <c r="C74" s="31" t="s">
        <v>49</v>
      </c>
      <c r="D74" s="35">
        <v>40908</v>
      </c>
      <c r="E74" s="249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2"/>
    </row>
    <row r="75" spans="1:30" ht="12.75" customHeight="1" hidden="1">
      <c r="A75" s="200"/>
      <c r="B75" s="194"/>
      <c r="C75" s="28" t="s">
        <v>50</v>
      </c>
      <c r="D75" s="36"/>
      <c r="E75" s="249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2"/>
    </row>
    <row r="76" spans="1:30" ht="29.25" customHeight="1" hidden="1" thickBot="1">
      <c r="A76" s="201"/>
      <c r="B76" s="195"/>
      <c r="C76" s="37" t="s">
        <v>51</v>
      </c>
      <c r="D76" s="68" t="s">
        <v>76</v>
      </c>
      <c r="E76" s="250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3"/>
    </row>
    <row r="77" spans="1:30" ht="24" customHeight="1" hidden="1">
      <c r="A77" s="247" t="s">
        <v>77</v>
      </c>
      <c r="B77" s="193" t="s">
        <v>78</v>
      </c>
      <c r="C77" s="26" t="s">
        <v>40</v>
      </c>
      <c r="D77" s="27" t="s">
        <v>79</v>
      </c>
      <c r="E77" s="248">
        <v>0</v>
      </c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1">
        <f>E77+F77+H77+J77+L77+N77+P77+R77+T77+V77+X77+Z77+AB77-G77-I77-K77-M77-O77-Q77-S77-U77-W77-Y77-AA77-AC77</f>
        <v>0</v>
      </c>
    </row>
    <row r="78" spans="1:30" ht="13.5" customHeight="1" hidden="1">
      <c r="A78" s="200"/>
      <c r="B78" s="194"/>
      <c r="C78" s="28" t="s">
        <v>42</v>
      </c>
      <c r="D78" s="29" t="s">
        <v>43</v>
      </c>
      <c r="E78" s="249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2"/>
    </row>
    <row r="79" spans="1:30" ht="13.5" customHeight="1" hidden="1">
      <c r="A79" s="200"/>
      <c r="B79" s="194"/>
      <c r="C79" s="31" t="s">
        <v>44</v>
      </c>
      <c r="D79" s="32" t="s">
        <v>45</v>
      </c>
      <c r="E79" s="249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2"/>
    </row>
    <row r="80" spans="1:30" ht="13.5" customHeight="1" hidden="1">
      <c r="A80" s="200"/>
      <c r="B80" s="194"/>
      <c r="C80" s="28" t="s">
        <v>46</v>
      </c>
      <c r="D80" s="67"/>
      <c r="E80" s="249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2"/>
    </row>
    <row r="81" spans="1:30" ht="13.5" customHeight="1" hidden="1">
      <c r="A81" s="200"/>
      <c r="B81" s="194"/>
      <c r="C81" s="28" t="s">
        <v>48</v>
      </c>
      <c r="D81" s="34">
        <v>15000000</v>
      </c>
      <c r="E81" s="249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2"/>
    </row>
    <row r="82" spans="1:30" ht="13.5" customHeight="1" hidden="1">
      <c r="A82" s="200"/>
      <c r="B82" s="194"/>
      <c r="C82" s="31" t="s">
        <v>49</v>
      </c>
      <c r="D82" s="69">
        <v>41238</v>
      </c>
      <c r="E82" s="249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2"/>
    </row>
    <row r="83" spans="1:30" ht="13.5" customHeight="1" hidden="1">
      <c r="A83" s="200"/>
      <c r="B83" s="194"/>
      <c r="C83" s="28" t="s">
        <v>50</v>
      </c>
      <c r="D83" s="70">
        <v>0.0225</v>
      </c>
      <c r="E83" s="249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2"/>
    </row>
    <row r="84" spans="1:30" ht="15" customHeight="1" hidden="1" thickBot="1">
      <c r="A84" s="201"/>
      <c r="B84" s="195"/>
      <c r="C84" s="37" t="s">
        <v>51</v>
      </c>
      <c r="D84" s="71" t="s">
        <v>80</v>
      </c>
      <c r="E84" s="250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3"/>
    </row>
    <row r="85" spans="1:30" ht="36" customHeight="1" hidden="1">
      <c r="A85" s="247" t="s">
        <v>81</v>
      </c>
      <c r="B85" s="193" t="s">
        <v>82</v>
      </c>
      <c r="C85" s="26" t="s">
        <v>40</v>
      </c>
      <c r="D85" s="27" t="s">
        <v>83</v>
      </c>
      <c r="E85" s="248">
        <v>0</v>
      </c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44">
        <f>E85+F85+H85+J85+L85+N85+P85+R85+T85+V85+X85+Z85+AB85-G85-I85-K85-M85-O85-Q85-S85-U85-W85-Y85-AA85-AC85</f>
        <v>0</v>
      </c>
    </row>
    <row r="86" spans="1:30" ht="13.5" customHeight="1" hidden="1">
      <c r="A86" s="200"/>
      <c r="B86" s="194"/>
      <c r="C86" s="28" t="s">
        <v>42</v>
      </c>
      <c r="D86" s="29" t="s">
        <v>43</v>
      </c>
      <c r="E86" s="249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45"/>
    </row>
    <row r="87" spans="1:30" ht="13.5" customHeight="1" hidden="1">
      <c r="A87" s="200"/>
      <c r="B87" s="194"/>
      <c r="C87" s="31" t="s">
        <v>44</v>
      </c>
      <c r="D87" s="32" t="s">
        <v>45</v>
      </c>
      <c r="E87" s="249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45"/>
    </row>
    <row r="88" spans="1:30" ht="13.5" customHeight="1" hidden="1">
      <c r="A88" s="200"/>
      <c r="B88" s="194"/>
      <c r="C88" s="28" t="s">
        <v>46</v>
      </c>
      <c r="D88" s="67"/>
      <c r="E88" s="249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45"/>
    </row>
    <row r="89" spans="1:30" ht="13.5" customHeight="1" hidden="1">
      <c r="A89" s="200"/>
      <c r="B89" s="194"/>
      <c r="C89" s="28" t="s">
        <v>48</v>
      </c>
      <c r="D89" s="34">
        <v>21000000</v>
      </c>
      <c r="E89" s="249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45"/>
    </row>
    <row r="90" spans="1:30" ht="13.5" customHeight="1" hidden="1">
      <c r="A90" s="200"/>
      <c r="B90" s="194"/>
      <c r="C90" s="31" t="s">
        <v>49</v>
      </c>
      <c r="D90" s="69">
        <v>42114</v>
      </c>
      <c r="E90" s="249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45"/>
    </row>
    <row r="91" spans="1:30" ht="13.5" customHeight="1" hidden="1">
      <c r="A91" s="200"/>
      <c r="B91" s="194"/>
      <c r="C91" s="28" t="s">
        <v>50</v>
      </c>
      <c r="D91" s="36">
        <v>0.04</v>
      </c>
      <c r="E91" s="249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45"/>
    </row>
    <row r="92" spans="1:30" ht="13.5" customHeight="1" hidden="1" thickBot="1">
      <c r="A92" s="201"/>
      <c r="B92" s="195"/>
      <c r="C92" s="37" t="s">
        <v>51</v>
      </c>
      <c r="D92" s="71" t="s">
        <v>80</v>
      </c>
      <c r="E92" s="250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46"/>
    </row>
    <row r="93" spans="1:30" ht="39" customHeight="1" hidden="1">
      <c r="A93" s="247" t="s">
        <v>84</v>
      </c>
      <c r="B93" s="193" t="s">
        <v>85</v>
      </c>
      <c r="C93" s="26" t="s">
        <v>40</v>
      </c>
      <c r="D93" s="27" t="s">
        <v>86</v>
      </c>
      <c r="E93" s="248">
        <v>0</v>
      </c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44">
        <f>E93+F93+H93+J93+L93+N93+P93+R93+T93+V93+X93+Z93+AB93-G93-I93-K93-M93-O93-Q93-S93-U93-W93-Y93-AA93-AC93</f>
        <v>0</v>
      </c>
    </row>
    <row r="94" spans="1:30" ht="13.5" customHeight="1" hidden="1">
      <c r="A94" s="200"/>
      <c r="B94" s="194"/>
      <c r="C94" s="28" t="s">
        <v>42</v>
      </c>
      <c r="D94" s="29" t="s">
        <v>43</v>
      </c>
      <c r="E94" s="249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45"/>
    </row>
    <row r="95" spans="1:30" ht="13.5" customHeight="1" hidden="1">
      <c r="A95" s="200"/>
      <c r="B95" s="194"/>
      <c r="C95" s="31" t="s">
        <v>44</v>
      </c>
      <c r="D95" s="32" t="s">
        <v>45</v>
      </c>
      <c r="E95" s="249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45"/>
    </row>
    <row r="96" spans="1:30" ht="13.5" customHeight="1" hidden="1">
      <c r="A96" s="200"/>
      <c r="B96" s="194"/>
      <c r="C96" s="28" t="s">
        <v>46</v>
      </c>
      <c r="D96" s="67"/>
      <c r="E96" s="249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45"/>
    </row>
    <row r="97" spans="1:30" ht="13.5" customHeight="1" hidden="1">
      <c r="A97" s="200"/>
      <c r="B97" s="194"/>
      <c r="C97" s="28" t="s">
        <v>48</v>
      </c>
      <c r="D97" s="34">
        <v>21000000</v>
      </c>
      <c r="E97" s="249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45"/>
    </row>
    <row r="98" spans="1:30" ht="13.5" customHeight="1" hidden="1">
      <c r="A98" s="200"/>
      <c r="B98" s="194"/>
      <c r="C98" s="31" t="s">
        <v>49</v>
      </c>
      <c r="D98" s="69">
        <v>42217</v>
      </c>
      <c r="E98" s="249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45"/>
    </row>
    <row r="99" spans="1:30" ht="13.5" customHeight="1" hidden="1">
      <c r="A99" s="200"/>
      <c r="B99" s="194"/>
      <c r="C99" s="28" t="s">
        <v>50</v>
      </c>
      <c r="D99" s="36">
        <v>0.04</v>
      </c>
      <c r="E99" s="249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45"/>
    </row>
    <row r="100" spans="1:30" ht="13.5" customHeight="1" hidden="1" thickBot="1">
      <c r="A100" s="201"/>
      <c r="B100" s="195"/>
      <c r="C100" s="37" t="s">
        <v>51</v>
      </c>
      <c r="D100" s="71" t="s">
        <v>80</v>
      </c>
      <c r="E100" s="250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46"/>
    </row>
    <row r="101" spans="1:30" ht="31.5" customHeight="1">
      <c r="A101" s="247" t="s">
        <v>87</v>
      </c>
      <c r="B101" s="193" t="s">
        <v>88</v>
      </c>
      <c r="C101" s="26" t="s">
        <v>40</v>
      </c>
      <c r="D101" s="27" t="s">
        <v>89</v>
      </c>
      <c r="E101" s="248">
        <v>7500000</v>
      </c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4">
        <f>E101+F101+H101+J101+L101+N101+P101+R101+T101+V101+X101+Z101+AB101-G101-I101-K101-M101-O101-Q101-S101-U101-W101-Y101-AA101-AC101</f>
        <v>7500000</v>
      </c>
    </row>
    <row r="102" spans="1:30" ht="13.5" customHeight="1">
      <c r="A102" s="200"/>
      <c r="B102" s="194"/>
      <c r="C102" s="28" t="s">
        <v>42</v>
      </c>
      <c r="D102" s="29" t="s">
        <v>43</v>
      </c>
      <c r="E102" s="249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5"/>
    </row>
    <row r="103" spans="1:30" ht="13.5" customHeight="1">
      <c r="A103" s="200"/>
      <c r="B103" s="194"/>
      <c r="C103" s="31" t="s">
        <v>44</v>
      </c>
      <c r="D103" s="32" t="s">
        <v>45</v>
      </c>
      <c r="E103" s="249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5"/>
    </row>
    <row r="104" spans="1:30" ht="13.5" customHeight="1">
      <c r="A104" s="200"/>
      <c r="B104" s="194"/>
      <c r="C104" s="28" t="s">
        <v>46</v>
      </c>
      <c r="D104" s="67"/>
      <c r="E104" s="249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5"/>
    </row>
    <row r="105" spans="1:30" ht="13.5" customHeight="1">
      <c r="A105" s="200"/>
      <c r="B105" s="194"/>
      <c r="C105" s="28" t="s">
        <v>48</v>
      </c>
      <c r="D105" s="34">
        <v>15000000</v>
      </c>
      <c r="E105" s="249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5"/>
    </row>
    <row r="106" spans="1:30" ht="13.5" customHeight="1">
      <c r="A106" s="200"/>
      <c r="B106" s="194"/>
      <c r="C106" s="31" t="s">
        <v>49</v>
      </c>
      <c r="D106" s="69">
        <v>44915</v>
      </c>
      <c r="E106" s="249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5"/>
    </row>
    <row r="107" spans="1:30" ht="13.5" customHeight="1">
      <c r="A107" s="200"/>
      <c r="B107" s="194"/>
      <c r="C107" s="28" t="s">
        <v>50</v>
      </c>
      <c r="D107" s="70">
        <v>0.005</v>
      </c>
      <c r="E107" s="249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5"/>
    </row>
    <row r="108" spans="1:30" ht="13.5" customHeight="1" thickBot="1">
      <c r="A108" s="201"/>
      <c r="B108" s="195"/>
      <c r="C108" s="37" t="s">
        <v>51</v>
      </c>
      <c r="D108" s="71" t="s">
        <v>80</v>
      </c>
      <c r="E108" s="250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6"/>
    </row>
    <row r="109" spans="1:30" ht="31.5" customHeight="1" hidden="1">
      <c r="A109" s="247" t="s">
        <v>90</v>
      </c>
      <c r="B109" s="193" t="s">
        <v>91</v>
      </c>
      <c r="C109" s="26" t="s">
        <v>40</v>
      </c>
      <c r="D109" s="27" t="s">
        <v>92</v>
      </c>
      <c r="E109" s="248">
        <v>0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4">
        <f>E109+F109+H109+J109+L109+N109+P109+R109+T109+V109+X109+Z109+AB109-G109-I109-K109-M109-O109-Q109-S109-U109-W109-Y109-AA109-AC109</f>
        <v>0</v>
      </c>
    </row>
    <row r="110" spans="1:30" ht="13.5" customHeight="1" hidden="1">
      <c r="A110" s="200"/>
      <c r="B110" s="194"/>
      <c r="C110" s="28" t="s">
        <v>42</v>
      </c>
      <c r="D110" s="29" t="s">
        <v>43</v>
      </c>
      <c r="E110" s="249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5"/>
    </row>
    <row r="111" spans="1:30" ht="13.5" customHeight="1" hidden="1">
      <c r="A111" s="200"/>
      <c r="B111" s="194"/>
      <c r="C111" s="31" t="s">
        <v>44</v>
      </c>
      <c r="D111" s="32" t="s">
        <v>45</v>
      </c>
      <c r="E111" s="249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5"/>
    </row>
    <row r="112" spans="1:30" ht="13.5" customHeight="1" hidden="1">
      <c r="A112" s="200"/>
      <c r="B112" s="194"/>
      <c r="C112" s="28" t="s">
        <v>46</v>
      </c>
      <c r="D112" s="67"/>
      <c r="E112" s="249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5"/>
    </row>
    <row r="113" spans="1:30" ht="13.5" customHeight="1" hidden="1">
      <c r="A113" s="200"/>
      <c r="B113" s="194"/>
      <c r="C113" s="28" t="s">
        <v>48</v>
      </c>
      <c r="D113" s="34">
        <v>8000000</v>
      </c>
      <c r="E113" s="249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5"/>
    </row>
    <row r="114" spans="1:30" ht="13.5" customHeight="1" hidden="1">
      <c r="A114" s="200"/>
      <c r="B114" s="194"/>
      <c r="C114" s="31" t="s">
        <v>49</v>
      </c>
      <c r="D114" s="69">
        <v>42303</v>
      </c>
      <c r="E114" s="249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5"/>
    </row>
    <row r="115" spans="1:30" ht="13.5" customHeight="1" hidden="1">
      <c r="A115" s="200"/>
      <c r="B115" s="194"/>
      <c r="C115" s="28" t="s">
        <v>50</v>
      </c>
      <c r="D115" s="73">
        <v>0.04125</v>
      </c>
      <c r="E115" s="249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5"/>
    </row>
    <row r="116" spans="1:30" ht="13.5" customHeight="1" hidden="1" thickBot="1">
      <c r="A116" s="201"/>
      <c r="B116" s="195"/>
      <c r="C116" s="37" t="s">
        <v>51</v>
      </c>
      <c r="D116" s="71" t="s">
        <v>80</v>
      </c>
      <c r="E116" s="250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6"/>
    </row>
    <row r="117" spans="1:30" ht="31.5" customHeight="1" hidden="1">
      <c r="A117" s="247" t="s">
        <v>93</v>
      </c>
      <c r="B117" s="193" t="s">
        <v>94</v>
      </c>
      <c r="C117" s="26" t="s">
        <v>40</v>
      </c>
      <c r="D117" s="27" t="s">
        <v>95</v>
      </c>
      <c r="E117" s="248">
        <v>0</v>
      </c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4">
        <f>E117+F117+H117+J117+L117+N117+P117+R117+T117+V117+X117+Z117+AB117-G117-I117-K117-M117-O117-Q117-S117-U117-W117-Y117-AA117-AC117</f>
        <v>0</v>
      </c>
    </row>
    <row r="118" spans="1:30" ht="13.5" customHeight="1" hidden="1">
      <c r="A118" s="200"/>
      <c r="B118" s="194"/>
      <c r="C118" s="28" t="s">
        <v>42</v>
      </c>
      <c r="D118" s="29" t="s">
        <v>43</v>
      </c>
      <c r="E118" s="249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5"/>
    </row>
    <row r="119" spans="1:30" ht="13.5" customHeight="1" hidden="1">
      <c r="A119" s="200"/>
      <c r="B119" s="194"/>
      <c r="C119" s="31" t="s">
        <v>44</v>
      </c>
      <c r="D119" s="32" t="s">
        <v>45</v>
      </c>
      <c r="E119" s="249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5"/>
    </row>
    <row r="120" spans="1:30" ht="13.5" customHeight="1" hidden="1">
      <c r="A120" s="200"/>
      <c r="B120" s="194"/>
      <c r="C120" s="28" t="s">
        <v>46</v>
      </c>
      <c r="D120" s="67"/>
      <c r="E120" s="249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5"/>
    </row>
    <row r="121" spans="1:30" ht="13.5" customHeight="1" hidden="1">
      <c r="A121" s="200"/>
      <c r="B121" s="194"/>
      <c r="C121" s="28" t="s">
        <v>48</v>
      </c>
      <c r="D121" s="34">
        <v>8770000</v>
      </c>
      <c r="E121" s="249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5"/>
    </row>
    <row r="122" spans="1:30" ht="13.5" customHeight="1" hidden="1">
      <c r="A122" s="200"/>
      <c r="B122" s="194"/>
      <c r="C122" s="31" t="s">
        <v>49</v>
      </c>
      <c r="D122" s="69">
        <v>42961</v>
      </c>
      <c r="E122" s="249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5"/>
    </row>
    <row r="123" spans="1:30" ht="13.5" customHeight="1" hidden="1">
      <c r="A123" s="200"/>
      <c r="B123" s="194"/>
      <c r="C123" s="28" t="s">
        <v>50</v>
      </c>
      <c r="D123" s="73">
        <v>0.001</v>
      </c>
      <c r="E123" s="249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5"/>
    </row>
    <row r="124" spans="1:30" ht="13.5" customHeight="1" hidden="1" thickBot="1">
      <c r="A124" s="201"/>
      <c r="B124" s="195"/>
      <c r="C124" s="37" t="s">
        <v>51</v>
      </c>
      <c r="D124" s="71" t="s">
        <v>80</v>
      </c>
      <c r="E124" s="250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6"/>
    </row>
    <row r="125" spans="1:30" ht="31.5" customHeight="1" hidden="1">
      <c r="A125" s="247" t="s">
        <v>96</v>
      </c>
      <c r="B125" s="193" t="s">
        <v>97</v>
      </c>
      <c r="C125" s="26" t="s">
        <v>40</v>
      </c>
      <c r="D125" s="27" t="s">
        <v>98</v>
      </c>
      <c r="E125" s="248">
        <v>0</v>
      </c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4">
        <f>E125+F125+H125+J125+L125+N125+P125+R125+T125+V125+X125+Z125+AB125-G125-I125-K125-M125-O125-Q125-S125-U125-W125-Y125-AA125-AC125</f>
        <v>0</v>
      </c>
    </row>
    <row r="126" spans="1:30" ht="13.5" customHeight="1" hidden="1">
      <c r="A126" s="200"/>
      <c r="B126" s="194"/>
      <c r="C126" s="28" t="s">
        <v>42</v>
      </c>
      <c r="D126" s="29" t="s">
        <v>43</v>
      </c>
      <c r="E126" s="249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5"/>
    </row>
    <row r="127" spans="1:30" ht="13.5" customHeight="1" hidden="1">
      <c r="A127" s="200"/>
      <c r="B127" s="194"/>
      <c r="C127" s="31" t="s">
        <v>44</v>
      </c>
      <c r="D127" s="32" t="s">
        <v>45</v>
      </c>
      <c r="E127" s="249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5"/>
    </row>
    <row r="128" spans="1:30" ht="13.5" customHeight="1" hidden="1">
      <c r="A128" s="200"/>
      <c r="B128" s="194"/>
      <c r="C128" s="28" t="s">
        <v>46</v>
      </c>
      <c r="D128" s="67"/>
      <c r="E128" s="249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5"/>
    </row>
    <row r="129" spans="1:30" ht="13.5" customHeight="1" hidden="1">
      <c r="A129" s="200"/>
      <c r="B129" s="194"/>
      <c r="C129" s="28" t="s">
        <v>48</v>
      </c>
      <c r="D129" s="34">
        <v>18000000</v>
      </c>
      <c r="E129" s="249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5"/>
    </row>
    <row r="130" spans="1:30" ht="13.5" customHeight="1" hidden="1">
      <c r="A130" s="200"/>
      <c r="B130" s="194"/>
      <c r="C130" s="31" t="s">
        <v>49</v>
      </c>
      <c r="D130" s="69">
        <v>43059</v>
      </c>
      <c r="E130" s="249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5"/>
    </row>
    <row r="131" spans="1:30" ht="13.5" customHeight="1" hidden="1">
      <c r="A131" s="200"/>
      <c r="B131" s="194"/>
      <c r="C131" s="28" t="s">
        <v>50</v>
      </c>
      <c r="D131" s="73">
        <v>0.001</v>
      </c>
      <c r="E131" s="249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5"/>
    </row>
    <row r="132" spans="1:30" ht="13.5" customHeight="1" hidden="1" thickBot="1">
      <c r="A132" s="201"/>
      <c r="B132" s="195"/>
      <c r="C132" s="37" t="s">
        <v>51</v>
      </c>
      <c r="D132" s="71" t="s">
        <v>80</v>
      </c>
      <c r="E132" s="250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6"/>
    </row>
    <row r="133" spans="1:30" ht="31.5" customHeight="1">
      <c r="A133" s="247" t="s">
        <v>99</v>
      </c>
      <c r="B133" s="193" t="s">
        <v>100</v>
      </c>
      <c r="C133" s="26" t="s">
        <v>40</v>
      </c>
      <c r="D133" s="27" t="s">
        <v>101</v>
      </c>
      <c r="E133" s="248">
        <v>6804000</v>
      </c>
      <c r="F133" s="241"/>
      <c r="G133" s="241"/>
      <c r="H133" s="241"/>
      <c r="I133" s="241"/>
      <c r="J133" s="241"/>
      <c r="K133" s="241">
        <v>6804000</v>
      </c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4">
        <f>E133+F133+H133+J133+L133+N133+P133+R133+T133+V133+X133+Z133+AB133-G133-I133-K133-M133-O133-Q133-S133-U133-W133-Y133-AA133-AC133</f>
        <v>0</v>
      </c>
    </row>
    <row r="134" spans="1:30" ht="13.5" customHeight="1">
      <c r="A134" s="200"/>
      <c r="B134" s="194"/>
      <c r="C134" s="28" t="s">
        <v>42</v>
      </c>
      <c r="D134" s="29" t="s">
        <v>43</v>
      </c>
      <c r="E134" s="249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5"/>
    </row>
    <row r="135" spans="1:30" ht="13.5" customHeight="1">
      <c r="A135" s="200"/>
      <c r="B135" s="194"/>
      <c r="C135" s="31" t="s">
        <v>44</v>
      </c>
      <c r="D135" s="32" t="s">
        <v>45</v>
      </c>
      <c r="E135" s="249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5"/>
    </row>
    <row r="136" spans="1:30" ht="13.5" customHeight="1">
      <c r="A136" s="200"/>
      <c r="B136" s="194"/>
      <c r="C136" s="28" t="s">
        <v>46</v>
      </c>
      <c r="D136" s="67"/>
      <c r="E136" s="249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5"/>
    </row>
    <row r="137" spans="1:30" ht="13.5" customHeight="1">
      <c r="A137" s="200"/>
      <c r="B137" s="194"/>
      <c r="C137" s="28" t="s">
        <v>48</v>
      </c>
      <c r="D137" s="34">
        <v>11340000</v>
      </c>
      <c r="E137" s="249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5"/>
    </row>
    <row r="138" spans="1:30" ht="13.5" customHeight="1">
      <c r="A138" s="200"/>
      <c r="B138" s="194"/>
      <c r="C138" s="31" t="s">
        <v>49</v>
      </c>
      <c r="D138" s="74">
        <v>43186</v>
      </c>
      <c r="E138" s="249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5"/>
    </row>
    <row r="139" spans="1:30" ht="13.5" customHeight="1">
      <c r="A139" s="200"/>
      <c r="B139" s="194"/>
      <c r="C139" s="28" t="s">
        <v>50</v>
      </c>
      <c r="D139" s="75">
        <v>0.001</v>
      </c>
      <c r="E139" s="249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5"/>
    </row>
    <row r="140" spans="1:30" ht="13.5" customHeight="1" thickBot="1">
      <c r="A140" s="201"/>
      <c r="B140" s="195"/>
      <c r="C140" s="37" t="s">
        <v>51</v>
      </c>
      <c r="D140" s="71" t="s">
        <v>80</v>
      </c>
      <c r="E140" s="250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6"/>
    </row>
    <row r="141" spans="1:30" ht="31.5" customHeight="1">
      <c r="A141" s="247" t="s">
        <v>102</v>
      </c>
      <c r="B141" s="193" t="s">
        <v>103</v>
      </c>
      <c r="C141" s="26" t="s">
        <v>40</v>
      </c>
      <c r="D141" s="27" t="s">
        <v>104</v>
      </c>
      <c r="E141" s="248">
        <v>6804000</v>
      </c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4">
        <f>E141+F141+H141+J141+L141+N141+P141+R141+T141+V141+X141+Z141+AB141-G141-I141-K141-M141-O141-Q141-S141-U141-W141-Y141-AA141-AC141</f>
        <v>6804000</v>
      </c>
    </row>
    <row r="142" spans="1:30" ht="13.5" customHeight="1">
      <c r="A142" s="200"/>
      <c r="B142" s="194"/>
      <c r="C142" s="28" t="s">
        <v>42</v>
      </c>
      <c r="D142" s="29" t="s">
        <v>43</v>
      </c>
      <c r="E142" s="249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5"/>
    </row>
    <row r="143" spans="1:30" ht="13.5" customHeight="1">
      <c r="A143" s="200"/>
      <c r="B143" s="194"/>
      <c r="C143" s="31" t="s">
        <v>44</v>
      </c>
      <c r="D143" s="32" t="s">
        <v>45</v>
      </c>
      <c r="E143" s="249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5"/>
    </row>
    <row r="144" spans="1:30" ht="13.5" customHeight="1">
      <c r="A144" s="200"/>
      <c r="B144" s="194"/>
      <c r="C144" s="28" t="s">
        <v>46</v>
      </c>
      <c r="D144" s="67"/>
      <c r="E144" s="249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5"/>
    </row>
    <row r="145" spans="1:30" ht="13.5" customHeight="1">
      <c r="A145" s="200"/>
      <c r="B145" s="194"/>
      <c r="C145" s="28" t="s">
        <v>48</v>
      </c>
      <c r="D145" s="34">
        <v>11340000</v>
      </c>
      <c r="E145" s="249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5"/>
    </row>
    <row r="146" spans="1:30" ht="13.5" customHeight="1">
      <c r="A146" s="200"/>
      <c r="B146" s="194"/>
      <c r="C146" s="31" t="s">
        <v>49</v>
      </c>
      <c r="D146" s="74">
        <v>43301</v>
      </c>
      <c r="E146" s="249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5"/>
    </row>
    <row r="147" spans="1:30" ht="13.5" customHeight="1">
      <c r="A147" s="200"/>
      <c r="B147" s="194"/>
      <c r="C147" s="28" t="s">
        <v>50</v>
      </c>
      <c r="D147" s="75">
        <v>0.001</v>
      </c>
      <c r="E147" s="249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5"/>
    </row>
    <row r="148" spans="1:30" ht="13.5" customHeight="1" thickBot="1">
      <c r="A148" s="201"/>
      <c r="B148" s="195"/>
      <c r="C148" s="37" t="s">
        <v>51</v>
      </c>
      <c r="D148" s="71" t="s">
        <v>80</v>
      </c>
      <c r="E148" s="250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6"/>
    </row>
    <row r="149" spans="1:30" ht="31.5" customHeight="1">
      <c r="A149" s="247" t="s">
        <v>105</v>
      </c>
      <c r="B149" s="193" t="s">
        <v>106</v>
      </c>
      <c r="C149" s="26" t="s">
        <v>40</v>
      </c>
      <c r="D149" s="27" t="s">
        <v>107</v>
      </c>
      <c r="E149" s="248">
        <v>2592000</v>
      </c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4">
        <f>E149+F149+H149+J149+L149+N149+P149+R149+T149+V149+X149+Z149+AB149-G149-I149-K149-M149-O149-Q149-S149-U149-W149-Y149-AA149-AC149</f>
        <v>2592000</v>
      </c>
    </row>
    <row r="150" spans="1:30" ht="13.5" customHeight="1">
      <c r="A150" s="200"/>
      <c r="B150" s="194"/>
      <c r="C150" s="28" t="s">
        <v>42</v>
      </c>
      <c r="D150" s="29" t="s">
        <v>43</v>
      </c>
      <c r="E150" s="249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5"/>
    </row>
    <row r="151" spans="1:30" ht="13.5" customHeight="1">
      <c r="A151" s="200"/>
      <c r="B151" s="194"/>
      <c r="C151" s="31" t="s">
        <v>44</v>
      </c>
      <c r="D151" s="32" t="s">
        <v>45</v>
      </c>
      <c r="E151" s="249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5"/>
    </row>
    <row r="152" spans="1:30" ht="13.5" customHeight="1">
      <c r="A152" s="200"/>
      <c r="B152" s="194"/>
      <c r="C152" s="28" t="s">
        <v>46</v>
      </c>
      <c r="D152" s="67"/>
      <c r="E152" s="249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5"/>
    </row>
    <row r="153" spans="1:30" ht="13.5" customHeight="1">
      <c r="A153" s="200"/>
      <c r="B153" s="194"/>
      <c r="C153" s="28" t="s">
        <v>48</v>
      </c>
      <c r="D153" s="34">
        <v>4320000</v>
      </c>
      <c r="E153" s="249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5"/>
    </row>
    <row r="154" spans="1:30" ht="13.5" customHeight="1">
      <c r="A154" s="200"/>
      <c r="B154" s="194"/>
      <c r="C154" s="31" t="s">
        <v>49</v>
      </c>
      <c r="D154" s="74">
        <v>43424</v>
      </c>
      <c r="E154" s="249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5"/>
    </row>
    <row r="155" spans="1:30" ht="13.5" customHeight="1">
      <c r="A155" s="200"/>
      <c r="B155" s="194"/>
      <c r="C155" s="28" t="s">
        <v>50</v>
      </c>
      <c r="D155" s="75">
        <v>0.001</v>
      </c>
      <c r="E155" s="249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5"/>
    </row>
    <row r="156" spans="1:30" ht="13.5" customHeight="1" thickBot="1">
      <c r="A156" s="201"/>
      <c r="B156" s="195"/>
      <c r="C156" s="37" t="s">
        <v>51</v>
      </c>
      <c r="D156" s="71" t="s">
        <v>80</v>
      </c>
      <c r="E156" s="250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6"/>
    </row>
    <row r="157" spans="1:30" ht="31.5" customHeight="1">
      <c r="A157" s="247" t="s">
        <v>108</v>
      </c>
      <c r="B157" s="193" t="s">
        <v>109</v>
      </c>
      <c r="C157" s="26" t="s">
        <v>40</v>
      </c>
      <c r="D157" s="27" t="s">
        <v>110</v>
      </c>
      <c r="E157" s="248">
        <v>9700000</v>
      </c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4">
        <f>E157+F157+H157+J157+L157+N157+P157+R157+T157+V157+X157+Z157+AB157-G157-I157-K157-M157-O157-Q157-S157-U157-W157-Y157-AA157-AC157</f>
        <v>9700000</v>
      </c>
    </row>
    <row r="158" spans="1:30" ht="13.5" customHeight="1">
      <c r="A158" s="200"/>
      <c r="B158" s="194"/>
      <c r="C158" s="28" t="s">
        <v>42</v>
      </c>
      <c r="D158" s="29" t="s">
        <v>43</v>
      </c>
      <c r="E158" s="249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5"/>
    </row>
    <row r="159" spans="1:30" ht="13.5" customHeight="1">
      <c r="A159" s="200"/>
      <c r="B159" s="194"/>
      <c r="C159" s="31" t="s">
        <v>44</v>
      </c>
      <c r="D159" s="32" t="s">
        <v>45</v>
      </c>
      <c r="E159" s="249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5"/>
    </row>
    <row r="160" spans="1:30" ht="13.5" customHeight="1">
      <c r="A160" s="200"/>
      <c r="B160" s="194"/>
      <c r="C160" s="28" t="s">
        <v>46</v>
      </c>
      <c r="D160" s="67"/>
      <c r="E160" s="249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5"/>
    </row>
    <row r="161" spans="1:30" ht="13.5" customHeight="1">
      <c r="A161" s="200"/>
      <c r="B161" s="194"/>
      <c r="C161" s="28" t="s">
        <v>48</v>
      </c>
      <c r="D161" s="34">
        <v>9700000</v>
      </c>
      <c r="E161" s="249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5"/>
    </row>
    <row r="162" spans="1:30" ht="13.5" customHeight="1">
      <c r="A162" s="200"/>
      <c r="B162" s="194"/>
      <c r="C162" s="31" t="s">
        <v>49</v>
      </c>
      <c r="D162" s="74">
        <v>43692</v>
      </c>
      <c r="E162" s="249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5"/>
    </row>
    <row r="163" spans="1:30" ht="13.5" customHeight="1">
      <c r="A163" s="200"/>
      <c r="B163" s="194"/>
      <c r="C163" s="28" t="s">
        <v>50</v>
      </c>
      <c r="D163" s="75">
        <v>0.001</v>
      </c>
      <c r="E163" s="249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5"/>
    </row>
    <row r="164" spans="1:30" ht="13.5" customHeight="1" thickBot="1">
      <c r="A164" s="201"/>
      <c r="B164" s="195"/>
      <c r="C164" s="37" t="s">
        <v>51</v>
      </c>
      <c r="D164" s="71" t="s">
        <v>80</v>
      </c>
      <c r="E164" s="250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6"/>
    </row>
    <row r="165" spans="1:30" ht="31.5" customHeight="1">
      <c r="A165" s="247" t="s">
        <v>111</v>
      </c>
      <c r="B165" s="193" t="s">
        <v>112</v>
      </c>
      <c r="C165" s="26" t="s">
        <v>40</v>
      </c>
      <c r="D165" s="27" t="s">
        <v>113</v>
      </c>
      <c r="E165" s="248">
        <v>8566400</v>
      </c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4">
        <f>E165+F165+H165+J165+L165+N165+P165+R165+T165+V165+X165+Z165+AB165-G165-I165-K165-M165-O165-Q165-S165-U165-W165-Y165-AA165-AC165</f>
        <v>8566400</v>
      </c>
    </row>
    <row r="166" spans="1:30" ht="13.5" customHeight="1">
      <c r="A166" s="200"/>
      <c r="B166" s="194"/>
      <c r="C166" s="28" t="s">
        <v>42</v>
      </c>
      <c r="D166" s="29" t="s">
        <v>43</v>
      </c>
      <c r="E166" s="249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5"/>
    </row>
    <row r="167" spans="1:30" ht="13.5" customHeight="1">
      <c r="A167" s="200"/>
      <c r="B167" s="194"/>
      <c r="C167" s="31" t="s">
        <v>44</v>
      </c>
      <c r="D167" s="32" t="s">
        <v>45</v>
      </c>
      <c r="E167" s="249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5"/>
    </row>
    <row r="168" spans="1:30" ht="13.5" customHeight="1">
      <c r="A168" s="200"/>
      <c r="B168" s="194"/>
      <c r="C168" s="28" t="s">
        <v>46</v>
      </c>
      <c r="D168" s="67"/>
      <c r="E168" s="249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5"/>
    </row>
    <row r="169" spans="1:30" ht="13.5" customHeight="1">
      <c r="A169" s="200"/>
      <c r="B169" s="194"/>
      <c r="C169" s="28" t="s">
        <v>48</v>
      </c>
      <c r="D169" s="34">
        <v>8566400</v>
      </c>
      <c r="E169" s="249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5"/>
    </row>
    <row r="170" spans="1:30" ht="13.5" customHeight="1">
      <c r="A170" s="200"/>
      <c r="B170" s="194"/>
      <c r="C170" s="31" t="s">
        <v>49</v>
      </c>
      <c r="D170" s="74">
        <v>43753</v>
      </c>
      <c r="E170" s="249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5"/>
    </row>
    <row r="171" spans="1:30" ht="13.5" customHeight="1">
      <c r="A171" s="200"/>
      <c r="B171" s="194"/>
      <c r="C171" s="28" t="s">
        <v>50</v>
      </c>
      <c r="D171" s="75">
        <v>0.001</v>
      </c>
      <c r="E171" s="249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5"/>
    </row>
    <row r="172" spans="1:30" ht="13.5" customHeight="1" thickBot="1">
      <c r="A172" s="201"/>
      <c r="B172" s="195"/>
      <c r="C172" s="37" t="s">
        <v>51</v>
      </c>
      <c r="D172" s="71" t="s">
        <v>80</v>
      </c>
      <c r="E172" s="250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6"/>
    </row>
    <row r="173" spans="1:30" ht="31.5" customHeight="1">
      <c r="A173" s="247" t="s">
        <v>114</v>
      </c>
      <c r="B173" s="193" t="s">
        <v>115</v>
      </c>
      <c r="C173" s="26" t="s">
        <v>40</v>
      </c>
      <c r="D173" s="27" t="s">
        <v>116</v>
      </c>
      <c r="E173" s="248">
        <v>1500000</v>
      </c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4">
        <f>E173+F173+H173+J173+L173+N173+P173+R173+T173+V173+X173+Z173+AB173-G173-I173-K173-M173-O173-Q173-S173-U173-W173-Y173-AA173-AC173</f>
        <v>1500000</v>
      </c>
    </row>
    <row r="174" spans="1:30" ht="13.5" customHeight="1">
      <c r="A174" s="200"/>
      <c r="B174" s="194"/>
      <c r="C174" s="28" t="s">
        <v>42</v>
      </c>
      <c r="D174" s="29" t="s">
        <v>43</v>
      </c>
      <c r="E174" s="249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5"/>
    </row>
    <row r="175" spans="1:30" ht="13.5" customHeight="1">
      <c r="A175" s="200"/>
      <c r="B175" s="194"/>
      <c r="C175" s="31" t="s">
        <v>44</v>
      </c>
      <c r="D175" s="32" t="s">
        <v>45</v>
      </c>
      <c r="E175" s="249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5"/>
    </row>
    <row r="176" spans="1:30" ht="13.5" customHeight="1">
      <c r="A176" s="200"/>
      <c r="B176" s="194"/>
      <c r="C176" s="28" t="s">
        <v>46</v>
      </c>
      <c r="D176" s="67"/>
      <c r="E176" s="249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5"/>
    </row>
    <row r="177" spans="1:30" ht="13.5" customHeight="1">
      <c r="A177" s="200"/>
      <c r="B177" s="194"/>
      <c r="C177" s="28" t="s">
        <v>48</v>
      </c>
      <c r="D177" s="34">
        <v>1500000</v>
      </c>
      <c r="E177" s="249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5"/>
    </row>
    <row r="178" spans="1:30" ht="13.5" customHeight="1">
      <c r="A178" s="200"/>
      <c r="B178" s="194"/>
      <c r="C178" s="31" t="s">
        <v>49</v>
      </c>
      <c r="D178" s="74">
        <v>43753</v>
      </c>
      <c r="E178" s="249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5"/>
    </row>
    <row r="179" spans="1:30" ht="13.5" customHeight="1">
      <c r="A179" s="200"/>
      <c r="B179" s="194"/>
      <c r="C179" s="28" t="s">
        <v>50</v>
      </c>
      <c r="D179" s="75">
        <v>0.001</v>
      </c>
      <c r="E179" s="249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5"/>
    </row>
    <row r="180" spans="1:30" ht="13.5" customHeight="1" thickBot="1">
      <c r="A180" s="201"/>
      <c r="B180" s="195"/>
      <c r="C180" s="37" t="s">
        <v>51</v>
      </c>
      <c r="D180" s="71" t="s">
        <v>80</v>
      </c>
      <c r="E180" s="250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6"/>
    </row>
    <row r="181" spans="1:30" ht="31.5" customHeight="1">
      <c r="A181" s="247" t="s">
        <v>117</v>
      </c>
      <c r="B181" s="193" t="s">
        <v>118</v>
      </c>
      <c r="C181" s="26" t="s">
        <v>40</v>
      </c>
      <c r="D181" s="27" t="s">
        <v>119</v>
      </c>
      <c r="E181" s="248">
        <v>4736000</v>
      </c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4">
        <f>E181+F181+H181+J181+L181+N181+P181+R181+T181+V181+X181+Z181+AB181-G181-I181-K181-M181-O181-Q181-S181-U181-W181-Y181-AA181-AC181</f>
        <v>4736000</v>
      </c>
    </row>
    <row r="182" spans="1:30" ht="13.5" customHeight="1">
      <c r="A182" s="200"/>
      <c r="B182" s="194"/>
      <c r="C182" s="28" t="s">
        <v>42</v>
      </c>
      <c r="D182" s="29" t="s">
        <v>43</v>
      </c>
      <c r="E182" s="249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5"/>
    </row>
    <row r="183" spans="1:30" ht="13.5" customHeight="1">
      <c r="A183" s="200"/>
      <c r="B183" s="194"/>
      <c r="C183" s="31" t="s">
        <v>44</v>
      </c>
      <c r="D183" s="32" t="s">
        <v>45</v>
      </c>
      <c r="E183" s="249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5"/>
    </row>
    <row r="184" spans="1:30" ht="13.5" customHeight="1">
      <c r="A184" s="200"/>
      <c r="B184" s="194"/>
      <c r="C184" s="28" t="s">
        <v>46</v>
      </c>
      <c r="D184" s="67"/>
      <c r="E184" s="249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5"/>
    </row>
    <row r="185" spans="1:30" ht="13.5" customHeight="1">
      <c r="A185" s="200"/>
      <c r="B185" s="194"/>
      <c r="C185" s="28" t="s">
        <v>48</v>
      </c>
      <c r="D185" s="34">
        <v>4736000</v>
      </c>
      <c r="E185" s="249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5"/>
    </row>
    <row r="186" spans="1:30" ht="13.5" customHeight="1">
      <c r="A186" s="200"/>
      <c r="B186" s="194"/>
      <c r="C186" s="31" t="s">
        <v>49</v>
      </c>
      <c r="D186" s="74">
        <v>44052</v>
      </c>
      <c r="E186" s="249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5"/>
    </row>
    <row r="187" spans="1:30" ht="13.5" customHeight="1">
      <c r="A187" s="200"/>
      <c r="B187" s="194"/>
      <c r="C187" s="28" t="s">
        <v>50</v>
      </c>
      <c r="D187" s="75">
        <v>0.001</v>
      </c>
      <c r="E187" s="249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5"/>
    </row>
    <row r="188" spans="1:30" ht="13.5" customHeight="1" thickBot="1">
      <c r="A188" s="201"/>
      <c r="B188" s="195"/>
      <c r="C188" s="37" t="s">
        <v>51</v>
      </c>
      <c r="D188" s="71" t="s">
        <v>80</v>
      </c>
      <c r="E188" s="250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6"/>
    </row>
    <row r="189" spans="1:30" ht="31.5" customHeight="1">
      <c r="A189" s="247" t="s">
        <v>120</v>
      </c>
      <c r="B189" s="193" t="s">
        <v>121</v>
      </c>
      <c r="C189" s="26" t="s">
        <v>40</v>
      </c>
      <c r="D189" s="27" t="s">
        <v>122</v>
      </c>
      <c r="E189" s="248">
        <v>1015170</v>
      </c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4">
        <f>E189+F189+H189+J189+L189+N189+P189+R189+T189+V189+X189+Z189+AB189-G189-I189-K189-M189-O189-Q189-S189-U189-W189-Y189-AA189-AC189</f>
        <v>1015170</v>
      </c>
    </row>
    <row r="190" spans="1:30" ht="13.5" customHeight="1">
      <c r="A190" s="200"/>
      <c r="B190" s="194"/>
      <c r="C190" s="28" t="s">
        <v>42</v>
      </c>
      <c r="D190" s="29" t="s">
        <v>43</v>
      </c>
      <c r="E190" s="249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5"/>
    </row>
    <row r="191" spans="1:30" ht="13.5" customHeight="1">
      <c r="A191" s="200"/>
      <c r="B191" s="194"/>
      <c r="C191" s="31" t="s">
        <v>44</v>
      </c>
      <c r="D191" s="32" t="s">
        <v>45</v>
      </c>
      <c r="E191" s="249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5"/>
    </row>
    <row r="192" spans="1:30" ht="13.5" customHeight="1">
      <c r="A192" s="200"/>
      <c r="B192" s="194"/>
      <c r="C192" s="28" t="s">
        <v>46</v>
      </c>
      <c r="D192" s="67"/>
      <c r="E192" s="249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5"/>
    </row>
    <row r="193" spans="1:30" ht="13.5" customHeight="1">
      <c r="A193" s="200"/>
      <c r="B193" s="194"/>
      <c r="C193" s="28" t="s">
        <v>48</v>
      </c>
      <c r="D193" s="34">
        <v>2890000</v>
      </c>
      <c r="E193" s="249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5"/>
    </row>
    <row r="194" spans="1:30" ht="13.5" customHeight="1">
      <c r="A194" s="200"/>
      <c r="B194" s="194"/>
      <c r="C194" s="31" t="s">
        <v>49</v>
      </c>
      <c r="D194" s="74">
        <v>44012</v>
      </c>
      <c r="E194" s="249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5"/>
    </row>
    <row r="195" spans="1:30" ht="13.5" customHeight="1">
      <c r="A195" s="200"/>
      <c r="B195" s="194"/>
      <c r="C195" s="28" t="s">
        <v>50</v>
      </c>
      <c r="D195" s="75">
        <v>0.001</v>
      </c>
      <c r="E195" s="249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5"/>
    </row>
    <row r="196" spans="1:30" ht="13.5" customHeight="1" thickBot="1">
      <c r="A196" s="201"/>
      <c r="B196" s="195"/>
      <c r="C196" s="37" t="s">
        <v>51</v>
      </c>
      <c r="D196" s="71" t="s">
        <v>80</v>
      </c>
      <c r="E196" s="250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6"/>
    </row>
    <row r="197" spans="1:30" ht="31.5" customHeight="1">
      <c r="A197" s="247" t="s">
        <v>123</v>
      </c>
      <c r="B197" s="193" t="s">
        <v>124</v>
      </c>
      <c r="C197" s="26" t="s">
        <v>40</v>
      </c>
      <c r="D197" s="27" t="s">
        <v>125</v>
      </c>
      <c r="E197" s="248">
        <v>19440000</v>
      </c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4">
        <f>E197+F197+H197+J197+L197+N197+P197+R197+T197+V197+X197+Z197+AB197-G197-I197-K197-M197-O197-Q197-S197-U197-W197-Y197-AA197-AC197</f>
        <v>19440000</v>
      </c>
    </row>
    <row r="198" spans="1:30" ht="13.5" customHeight="1">
      <c r="A198" s="200"/>
      <c r="B198" s="194"/>
      <c r="C198" s="28" t="s">
        <v>42</v>
      </c>
      <c r="D198" s="29" t="s">
        <v>43</v>
      </c>
      <c r="E198" s="249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5"/>
    </row>
    <row r="199" spans="1:30" ht="13.5" customHeight="1">
      <c r="A199" s="200"/>
      <c r="B199" s="194"/>
      <c r="C199" s="31" t="s">
        <v>44</v>
      </c>
      <c r="D199" s="32" t="s">
        <v>45</v>
      </c>
      <c r="E199" s="249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5"/>
    </row>
    <row r="200" spans="1:30" ht="13.5" customHeight="1">
      <c r="A200" s="200"/>
      <c r="B200" s="194"/>
      <c r="C200" s="28" t="s">
        <v>46</v>
      </c>
      <c r="D200" s="67"/>
      <c r="E200" s="249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5"/>
    </row>
    <row r="201" spans="1:30" ht="13.5" customHeight="1">
      <c r="A201" s="200"/>
      <c r="B201" s="194"/>
      <c r="C201" s="28" t="s">
        <v>48</v>
      </c>
      <c r="D201" s="34">
        <v>19440000</v>
      </c>
      <c r="E201" s="249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5"/>
    </row>
    <row r="202" spans="1:30" ht="13.5" customHeight="1">
      <c r="A202" s="200"/>
      <c r="B202" s="194"/>
      <c r="C202" s="31" t="s">
        <v>49</v>
      </c>
      <c r="D202" s="74">
        <v>44149</v>
      </c>
      <c r="E202" s="249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5"/>
    </row>
    <row r="203" spans="1:30" ht="13.5" customHeight="1">
      <c r="A203" s="200"/>
      <c r="B203" s="194"/>
      <c r="C203" s="28" t="s">
        <v>50</v>
      </c>
      <c r="D203" s="75">
        <v>0.001</v>
      </c>
      <c r="E203" s="249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5"/>
    </row>
    <row r="204" spans="1:30" ht="13.5" customHeight="1" thickBot="1">
      <c r="A204" s="201"/>
      <c r="B204" s="195"/>
      <c r="C204" s="37" t="s">
        <v>51</v>
      </c>
      <c r="D204" s="71" t="s">
        <v>80</v>
      </c>
      <c r="E204" s="250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6"/>
    </row>
    <row r="205" spans="1:30" ht="31.5" customHeight="1">
      <c r="A205" s="247" t="s">
        <v>126</v>
      </c>
      <c r="B205" s="193" t="s">
        <v>127</v>
      </c>
      <c r="C205" s="26" t="s">
        <v>40</v>
      </c>
      <c r="D205" s="27" t="s">
        <v>128</v>
      </c>
      <c r="E205" s="248">
        <v>6350000</v>
      </c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  <c r="AA205" s="241"/>
      <c r="AB205" s="241"/>
      <c r="AC205" s="241"/>
      <c r="AD205" s="244">
        <f>E205+F205+H205+J205+L205+N205+P205+R205+T205+V205+X205+Z205+AB205-G205-I205-K205-M205-O205-Q205-S205-U205-W205-Y205-AA205-AC205</f>
        <v>6350000</v>
      </c>
    </row>
    <row r="206" spans="1:30" ht="13.5" customHeight="1">
      <c r="A206" s="200"/>
      <c r="B206" s="194"/>
      <c r="C206" s="28" t="s">
        <v>42</v>
      </c>
      <c r="D206" s="29" t="s">
        <v>43</v>
      </c>
      <c r="E206" s="249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5"/>
    </row>
    <row r="207" spans="1:30" ht="13.5" customHeight="1">
      <c r="A207" s="200"/>
      <c r="B207" s="194"/>
      <c r="C207" s="31" t="s">
        <v>44</v>
      </c>
      <c r="D207" s="32" t="s">
        <v>45</v>
      </c>
      <c r="E207" s="249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5"/>
    </row>
    <row r="208" spans="1:30" ht="13.5" customHeight="1">
      <c r="A208" s="200"/>
      <c r="B208" s="194"/>
      <c r="C208" s="28" t="s">
        <v>46</v>
      </c>
      <c r="D208" s="67"/>
      <c r="E208" s="249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5"/>
    </row>
    <row r="209" spans="1:30" ht="13.5" customHeight="1">
      <c r="A209" s="200"/>
      <c r="B209" s="194"/>
      <c r="C209" s="28" t="s">
        <v>48</v>
      </c>
      <c r="D209" s="34">
        <v>6350000</v>
      </c>
      <c r="E209" s="249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5"/>
    </row>
    <row r="210" spans="1:30" ht="13.5" customHeight="1">
      <c r="A210" s="200"/>
      <c r="B210" s="194"/>
      <c r="C210" s="31" t="s">
        <v>49</v>
      </c>
      <c r="D210" s="74">
        <v>44124</v>
      </c>
      <c r="E210" s="249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5"/>
    </row>
    <row r="211" spans="1:30" ht="13.5" customHeight="1">
      <c r="A211" s="200"/>
      <c r="B211" s="194"/>
      <c r="C211" s="28" t="s">
        <v>50</v>
      </c>
      <c r="D211" s="75">
        <v>0.001</v>
      </c>
      <c r="E211" s="249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5"/>
    </row>
    <row r="212" spans="1:30" ht="17.25" customHeight="1" thickBot="1">
      <c r="A212" s="201"/>
      <c r="B212" s="195"/>
      <c r="C212" s="37" t="s">
        <v>51</v>
      </c>
      <c r="D212" s="71" t="s">
        <v>80</v>
      </c>
      <c r="E212" s="250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6"/>
    </row>
    <row r="213" spans="1:30" ht="31.5" customHeight="1">
      <c r="A213" s="247" t="s">
        <v>129</v>
      </c>
      <c r="B213" s="193" t="s">
        <v>130</v>
      </c>
      <c r="C213" s="26" t="s">
        <v>40</v>
      </c>
      <c r="D213" s="27" t="s">
        <v>256</v>
      </c>
      <c r="E213" s="248"/>
      <c r="F213" s="241"/>
      <c r="G213" s="241"/>
      <c r="H213" s="241"/>
      <c r="I213" s="241"/>
      <c r="J213" s="241">
        <v>6124400</v>
      </c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4">
        <f>E213+F213+H213+J213+L213+N213+P213+R213+T213+V213+X213+Z213+AB213-G213-I213-K213-M213-O213-Q213-S213-U213-W213-Y213-AA213-AC213</f>
        <v>6124400</v>
      </c>
    </row>
    <row r="214" spans="1:30" ht="13.5" customHeight="1">
      <c r="A214" s="200"/>
      <c r="B214" s="194"/>
      <c r="C214" s="28" t="s">
        <v>42</v>
      </c>
      <c r="D214" s="29" t="s">
        <v>43</v>
      </c>
      <c r="E214" s="249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5"/>
    </row>
    <row r="215" spans="1:30" ht="13.5" customHeight="1">
      <c r="A215" s="200"/>
      <c r="B215" s="194"/>
      <c r="C215" s="31" t="s">
        <v>44</v>
      </c>
      <c r="D215" s="32" t="s">
        <v>45</v>
      </c>
      <c r="E215" s="249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5"/>
    </row>
    <row r="216" spans="1:30" ht="13.5" customHeight="1">
      <c r="A216" s="200"/>
      <c r="B216" s="194"/>
      <c r="C216" s="28" t="s">
        <v>46</v>
      </c>
      <c r="D216" s="67"/>
      <c r="E216" s="249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5"/>
    </row>
    <row r="217" spans="1:30" ht="13.5" customHeight="1">
      <c r="A217" s="200"/>
      <c r="B217" s="194"/>
      <c r="C217" s="28" t="s">
        <v>48</v>
      </c>
      <c r="D217" s="34">
        <v>6124400</v>
      </c>
      <c r="E217" s="249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5"/>
    </row>
    <row r="218" spans="1:30" ht="13.5" customHeight="1">
      <c r="A218" s="200"/>
      <c r="B218" s="194"/>
      <c r="C218" s="31" t="s">
        <v>49</v>
      </c>
      <c r="D218" s="74">
        <v>44245</v>
      </c>
      <c r="E218" s="249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5"/>
    </row>
    <row r="219" spans="1:30" ht="13.5" customHeight="1">
      <c r="A219" s="200"/>
      <c r="B219" s="194"/>
      <c r="C219" s="28" t="s">
        <v>50</v>
      </c>
      <c r="D219" s="75">
        <v>0.001</v>
      </c>
      <c r="E219" s="249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5"/>
    </row>
    <row r="220" spans="1:30" ht="17.25" customHeight="1" thickBot="1">
      <c r="A220" s="201"/>
      <c r="B220" s="195"/>
      <c r="C220" s="37" t="s">
        <v>51</v>
      </c>
      <c r="D220" s="71" t="s">
        <v>80</v>
      </c>
      <c r="E220" s="250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6"/>
    </row>
    <row r="221" spans="1:30" ht="17.25" customHeight="1" hidden="1">
      <c r="A221" s="43"/>
      <c r="B221" s="44"/>
      <c r="C221" s="76"/>
      <c r="D221" s="77"/>
      <c r="E221" s="66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48"/>
    </row>
    <row r="222" spans="1:30" ht="17.25" customHeight="1" hidden="1">
      <c r="A222" s="43"/>
      <c r="B222" s="44"/>
      <c r="C222" s="76"/>
      <c r="D222" s="77"/>
      <c r="E222" s="66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48"/>
    </row>
    <row r="223" spans="1:30" ht="17.25" customHeight="1" hidden="1">
      <c r="A223" s="43"/>
      <c r="B223" s="44"/>
      <c r="C223" s="76"/>
      <c r="D223" s="77"/>
      <c r="E223" s="66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48"/>
    </row>
    <row r="224" spans="1:30" ht="17.25" customHeight="1" hidden="1">
      <c r="A224" s="43"/>
      <c r="B224" s="44"/>
      <c r="C224" s="76"/>
      <c r="D224" s="77"/>
      <c r="E224" s="66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48"/>
    </row>
    <row r="225" spans="1:30" ht="17.25" customHeight="1" hidden="1">
      <c r="A225" s="43"/>
      <c r="B225" s="44"/>
      <c r="C225" s="76"/>
      <c r="D225" s="77"/>
      <c r="E225" s="66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48"/>
    </row>
    <row r="226" spans="1:30" ht="17.25" customHeight="1" hidden="1">
      <c r="A226" s="43"/>
      <c r="B226" s="44"/>
      <c r="C226" s="76"/>
      <c r="D226" s="77"/>
      <c r="E226" s="66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48"/>
    </row>
    <row r="227" spans="1:30" ht="17.25" customHeight="1" hidden="1">
      <c r="A227" s="43"/>
      <c r="B227" s="44"/>
      <c r="C227" s="76"/>
      <c r="D227" s="77"/>
      <c r="E227" s="66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48"/>
    </row>
    <row r="228" spans="1:30" ht="17.25" customHeight="1" hidden="1">
      <c r="A228" s="43"/>
      <c r="B228" s="44"/>
      <c r="C228" s="76"/>
      <c r="D228" s="77"/>
      <c r="E228" s="66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48"/>
    </row>
    <row r="229" spans="1:30" ht="17.25" customHeight="1" hidden="1">
      <c r="A229" s="43"/>
      <c r="B229" s="44"/>
      <c r="C229" s="76"/>
      <c r="D229" s="77"/>
      <c r="E229" s="66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48"/>
    </row>
    <row r="230" spans="1:30" ht="17.25" customHeight="1" hidden="1">
      <c r="A230" s="43"/>
      <c r="B230" s="44"/>
      <c r="C230" s="76"/>
      <c r="D230" s="77"/>
      <c r="E230" s="66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48"/>
    </row>
    <row r="231" spans="1:30" ht="17.25" customHeight="1" hidden="1">
      <c r="A231" s="43"/>
      <c r="B231" s="43"/>
      <c r="C231" s="76"/>
      <c r="D231" s="78"/>
      <c r="E231" s="66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48"/>
    </row>
    <row r="232" spans="1:30" s="53" customFormat="1" ht="14.25">
      <c r="A232" s="49"/>
      <c r="B232" s="50"/>
      <c r="C232" s="266" t="s">
        <v>131</v>
      </c>
      <c r="D232" s="265"/>
      <c r="E232" s="51">
        <f aca="true" t="shared" si="1" ref="E232:AD232">SUM(E69:E231)</f>
        <v>75007570</v>
      </c>
      <c r="F232" s="51">
        <f t="shared" si="1"/>
        <v>0</v>
      </c>
      <c r="G232" s="51">
        <f t="shared" si="1"/>
        <v>0</v>
      </c>
      <c r="H232" s="51">
        <f t="shared" si="1"/>
        <v>0</v>
      </c>
      <c r="I232" s="51">
        <f t="shared" si="1"/>
        <v>0</v>
      </c>
      <c r="J232" s="51">
        <f t="shared" si="1"/>
        <v>6124400</v>
      </c>
      <c r="K232" s="51">
        <f t="shared" si="1"/>
        <v>6804000</v>
      </c>
      <c r="L232" s="51">
        <f t="shared" si="1"/>
        <v>0</v>
      </c>
      <c r="M232" s="51">
        <f t="shared" si="1"/>
        <v>0</v>
      </c>
      <c r="N232" s="51">
        <f t="shared" si="1"/>
        <v>0</v>
      </c>
      <c r="O232" s="51">
        <f t="shared" si="1"/>
        <v>0</v>
      </c>
      <c r="P232" s="51">
        <f t="shared" si="1"/>
        <v>0</v>
      </c>
      <c r="Q232" s="51">
        <f t="shared" si="1"/>
        <v>0</v>
      </c>
      <c r="R232" s="51">
        <f t="shared" si="1"/>
        <v>0</v>
      </c>
      <c r="S232" s="51">
        <f t="shared" si="1"/>
        <v>0</v>
      </c>
      <c r="T232" s="51">
        <f t="shared" si="1"/>
        <v>0</v>
      </c>
      <c r="U232" s="51">
        <f t="shared" si="1"/>
        <v>0</v>
      </c>
      <c r="V232" s="51">
        <f t="shared" si="1"/>
        <v>0</v>
      </c>
      <c r="W232" s="51">
        <f t="shared" si="1"/>
        <v>0</v>
      </c>
      <c r="X232" s="51">
        <f t="shared" si="1"/>
        <v>0</v>
      </c>
      <c r="Y232" s="51">
        <f t="shared" si="1"/>
        <v>0</v>
      </c>
      <c r="Z232" s="51">
        <f t="shared" si="1"/>
        <v>0</v>
      </c>
      <c r="AA232" s="51">
        <f t="shared" si="1"/>
        <v>0</v>
      </c>
      <c r="AB232" s="51">
        <f t="shared" si="1"/>
        <v>0</v>
      </c>
      <c r="AC232" s="51">
        <f t="shared" si="1"/>
        <v>0</v>
      </c>
      <c r="AD232" s="51">
        <f t="shared" si="1"/>
        <v>74327970</v>
      </c>
    </row>
    <row r="233" spans="1:30" s="60" customFormat="1" ht="4.5" customHeight="1" thickBot="1">
      <c r="A233" s="79"/>
      <c r="B233" s="79"/>
      <c r="C233" s="80"/>
      <c r="D233" s="81"/>
      <c r="E233" s="82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4"/>
    </row>
    <row r="234" spans="1:30" s="64" customFormat="1" ht="15.75" thickBot="1">
      <c r="A234" s="85">
        <v>3</v>
      </c>
      <c r="B234" s="18"/>
      <c r="C234" s="86" t="s">
        <v>132</v>
      </c>
      <c r="D234" s="86"/>
      <c r="E234" s="87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2"/>
    </row>
    <row r="235" spans="1:30" ht="25.5" customHeight="1" hidden="1">
      <c r="A235" s="247" t="s">
        <v>133</v>
      </c>
      <c r="B235" s="193" t="s">
        <v>134</v>
      </c>
      <c r="C235" s="26" t="s">
        <v>40</v>
      </c>
      <c r="D235" s="93" t="s">
        <v>135</v>
      </c>
      <c r="E235" s="248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  <c r="AB235" s="241"/>
      <c r="AC235" s="241"/>
      <c r="AD235" s="251">
        <f>E235+F235+H235+J235+L235+N235+P235+R235+T235+V235+X235+Z235+AB235-G235-I235-K235-M235-O235-Q235-S235-U235-W235-Y235-AA235-AC235</f>
        <v>0</v>
      </c>
    </row>
    <row r="236" spans="1:30" ht="12.75" customHeight="1" hidden="1">
      <c r="A236" s="200"/>
      <c r="B236" s="194"/>
      <c r="C236" s="28" t="s">
        <v>42</v>
      </c>
      <c r="D236" s="29" t="s">
        <v>136</v>
      </c>
      <c r="E236" s="249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52"/>
    </row>
    <row r="237" spans="1:30" ht="12.75" customHeight="1" hidden="1">
      <c r="A237" s="200"/>
      <c r="B237" s="194"/>
      <c r="C237" s="31" t="s">
        <v>44</v>
      </c>
      <c r="D237" s="32" t="s">
        <v>45</v>
      </c>
      <c r="E237" s="249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52"/>
    </row>
    <row r="238" spans="1:30" ht="12.75" customHeight="1" hidden="1">
      <c r="A238" s="200"/>
      <c r="B238" s="194"/>
      <c r="C238" s="28" t="s">
        <v>46</v>
      </c>
      <c r="D238" s="94" t="s">
        <v>137</v>
      </c>
      <c r="E238" s="249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52"/>
    </row>
    <row r="239" spans="1:30" ht="12.75" customHeight="1" hidden="1">
      <c r="A239" s="200"/>
      <c r="B239" s="194"/>
      <c r="C239" s="28" t="s">
        <v>48</v>
      </c>
      <c r="D239" s="34">
        <v>20000000</v>
      </c>
      <c r="E239" s="249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52"/>
    </row>
    <row r="240" spans="1:30" ht="12.75" customHeight="1" hidden="1">
      <c r="A240" s="200"/>
      <c r="B240" s="194"/>
      <c r="C240" s="31" t="s">
        <v>49</v>
      </c>
      <c r="D240" s="35">
        <v>40512</v>
      </c>
      <c r="E240" s="249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52"/>
    </row>
    <row r="241" spans="1:30" ht="12.75" customHeight="1" hidden="1">
      <c r="A241" s="200"/>
      <c r="B241" s="194"/>
      <c r="C241" s="28" t="s">
        <v>50</v>
      </c>
      <c r="D241" s="95">
        <v>0.198</v>
      </c>
      <c r="E241" s="249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52"/>
    </row>
    <row r="242" spans="1:30" ht="14.25" customHeight="1" hidden="1" thickBot="1">
      <c r="A242" s="201"/>
      <c r="B242" s="195"/>
      <c r="C242" s="37" t="s">
        <v>51</v>
      </c>
      <c r="D242" s="38"/>
      <c r="E242" s="250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53"/>
    </row>
    <row r="243" spans="1:30" ht="29.25" customHeight="1" hidden="1">
      <c r="A243" s="247" t="s">
        <v>138</v>
      </c>
      <c r="B243" s="193" t="s">
        <v>139</v>
      </c>
      <c r="C243" s="26" t="s">
        <v>40</v>
      </c>
      <c r="D243" s="93" t="s">
        <v>140</v>
      </c>
      <c r="E243" s="248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41"/>
      <c r="AD243" s="251">
        <f>E243+F243+H243+J243+L243+N243+P243+R243+T243+V243+X243+Z243+AB243-G243-I243-K243-M243-O243-Q243-S243-U243-W243-Y243-AA243-AC243</f>
        <v>0</v>
      </c>
    </row>
    <row r="244" spans="1:30" ht="14.25" customHeight="1" hidden="1">
      <c r="A244" s="200"/>
      <c r="B244" s="194"/>
      <c r="C244" s="28" t="s">
        <v>42</v>
      </c>
      <c r="D244" s="41" t="s">
        <v>141</v>
      </c>
      <c r="E244" s="249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52"/>
    </row>
    <row r="245" spans="1:30" ht="14.25" customHeight="1" hidden="1">
      <c r="A245" s="200"/>
      <c r="B245" s="194"/>
      <c r="C245" s="31" t="s">
        <v>44</v>
      </c>
      <c r="D245" s="32" t="s">
        <v>45</v>
      </c>
      <c r="E245" s="249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52"/>
    </row>
    <row r="246" spans="1:30" ht="14.25" customHeight="1" hidden="1">
      <c r="A246" s="200"/>
      <c r="B246" s="194"/>
      <c r="C246" s="28" t="s">
        <v>46</v>
      </c>
      <c r="D246" s="94"/>
      <c r="E246" s="249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52"/>
    </row>
    <row r="247" spans="1:30" ht="14.25" customHeight="1" hidden="1">
      <c r="A247" s="200"/>
      <c r="B247" s="194"/>
      <c r="C247" s="28" t="s">
        <v>48</v>
      </c>
      <c r="D247" s="34">
        <v>15000000</v>
      </c>
      <c r="E247" s="249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52"/>
    </row>
    <row r="248" spans="1:30" ht="14.25" customHeight="1" hidden="1">
      <c r="A248" s="200"/>
      <c r="B248" s="194"/>
      <c r="C248" s="31" t="s">
        <v>49</v>
      </c>
      <c r="D248" s="35">
        <v>40415</v>
      </c>
      <c r="E248" s="249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52"/>
    </row>
    <row r="249" spans="1:30" ht="14.25" customHeight="1" hidden="1">
      <c r="A249" s="200"/>
      <c r="B249" s="194"/>
      <c r="C249" s="28" t="s">
        <v>50</v>
      </c>
      <c r="D249" s="95">
        <v>0.165</v>
      </c>
      <c r="E249" s="249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52"/>
    </row>
    <row r="250" spans="1:30" ht="14.25" customHeight="1" hidden="1" thickBot="1">
      <c r="A250" s="201"/>
      <c r="B250" s="195"/>
      <c r="C250" s="37" t="s">
        <v>51</v>
      </c>
      <c r="D250" s="38"/>
      <c r="E250" s="250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53"/>
    </row>
    <row r="251" spans="1:30" ht="26.25" customHeight="1" hidden="1">
      <c r="A251" s="247" t="s">
        <v>142</v>
      </c>
      <c r="B251" s="193" t="s">
        <v>143</v>
      </c>
      <c r="C251" s="26" t="s">
        <v>40</v>
      </c>
      <c r="D251" s="42" t="s">
        <v>144</v>
      </c>
      <c r="E251" s="269">
        <v>0</v>
      </c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1"/>
      <c r="Z251" s="241"/>
      <c r="AA251" s="241"/>
      <c r="AB251" s="241"/>
      <c r="AC251" s="241"/>
      <c r="AD251" s="251">
        <f>E251+F251+H251+J251+L251+N251+P251+R251+T251+V251+X251+Z251+AB251-G251-I251-K251-M251-O251-Q251-S251-U251-W251-Y251-AA251-AC251</f>
        <v>0</v>
      </c>
    </row>
    <row r="252" spans="1:30" ht="14.25" customHeight="1" hidden="1">
      <c r="A252" s="200"/>
      <c r="B252" s="194"/>
      <c r="C252" s="28" t="s">
        <v>42</v>
      </c>
      <c r="D252" s="29" t="s">
        <v>145</v>
      </c>
      <c r="E252" s="270"/>
      <c r="F252" s="242"/>
      <c r="G252" s="242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52"/>
    </row>
    <row r="253" spans="1:30" ht="14.25" customHeight="1" hidden="1">
      <c r="A253" s="200"/>
      <c r="B253" s="194"/>
      <c r="C253" s="31" t="s">
        <v>44</v>
      </c>
      <c r="D253" s="32" t="s">
        <v>146</v>
      </c>
      <c r="E253" s="270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52"/>
    </row>
    <row r="254" spans="1:30" ht="14.25" customHeight="1" hidden="1">
      <c r="A254" s="200"/>
      <c r="B254" s="194"/>
      <c r="C254" s="28" t="s">
        <v>46</v>
      </c>
      <c r="D254" s="67"/>
      <c r="E254" s="270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52"/>
    </row>
    <row r="255" spans="1:30" ht="14.25" customHeight="1" hidden="1">
      <c r="A255" s="200"/>
      <c r="B255" s="194"/>
      <c r="C255" s="28" t="s">
        <v>48</v>
      </c>
      <c r="D255" s="34">
        <v>20000000</v>
      </c>
      <c r="E255" s="270"/>
      <c r="F255" s="242"/>
      <c r="G255" s="242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52"/>
    </row>
    <row r="256" spans="1:30" ht="14.25" customHeight="1" hidden="1">
      <c r="A256" s="200"/>
      <c r="B256" s="194"/>
      <c r="C256" s="31" t="s">
        <v>49</v>
      </c>
      <c r="D256" s="35">
        <v>40219</v>
      </c>
      <c r="E256" s="270"/>
      <c r="F256" s="242"/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52"/>
    </row>
    <row r="257" spans="1:30" ht="14.25" customHeight="1" hidden="1">
      <c r="A257" s="200"/>
      <c r="B257" s="194"/>
      <c r="C257" s="28" t="s">
        <v>50</v>
      </c>
      <c r="D257" s="95">
        <v>0.165</v>
      </c>
      <c r="E257" s="270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52"/>
    </row>
    <row r="258" spans="1:30" ht="14.25" customHeight="1" hidden="1" thickBot="1">
      <c r="A258" s="201"/>
      <c r="B258" s="195"/>
      <c r="C258" s="37" t="s">
        <v>51</v>
      </c>
      <c r="D258" s="38"/>
      <c r="E258" s="271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53"/>
    </row>
    <row r="259" spans="1:30" ht="27" customHeight="1" hidden="1">
      <c r="A259" s="247" t="s">
        <v>147</v>
      </c>
      <c r="B259" s="193" t="s">
        <v>148</v>
      </c>
      <c r="C259" s="26" t="s">
        <v>40</v>
      </c>
      <c r="D259" s="93" t="s">
        <v>149</v>
      </c>
      <c r="E259" s="269">
        <v>0</v>
      </c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241"/>
      <c r="U259" s="241"/>
      <c r="V259" s="241"/>
      <c r="W259" s="241"/>
      <c r="X259" s="241"/>
      <c r="Y259" s="241"/>
      <c r="Z259" s="241"/>
      <c r="AA259" s="241"/>
      <c r="AB259" s="241"/>
      <c r="AC259" s="241"/>
      <c r="AD259" s="251">
        <f>E259+F259+H259+J259+L259+N259+P259+R259+T259+V259+X259+Z259+AB259-G259-I259-K259-M259-O259-Q259-S259-U259-W259-Y259-AA259-AC259</f>
        <v>0</v>
      </c>
    </row>
    <row r="260" spans="1:30" ht="14.25" customHeight="1" hidden="1">
      <c r="A260" s="200"/>
      <c r="B260" s="194"/>
      <c r="C260" s="28" t="s">
        <v>42</v>
      </c>
      <c r="D260" s="41" t="s">
        <v>141</v>
      </c>
      <c r="E260" s="270"/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52"/>
    </row>
    <row r="261" spans="1:30" ht="14.25" customHeight="1" hidden="1">
      <c r="A261" s="200"/>
      <c r="B261" s="194"/>
      <c r="C261" s="31" t="s">
        <v>44</v>
      </c>
      <c r="D261" s="32" t="s">
        <v>45</v>
      </c>
      <c r="E261" s="270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52"/>
    </row>
    <row r="262" spans="1:30" ht="14.25" customHeight="1" hidden="1">
      <c r="A262" s="200"/>
      <c r="B262" s="194"/>
      <c r="C262" s="28" t="s">
        <v>46</v>
      </c>
      <c r="D262" s="94"/>
      <c r="E262" s="270"/>
      <c r="F262" s="242"/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52"/>
    </row>
    <row r="263" spans="1:30" ht="14.25" customHeight="1" hidden="1">
      <c r="A263" s="200"/>
      <c r="B263" s="194"/>
      <c r="C263" s="28" t="s">
        <v>48</v>
      </c>
      <c r="D263" s="34">
        <v>18000000</v>
      </c>
      <c r="E263" s="270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52"/>
    </row>
    <row r="264" spans="1:30" ht="14.25" customHeight="1" hidden="1">
      <c r="A264" s="200"/>
      <c r="B264" s="194"/>
      <c r="C264" s="31" t="s">
        <v>49</v>
      </c>
      <c r="D264" s="35">
        <v>40780</v>
      </c>
      <c r="E264" s="270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52"/>
    </row>
    <row r="265" spans="1:30" ht="14.25" customHeight="1" hidden="1">
      <c r="A265" s="200"/>
      <c r="B265" s="194"/>
      <c r="C265" s="28" t="s">
        <v>50</v>
      </c>
      <c r="D265" s="95">
        <v>0.11</v>
      </c>
      <c r="E265" s="270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52"/>
    </row>
    <row r="266" spans="1:30" ht="14.25" customHeight="1" hidden="1" thickBot="1">
      <c r="A266" s="201"/>
      <c r="B266" s="195"/>
      <c r="C266" s="37" t="s">
        <v>51</v>
      </c>
      <c r="D266" s="38"/>
      <c r="E266" s="271"/>
      <c r="F266" s="243"/>
      <c r="G266" s="243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53"/>
    </row>
    <row r="267" spans="1:30" ht="27.75" customHeight="1" hidden="1">
      <c r="A267" s="247" t="s">
        <v>150</v>
      </c>
      <c r="B267" s="193" t="s">
        <v>134</v>
      </c>
      <c r="C267" s="26" t="s">
        <v>40</v>
      </c>
      <c r="D267" s="42" t="s">
        <v>151</v>
      </c>
      <c r="E267" s="269">
        <v>0</v>
      </c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  <c r="AA267" s="241"/>
      <c r="AB267" s="241"/>
      <c r="AC267" s="241"/>
      <c r="AD267" s="251">
        <f>E267+F267+H267+J267+L267+N267+P267+R267+T267+V267+X267+Z267+AB267-G267-I267-K267-M267-O267-Q267-S267-U267-W267-Y267-AA267-AC267</f>
        <v>0</v>
      </c>
    </row>
    <row r="268" spans="1:30" ht="14.25" customHeight="1" hidden="1">
      <c r="A268" s="200"/>
      <c r="B268" s="194"/>
      <c r="C268" s="28" t="s">
        <v>42</v>
      </c>
      <c r="D268" s="29" t="s">
        <v>145</v>
      </c>
      <c r="E268" s="270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52"/>
    </row>
    <row r="269" spans="1:30" ht="14.25" customHeight="1" hidden="1">
      <c r="A269" s="200"/>
      <c r="B269" s="194"/>
      <c r="C269" s="31" t="s">
        <v>44</v>
      </c>
      <c r="D269" s="32" t="s">
        <v>146</v>
      </c>
      <c r="E269" s="270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52"/>
    </row>
    <row r="270" spans="1:30" ht="14.25" customHeight="1" hidden="1">
      <c r="A270" s="200"/>
      <c r="B270" s="194"/>
      <c r="C270" s="28" t="s">
        <v>46</v>
      </c>
      <c r="D270" s="67"/>
      <c r="E270" s="270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52"/>
    </row>
    <row r="271" spans="1:30" ht="14.25" customHeight="1" hidden="1">
      <c r="A271" s="200"/>
      <c r="B271" s="194"/>
      <c r="C271" s="28" t="s">
        <v>48</v>
      </c>
      <c r="D271" s="34">
        <v>30000000</v>
      </c>
      <c r="E271" s="270"/>
      <c r="F271" s="242"/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52"/>
    </row>
    <row r="272" spans="1:30" ht="14.25" customHeight="1" hidden="1">
      <c r="A272" s="200"/>
      <c r="B272" s="194"/>
      <c r="C272" s="31" t="s">
        <v>49</v>
      </c>
      <c r="D272" s="35">
        <v>40877</v>
      </c>
      <c r="E272" s="270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52"/>
    </row>
    <row r="273" spans="1:30" ht="14.25" customHeight="1" hidden="1">
      <c r="A273" s="200"/>
      <c r="B273" s="194"/>
      <c r="C273" s="28" t="s">
        <v>50</v>
      </c>
      <c r="D273" s="95">
        <v>0.086</v>
      </c>
      <c r="E273" s="270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52"/>
    </row>
    <row r="274" spans="1:30" ht="14.25" customHeight="1" hidden="1" thickBot="1">
      <c r="A274" s="201"/>
      <c r="B274" s="195"/>
      <c r="C274" s="37" t="s">
        <v>51</v>
      </c>
      <c r="D274" s="38"/>
      <c r="E274" s="271"/>
      <c r="F274" s="243"/>
      <c r="G274" s="243"/>
      <c r="H274" s="243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53"/>
    </row>
    <row r="275" spans="1:30" ht="26.25" customHeight="1" hidden="1">
      <c r="A275" s="247" t="s">
        <v>152</v>
      </c>
      <c r="B275" s="193" t="s">
        <v>153</v>
      </c>
      <c r="C275" s="26" t="s">
        <v>40</v>
      </c>
      <c r="D275" s="93" t="s">
        <v>154</v>
      </c>
      <c r="E275" s="248">
        <v>0</v>
      </c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  <c r="AB275" s="241"/>
      <c r="AC275" s="241"/>
      <c r="AD275" s="251">
        <f>E275+F275+H275+J275+L275+N275+P275+R275+T275+V275+X275+Z275+AB275-G275-I275-K275-M275-O275-Q275-S275-U275-W275-Y275-AA275-AC275</f>
        <v>0</v>
      </c>
    </row>
    <row r="276" spans="1:30" ht="14.25" customHeight="1" hidden="1">
      <c r="A276" s="200"/>
      <c r="B276" s="194"/>
      <c r="C276" s="28" t="s">
        <v>42</v>
      </c>
      <c r="D276" s="41" t="s">
        <v>141</v>
      </c>
      <c r="E276" s="249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52"/>
    </row>
    <row r="277" spans="1:30" ht="14.25" customHeight="1" hidden="1">
      <c r="A277" s="200"/>
      <c r="B277" s="194"/>
      <c r="C277" s="31" t="s">
        <v>44</v>
      </c>
      <c r="D277" s="32" t="s">
        <v>45</v>
      </c>
      <c r="E277" s="249"/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52"/>
    </row>
    <row r="278" spans="1:30" ht="14.25" customHeight="1" hidden="1">
      <c r="A278" s="200"/>
      <c r="B278" s="194"/>
      <c r="C278" s="28" t="s">
        <v>46</v>
      </c>
      <c r="D278" s="94"/>
      <c r="E278" s="249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52"/>
    </row>
    <row r="279" spans="1:30" ht="14.25" customHeight="1" hidden="1">
      <c r="A279" s="200"/>
      <c r="B279" s="194"/>
      <c r="C279" s="28" t="s">
        <v>48</v>
      </c>
      <c r="D279" s="34">
        <v>20000000</v>
      </c>
      <c r="E279" s="249"/>
      <c r="F279" s="242"/>
      <c r="G279" s="242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52"/>
    </row>
    <row r="280" spans="1:30" ht="14.25" customHeight="1" hidden="1">
      <c r="A280" s="200"/>
      <c r="B280" s="194"/>
      <c r="C280" s="31" t="s">
        <v>49</v>
      </c>
      <c r="D280" s="35">
        <v>41085</v>
      </c>
      <c r="E280" s="249"/>
      <c r="F280" s="242"/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52"/>
    </row>
    <row r="281" spans="1:30" ht="14.25" customHeight="1" hidden="1">
      <c r="A281" s="200"/>
      <c r="B281" s="194"/>
      <c r="C281" s="28" t="s">
        <v>50</v>
      </c>
      <c r="D281" s="70">
        <v>0.0714</v>
      </c>
      <c r="E281" s="249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52"/>
    </row>
    <row r="282" spans="1:30" ht="14.25" customHeight="1" hidden="1" thickBot="1">
      <c r="A282" s="201"/>
      <c r="B282" s="195"/>
      <c r="C282" s="37" t="s">
        <v>51</v>
      </c>
      <c r="D282" s="38"/>
      <c r="E282" s="250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53"/>
    </row>
    <row r="283" spans="1:30" ht="28.5" customHeight="1" hidden="1">
      <c r="A283" s="247" t="s">
        <v>155</v>
      </c>
      <c r="B283" s="193" t="s">
        <v>156</v>
      </c>
      <c r="C283" s="26" t="s">
        <v>40</v>
      </c>
      <c r="D283" s="42" t="s">
        <v>157</v>
      </c>
      <c r="E283" s="248">
        <v>0</v>
      </c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  <c r="AA283" s="241"/>
      <c r="AB283" s="241"/>
      <c r="AC283" s="241"/>
      <c r="AD283" s="251">
        <f>E283+F283+H283+J283+L283+N283+P283+R283+T283+V283+X283+Z283+AB283-G283-I283-K283-M283-O283-Q283-S283-U283-W283-Y283-AA283-AC283</f>
        <v>0</v>
      </c>
    </row>
    <row r="284" spans="1:30" ht="14.25" customHeight="1" hidden="1">
      <c r="A284" s="200"/>
      <c r="B284" s="194"/>
      <c r="C284" s="28" t="s">
        <v>42</v>
      </c>
      <c r="D284" s="29" t="s">
        <v>145</v>
      </c>
      <c r="E284" s="249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52"/>
    </row>
    <row r="285" spans="1:30" ht="14.25" customHeight="1" hidden="1">
      <c r="A285" s="200"/>
      <c r="B285" s="194"/>
      <c r="C285" s="31" t="s">
        <v>44</v>
      </c>
      <c r="D285" s="32" t="s">
        <v>146</v>
      </c>
      <c r="E285" s="249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52"/>
    </row>
    <row r="286" spans="1:30" ht="14.25" customHeight="1" hidden="1">
      <c r="A286" s="200"/>
      <c r="B286" s="194"/>
      <c r="C286" s="28" t="s">
        <v>46</v>
      </c>
      <c r="D286" s="67"/>
      <c r="E286" s="249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52"/>
    </row>
    <row r="287" spans="1:30" ht="14.25" customHeight="1" hidden="1">
      <c r="A287" s="200"/>
      <c r="B287" s="194"/>
      <c r="C287" s="28" t="s">
        <v>48</v>
      </c>
      <c r="D287" s="34">
        <v>30000000</v>
      </c>
      <c r="E287" s="249"/>
      <c r="F287" s="242"/>
      <c r="G287" s="242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52"/>
    </row>
    <row r="288" spans="1:30" ht="14.25" customHeight="1" hidden="1">
      <c r="A288" s="200"/>
      <c r="B288" s="194"/>
      <c r="C288" s="31" t="s">
        <v>49</v>
      </c>
      <c r="D288" s="35">
        <v>41234</v>
      </c>
      <c r="E288" s="249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52"/>
    </row>
    <row r="289" spans="1:30" ht="14.25" customHeight="1" hidden="1">
      <c r="A289" s="200"/>
      <c r="B289" s="194"/>
      <c r="C289" s="28" t="s">
        <v>50</v>
      </c>
      <c r="D289" s="96">
        <v>0.07975919</v>
      </c>
      <c r="E289" s="249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52"/>
    </row>
    <row r="290" spans="1:30" ht="15" customHeight="1" hidden="1" thickBot="1">
      <c r="A290" s="201"/>
      <c r="B290" s="195"/>
      <c r="C290" s="37" t="s">
        <v>51</v>
      </c>
      <c r="D290" s="38"/>
      <c r="E290" s="250"/>
      <c r="F290" s="243"/>
      <c r="G290" s="243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53"/>
    </row>
    <row r="291" spans="1:30" ht="26.25" customHeight="1" hidden="1">
      <c r="A291" s="247" t="s">
        <v>158</v>
      </c>
      <c r="B291" s="193" t="s">
        <v>159</v>
      </c>
      <c r="C291" s="26" t="s">
        <v>40</v>
      </c>
      <c r="D291" s="93" t="s">
        <v>160</v>
      </c>
      <c r="E291" s="248">
        <v>18100000</v>
      </c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  <c r="AB291" s="241"/>
      <c r="AC291" s="241"/>
      <c r="AD291" s="251">
        <f>E291+F291+H291+J291+L291+N291+P291+R291+T291+V291+X291+Z291+AB291-G291-I291-K291-M291-O291-Q291-S291-U291-W291-Y291-AA291-AC291</f>
        <v>18100000</v>
      </c>
    </row>
    <row r="292" spans="1:30" ht="14.25" customHeight="1" hidden="1">
      <c r="A292" s="200"/>
      <c r="B292" s="194"/>
      <c r="C292" s="28" t="s">
        <v>42</v>
      </c>
      <c r="D292" s="29" t="s">
        <v>161</v>
      </c>
      <c r="E292" s="249"/>
      <c r="F292" s="242"/>
      <c r="G292" s="242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52"/>
    </row>
    <row r="293" spans="1:30" ht="14.25" customHeight="1" hidden="1">
      <c r="A293" s="200"/>
      <c r="B293" s="194"/>
      <c r="C293" s="31" t="s">
        <v>44</v>
      </c>
      <c r="D293" s="32" t="s">
        <v>45</v>
      </c>
      <c r="E293" s="249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52"/>
    </row>
    <row r="294" spans="1:30" ht="14.25" customHeight="1" hidden="1">
      <c r="A294" s="200"/>
      <c r="B294" s="194"/>
      <c r="C294" s="28" t="s">
        <v>46</v>
      </c>
      <c r="D294" s="94"/>
      <c r="E294" s="249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52"/>
    </row>
    <row r="295" spans="1:30" ht="14.25" customHeight="1" hidden="1">
      <c r="A295" s="200"/>
      <c r="B295" s="194"/>
      <c r="C295" s="28" t="s">
        <v>48</v>
      </c>
      <c r="D295" s="34">
        <v>30000000</v>
      </c>
      <c r="E295" s="249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52"/>
    </row>
    <row r="296" spans="1:30" ht="14.25" customHeight="1" hidden="1">
      <c r="A296" s="200"/>
      <c r="B296" s="194"/>
      <c r="C296" s="31" t="s">
        <v>49</v>
      </c>
      <c r="D296" s="35">
        <v>41599</v>
      </c>
      <c r="E296" s="249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52"/>
    </row>
    <row r="297" spans="1:30" ht="14.25" customHeight="1" hidden="1">
      <c r="A297" s="200"/>
      <c r="B297" s="194"/>
      <c r="C297" s="28" t="s">
        <v>50</v>
      </c>
      <c r="D297" s="97">
        <v>0.101262</v>
      </c>
      <c r="E297" s="249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52"/>
    </row>
    <row r="298" spans="1:30" ht="14.25" customHeight="1" hidden="1" thickBot="1">
      <c r="A298" s="201"/>
      <c r="B298" s="195"/>
      <c r="C298" s="37" t="s">
        <v>51</v>
      </c>
      <c r="D298" s="38"/>
      <c r="E298" s="250"/>
      <c r="F298" s="243"/>
      <c r="G298" s="243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53"/>
    </row>
    <row r="299" spans="1:30" ht="26.25" customHeight="1" hidden="1">
      <c r="A299" s="247" t="s">
        <v>162</v>
      </c>
      <c r="B299" s="193" t="s">
        <v>163</v>
      </c>
      <c r="C299" s="26" t="s">
        <v>40</v>
      </c>
      <c r="D299" s="40" t="s">
        <v>164</v>
      </c>
      <c r="E299" s="248">
        <v>32050000</v>
      </c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  <c r="AA299" s="241"/>
      <c r="AB299" s="241"/>
      <c r="AC299" s="241"/>
      <c r="AD299" s="251">
        <f>E299+F299+H299+J299+L299+N299+P299+R299+T299+V299+X299+Z299+AB299-G299-I299-K299-M299-O299-Q299-S299-U299-W299-Y299-AA299-AC299</f>
        <v>32050000</v>
      </c>
    </row>
    <row r="300" spans="1:30" ht="14.25" customHeight="1" hidden="1">
      <c r="A300" s="200"/>
      <c r="B300" s="194"/>
      <c r="C300" s="28" t="s">
        <v>42</v>
      </c>
      <c r="D300" s="29" t="s">
        <v>165</v>
      </c>
      <c r="E300" s="249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52"/>
    </row>
    <row r="301" spans="1:30" ht="14.25" customHeight="1" hidden="1">
      <c r="A301" s="200"/>
      <c r="B301" s="194"/>
      <c r="C301" s="31" t="s">
        <v>44</v>
      </c>
      <c r="D301" s="32" t="s">
        <v>45</v>
      </c>
      <c r="E301" s="249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52"/>
    </row>
    <row r="302" spans="1:30" ht="14.25" customHeight="1" hidden="1">
      <c r="A302" s="200"/>
      <c r="B302" s="194"/>
      <c r="C302" s="28" t="s">
        <v>46</v>
      </c>
      <c r="D302" s="94"/>
      <c r="E302" s="249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52"/>
    </row>
    <row r="303" spans="1:30" ht="14.25" customHeight="1" hidden="1">
      <c r="A303" s="200"/>
      <c r="B303" s="194"/>
      <c r="C303" s="28" t="s">
        <v>48</v>
      </c>
      <c r="D303" s="34">
        <v>35000000</v>
      </c>
      <c r="E303" s="249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52"/>
    </row>
    <row r="304" spans="1:30" ht="14.25" customHeight="1" hidden="1">
      <c r="A304" s="200"/>
      <c r="B304" s="194"/>
      <c r="C304" s="31" t="s">
        <v>49</v>
      </c>
      <c r="D304" s="35">
        <v>41603</v>
      </c>
      <c r="E304" s="249"/>
      <c r="F304" s="242"/>
      <c r="G304" s="242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52"/>
    </row>
    <row r="305" spans="1:30" ht="14.25" customHeight="1" hidden="1">
      <c r="A305" s="200"/>
      <c r="B305" s="194"/>
      <c r="C305" s="28" t="s">
        <v>50</v>
      </c>
      <c r="D305" s="97">
        <v>0.099423</v>
      </c>
      <c r="E305" s="249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52"/>
    </row>
    <row r="306" spans="1:30" ht="14.25" customHeight="1" hidden="1" thickBot="1">
      <c r="A306" s="201"/>
      <c r="B306" s="195"/>
      <c r="C306" s="37" t="s">
        <v>51</v>
      </c>
      <c r="D306" s="38"/>
      <c r="E306" s="250"/>
      <c r="F306" s="243"/>
      <c r="G306" s="243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53"/>
    </row>
    <row r="307" spans="1:30" ht="26.25" customHeight="1" hidden="1">
      <c r="A307" s="247" t="s">
        <v>166</v>
      </c>
      <c r="B307" s="193" t="s">
        <v>167</v>
      </c>
      <c r="C307" s="26" t="s">
        <v>40</v>
      </c>
      <c r="D307" s="93" t="s">
        <v>168</v>
      </c>
      <c r="E307" s="248">
        <v>0</v>
      </c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241"/>
      <c r="U307" s="241"/>
      <c r="V307" s="241"/>
      <c r="W307" s="241"/>
      <c r="X307" s="241"/>
      <c r="Y307" s="241"/>
      <c r="Z307" s="241"/>
      <c r="AA307" s="241"/>
      <c r="AB307" s="241"/>
      <c r="AC307" s="241"/>
      <c r="AD307" s="251">
        <f>E307+F307+H307+J307+L307+N307+P307+R307+T307+V307+X307+Z307+AB307-G307-I307-K307-M307-O307-Q307-S307-U307-W307-Y307-AA307-AC307</f>
        <v>0</v>
      </c>
    </row>
    <row r="308" spans="1:30" ht="14.25" customHeight="1" hidden="1">
      <c r="A308" s="200"/>
      <c r="B308" s="194"/>
      <c r="C308" s="28" t="s">
        <v>42</v>
      </c>
      <c r="D308" s="29" t="s">
        <v>161</v>
      </c>
      <c r="E308" s="249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52"/>
    </row>
    <row r="309" spans="1:30" ht="14.25" customHeight="1" hidden="1">
      <c r="A309" s="200"/>
      <c r="B309" s="194"/>
      <c r="C309" s="31" t="s">
        <v>44</v>
      </c>
      <c r="D309" s="32" t="s">
        <v>45</v>
      </c>
      <c r="E309" s="249"/>
      <c r="F309" s="242"/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52"/>
    </row>
    <row r="310" spans="1:30" ht="14.25" customHeight="1" hidden="1">
      <c r="A310" s="200"/>
      <c r="B310" s="194"/>
      <c r="C310" s="28" t="s">
        <v>46</v>
      </c>
      <c r="D310" s="94"/>
      <c r="E310" s="249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52"/>
    </row>
    <row r="311" spans="1:30" ht="14.25" customHeight="1" hidden="1">
      <c r="A311" s="200"/>
      <c r="B311" s="194"/>
      <c r="C311" s="28" t="s">
        <v>48</v>
      </c>
      <c r="D311" s="34">
        <v>35000000</v>
      </c>
      <c r="E311" s="249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52"/>
    </row>
    <row r="312" spans="1:30" ht="14.25" customHeight="1" hidden="1">
      <c r="A312" s="200"/>
      <c r="B312" s="194"/>
      <c r="C312" s="31" t="s">
        <v>49</v>
      </c>
      <c r="D312" s="35">
        <v>41964</v>
      </c>
      <c r="E312" s="249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52"/>
    </row>
    <row r="313" spans="1:30" ht="14.25" customHeight="1" hidden="1">
      <c r="A313" s="200"/>
      <c r="B313" s="194"/>
      <c r="C313" s="28" t="s">
        <v>50</v>
      </c>
      <c r="D313" s="97">
        <v>0.116667</v>
      </c>
      <c r="E313" s="249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52"/>
    </row>
    <row r="314" spans="1:30" ht="14.25" customHeight="1" hidden="1" thickBot="1">
      <c r="A314" s="201"/>
      <c r="B314" s="195"/>
      <c r="C314" s="37" t="s">
        <v>51</v>
      </c>
      <c r="D314" s="38"/>
      <c r="E314" s="250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53"/>
    </row>
    <row r="315" spans="1:30" ht="27" customHeight="1" hidden="1">
      <c r="A315" s="247" t="s">
        <v>169</v>
      </c>
      <c r="B315" s="193" t="s">
        <v>170</v>
      </c>
      <c r="C315" s="26" t="s">
        <v>40</v>
      </c>
      <c r="D315" s="40" t="s">
        <v>171</v>
      </c>
      <c r="E315" s="248">
        <v>0</v>
      </c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241"/>
      <c r="U315" s="241"/>
      <c r="V315" s="241"/>
      <c r="W315" s="241"/>
      <c r="X315" s="241"/>
      <c r="Y315" s="241"/>
      <c r="Z315" s="241"/>
      <c r="AA315" s="241"/>
      <c r="AB315" s="241"/>
      <c r="AC315" s="241"/>
      <c r="AD315" s="251">
        <f>E315+F315+H315+J315+L315+N315+P315+R315+T315+V315+X315+Z315+AB315-G315-I315-K315-M315-O315-Q315-S315-U315-W315-Y315-AA315-AC315</f>
        <v>0</v>
      </c>
    </row>
    <row r="316" spans="1:30" ht="14.25" customHeight="1" hidden="1">
      <c r="A316" s="200"/>
      <c r="B316" s="194"/>
      <c r="C316" s="28" t="s">
        <v>42</v>
      </c>
      <c r="D316" s="29" t="s">
        <v>161</v>
      </c>
      <c r="E316" s="249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52"/>
    </row>
    <row r="317" spans="1:30" ht="14.25" customHeight="1" hidden="1">
      <c r="A317" s="200"/>
      <c r="B317" s="194"/>
      <c r="C317" s="31" t="s">
        <v>44</v>
      </c>
      <c r="D317" s="32" t="s">
        <v>45</v>
      </c>
      <c r="E317" s="249"/>
      <c r="F317" s="242"/>
      <c r="G317" s="242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52"/>
    </row>
    <row r="318" spans="1:30" ht="14.25" customHeight="1" hidden="1">
      <c r="A318" s="200"/>
      <c r="B318" s="194"/>
      <c r="C318" s="28" t="s">
        <v>46</v>
      </c>
      <c r="D318" s="94"/>
      <c r="E318" s="249"/>
      <c r="F318" s="242"/>
      <c r="G318" s="242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52"/>
    </row>
    <row r="319" spans="1:30" ht="14.25" customHeight="1" hidden="1">
      <c r="A319" s="200"/>
      <c r="B319" s="194"/>
      <c r="C319" s="28" t="s">
        <v>48</v>
      </c>
      <c r="D319" s="34">
        <v>45000000</v>
      </c>
      <c r="E319" s="249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52"/>
    </row>
    <row r="320" spans="1:30" ht="14.25" customHeight="1" hidden="1">
      <c r="A320" s="200"/>
      <c r="B320" s="194"/>
      <c r="C320" s="31" t="s">
        <v>49</v>
      </c>
      <c r="D320" s="35">
        <v>42149</v>
      </c>
      <c r="E320" s="249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52"/>
    </row>
    <row r="321" spans="1:30" ht="14.25" customHeight="1" hidden="1">
      <c r="A321" s="200"/>
      <c r="B321" s="194"/>
      <c r="C321" s="28" t="s">
        <v>50</v>
      </c>
      <c r="D321" s="97">
        <v>0.115</v>
      </c>
      <c r="E321" s="249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52"/>
    </row>
    <row r="322" spans="1:30" ht="14.25" customHeight="1" hidden="1" thickBot="1">
      <c r="A322" s="201"/>
      <c r="B322" s="195"/>
      <c r="C322" s="37" t="s">
        <v>51</v>
      </c>
      <c r="D322" s="38"/>
      <c r="E322" s="250"/>
      <c r="F322" s="243"/>
      <c r="G322" s="243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53"/>
    </row>
    <row r="323" spans="1:30" ht="28.5" customHeight="1" hidden="1">
      <c r="A323" s="247" t="s">
        <v>172</v>
      </c>
      <c r="B323" s="193" t="s">
        <v>173</v>
      </c>
      <c r="C323" s="26" t="s">
        <v>40</v>
      </c>
      <c r="D323" s="40" t="s">
        <v>174</v>
      </c>
      <c r="E323" s="248">
        <v>0</v>
      </c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241"/>
      <c r="Z323" s="241"/>
      <c r="AA323" s="241"/>
      <c r="AB323" s="241"/>
      <c r="AC323" s="241"/>
      <c r="AD323" s="251">
        <f>E323+F323+H323+J323+L323+N323+P323+R323+T323+V323+X323+Z323+AB323-G323-I323-K323-M323-O323-Q323-S323-U323-W323-Y323-AA323-AC323</f>
        <v>0</v>
      </c>
    </row>
    <row r="324" spans="1:30" ht="25.5" customHeight="1" hidden="1">
      <c r="A324" s="200"/>
      <c r="B324" s="194"/>
      <c r="C324" s="28" t="s">
        <v>42</v>
      </c>
      <c r="D324" s="41" t="s">
        <v>141</v>
      </c>
      <c r="E324" s="249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52"/>
    </row>
    <row r="325" spans="1:30" ht="14.25" customHeight="1" hidden="1">
      <c r="A325" s="200"/>
      <c r="B325" s="194"/>
      <c r="C325" s="31" t="s">
        <v>44</v>
      </c>
      <c r="D325" s="32" t="s">
        <v>45</v>
      </c>
      <c r="E325" s="249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52"/>
    </row>
    <row r="326" spans="1:30" ht="14.25" customHeight="1" hidden="1">
      <c r="A326" s="200"/>
      <c r="B326" s="194"/>
      <c r="C326" s="28" t="s">
        <v>46</v>
      </c>
      <c r="D326" s="94"/>
      <c r="E326" s="249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52"/>
    </row>
    <row r="327" spans="1:30" ht="14.25" customHeight="1" hidden="1">
      <c r="A327" s="200"/>
      <c r="B327" s="194"/>
      <c r="C327" s="28" t="s">
        <v>48</v>
      </c>
      <c r="D327" s="34">
        <v>40000000</v>
      </c>
      <c r="E327" s="249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52"/>
    </row>
    <row r="328" spans="1:30" ht="14.25" customHeight="1" hidden="1">
      <c r="A328" s="200"/>
      <c r="B328" s="194"/>
      <c r="C328" s="31" t="s">
        <v>49</v>
      </c>
      <c r="D328" s="35">
        <v>42123</v>
      </c>
      <c r="E328" s="249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52"/>
    </row>
    <row r="329" spans="1:30" ht="14.25" customHeight="1" hidden="1">
      <c r="A329" s="200"/>
      <c r="B329" s="194"/>
      <c r="C329" s="28" t="s">
        <v>50</v>
      </c>
      <c r="D329" s="98">
        <v>0.0974997</v>
      </c>
      <c r="E329" s="249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52"/>
    </row>
    <row r="330" spans="1:30" ht="14.25" customHeight="1" hidden="1" thickBot="1">
      <c r="A330" s="201"/>
      <c r="B330" s="195"/>
      <c r="C330" s="37" t="s">
        <v>51</v>
      </c>
      <c r="D330" s="38"/>
      <c r="E330" s="250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53"/>
    </row>
    <row r="331" spans="1:30" ht="26.25" customHeight="1" hidden="1">
      <c r="A331" s="247" t="s">
        <v>175</v>
      </c>
      <c r="B331" s="193" t="s">
        <v>176</v>
      </c>
      <c r="C331" s="26" t="s">
        <v>40</v>
      </c>
      <c r="D331" s="40" t="s">
        <v>177</v>
      </c>
      <c r="E331" s="248">
        <v>0</v>
      </c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241"/>
      <c r="Z331" s="241"/>
      <c r="AA331" s="241"/>
      <c r="AB331" s="241"/>
      <c r="AC331" s="241"/>
      <c r="AD331" s="251">
        <f>E331+F331+H331+J331+L331+N331+P331+R331+T331+V331+X331+Z331+AB331-G331-I331-K331-M331-O331-Q331-S331-U331-W331-Y331-AA331-AC331</f>
        <v>0</v>
      </c>
    </row>
    <row r="332" spans="1:30" ht="14.25" customHeight="1" hidden="1">
      <c r="A332" s="200"/>
      <c r="B332" s="194"/>
      <c r="C332" s="28" t="s">
        <v>42</v>
      </c>
      <c r="D332" s="29" t="s">
        <v>161</v>
      </c>
      <c r="E332" s="249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52"/>
    </row>
    <row r="333" spans="1:30" ht="14.25" customHeight="1" hidden="1">
      <c r="A333" s="200"/>
      <c r="B333" s="194"/>
      <c r="C333" s="31" t="s">
        <v>44</v>
      </c>
      <c r="D333" s="32" t="s">
        <v>45</v>
      </c>
      <c r="E333" s="249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52"/>
    </row>
    <row r="334" spans="1:30" ht="14.25" customHeight="1" hidden="1">
      <c r="A334" s="200"/>
      <c r="B334" s="194"/>
      <c r="C334" s="28" t="s">
        <v>46</v>
      </c>
      <c r="D334" s="94"/>
      <c r="E334" s="249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52"/>
    </row>
    <row r="335" spans="1:30" ht="14.25" customHeight="1" hidden="1">
      <c r="A335" s="200"/>
      <c r="B335" s="194"/>
      <c r="C335" s="28" t="s">
        <v>48</v>
      </c>
      <c r="D335" s="34">
        <v>10000000</v>
      </c>
      <c r="E335" s="249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52"/>
    </row>
    <row r="336" spans="1:30" ht="14.25" customHeight="1" hidden="1">
      <c r="A336" s="200"/>
      <c r="B336" s="194"/>
      <c r="C336" s="31" t="s">
        <v>49</v>
      </c>
      <c r="D336" s="35">
        <v>42277</v>
      </c>
      <c r="E336" s="249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52"/>
    </row>
    <row r="337" spans="1:30" ht="14.25" customHeight="1" hidden="1">
      <c r="A337" s="200"/>
      <c r="B337" s="194"/>
      <c r="C337" s="28" t="s">
        <v>50</v>
      </c>
      <c r="D337" s="97">
        <v>0.12935</v>
      </c>
      <c r="E337" s="249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52"/>
    </row>
    <row r="338" spans="1:30" ht="14.25" customHeight="1" hidden="1" thickBot="1">
      <c r="A338" s="201"/>
      <c r="B338" s="195"/>
      <c r="C338" s="37" t="s">
        <v>51</v>
      </c>
      <c r="D338" s="38"/>
      <c r="E338" s="250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53"/>
    </row>
    <row r="339" spans="1:30" ht="28.5" customHeight="1" hidden="1">
      <c r="A339" s="247" t="s">
        <v>178</v>
      </c>
      <c r="B339" s="193" t="s">
        <v>179</v>
      </c>
      <c r="C339" s="26" t="s">
        <v>40</v>
      </c>
      <c r="D339" s="40" t="s">
        <v>180</v>
      </c>
      <c r="E339" s="248">
        <v>0</v>
      </c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Z339" s="241"/>
      <c r="AA339" s="241"/>
      <c r="AB339" s="241"/>
      <c r="AC339" s="241"/>
      <c r="AD339" s="251">
        <f>E339+F339+H339+J339+L339+N339+P339+R339+T339+V339+X339+Z339+AB339-G339-I339-K339-M339-O339-Q339-S339-U339-W339-Y339-AA339-AC339</f>
        <v>0</v>
      </c>
    </row>
    <row r="340" spans="1:30" ht="25.5" customHeight="1" hidden="1">
      <c r="A340" s="200"/>
      <c r="B340" s="194"/>
      <c r="C340" s="28" t="s">
        <v>42</v>
      </c>
      <c r="D340" s="41" t="s">
        <v>141</v>
      </c>
      <c r="E340" s="249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52"/>
    </row>
    <row r="341" spans="1:30" ht="14.25" customHeight="1" hidden="1">
      <c r="A341" s="200"/>
      <c r="B341" s="194"/>
      <c r="C341" s="31" t="s">
        <v>44</v>
      </c>
      <c r="D341" s="32" t="s">
        <v>45</v>
      </c>
      <c r="E341" s="249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52"/>
    </row>
    <row r="342" spans="1:30" ht="14.25" customHeight="1" hidden="1">
      <c r="A342" s="200"/>
      <c r="B342" s="194"/>
      <c r="C342" s="28" t="s">
        <v>46</v>
      </c>
      <c r="D342" s="94"/>
      <c r="E342" s="249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52"/>
    </row>
    <row r="343" spans="1:30" ht="14.25" customHeight="1" hidden="1">
      <c r="A343" s="200"/>
      <c r="B343" s="194"/>
      <c r="C343" s="28" t="s">
        <v>48</v>
      </c>
      <c r="D343" s="34">
        <v>40000000</v>
      </c>
      <c r="E343" s="249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52"/>
    </row>
    <row r="344" spans="1:30" ht="14.25" customHeight="1" hidden="1">
      <c r="A344" s="200"/>
      <c r="B344" s="194"/>
      <c r="C344" s="31" t="s">
        <v>49</v>
      </c>
      <c r="D344" s="35">
        <v>42354</v>
      </c>
      <c r="E344" s="249"/>
      <c r="F344" s="242"/>
      <c r="G344" s="242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52"/>
    </row>
    <row r="345" spans="1:30" ht="14.25" customHeight="1" hidden="1">
      <c r="A345" s="200"/>
      <c r="B345" s="194"/>
      <c r="C345" s="28" t="s">
        <v>50</v>
      </c>
      <c r="D345" s="99">
        <v>0.13666666</v>
      </c>
      <c r="E345" s="249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52"/>
    </row>
    <row r="346" spans="1:30" ht="14.25" customHeight="1" hidden="1" thickBot="1">
      <c r="A346" s="201"/>
      <c r="B346" s="195"/>
      <c r="C346" s="37" t="s">
        <v>51</v>
      </c>
      <c r="D346" s="38"/>
      <c r="E346" s="250"/>
      <c r="F346" s="243"/>
      <c r="G346" s="243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53"/>
    </row>
    <row r="347" spans="1:30" ht="28.5" customHeight="1" hidden="1">
      <c r="A347" s="247" t="s">
        <v>181</v>
      </c>
      <c r="B347" s="193" t="s">
        <v>182</v>
      </c>
      <c r="C347" s="26" t="s">
        <v>40</v>
      </c>
      <c r="D347" s="40" t="s">
        <v>183</v>
      </c>
      <c r="E347" s="248"/>
      <c r="F347" s="241"/>
      <c r="G347" s="241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241"/>
      <c r="Z347" s="241"/>
      <c r="AA347" s="241"/>
      <c r="AB347" s="241"/>
      <c r="AC347" s="241"/>
      <c r="AD347" s="251">
        <f>E347+F347+H347+J347+L347+N347+P347+R347+T347+V347+X347+Z347+AB347-G347-I347-K347-M347-O347-Q347-S347-U347-W347-Y347-AA347-AC347</f>
        <v>0</v>
      </c>
    </row>
    <row r="348" spans="1:30" ht="25.5" customHeight="1" hidden="1">
      <c r="A348" s="200"/>
      <c r="B348" s="194"/>
      <c r="C348" s="28" t="s">
        <v>42</v>
      </c>
      <c r="D348" s="41" t="s">
        <v>141</v>
      </c>
      <c r="E348" s="249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52"/>
    </row>
    <row r="349" spans="1:30" ht="14.25" customHeight="1" hidden="1">
      <c r="A349" s="200"/>
      <c r="B349" s="194"/>
      <c r="C349" s="31" t="s">
        <v>44</v>
      </c>
      <c r="D349" s="32" t="s">
        <v>45</v>
      </c>
      <c r="E349" s="249"/>
      <c r="F349" s="242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52"/>
    </row>
    <row r="350" spans="1:30" ht="14.25" customHeight="1" hidden="1">
      <c r="A350" s="200"/>
      <c r="B350" s="194"/>
      <c r="C350" s="28" t="s">
        <v>46</v>
      </c>
      <c r="D350" s="94"/>
      <c r="E350" s="249"/>
      <c r="F350" s="242"/>
      <c r="G350" s="242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52"/>
    </row>
    <row r="351" spans="1:30" ht="14.25" customHeight="1" hidden="1">
      <c r="A351" s="200"/>
      <c r="B351" s="194"/>
      <c r="C351" s="28" t="s">
        <v>48</v>
      </c>
      <c r="D351" s="34">
        <v>40000000</v>
      </c>
      <c r="E351" s="249"/>
      <c r="F351" s="242"/>
      <c r="G351" s="242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52"/>
    </row>
    <row r="352" spans="1:30" ht="14.25" customHeight="1" hidden="1">
      <c r="A352" s="200"/>
      <c r="B352" s="194"/>
      <c r="C352" s="31" t="s">
        <v>49</v>
      </c>
      <c r="D352" s="35">
        <v>42487</v>
      </c>
      <c r="E352" s="249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52"/>
    </row>
    <row r="353" spans="1:30" ht="14.25" customHeight="1" hidden="1">
      <c r="A353" s="200"/>
      <c r="B353" s="194"/>
      <c r="C353" s="28" t="s">
        <v>50</v>
      </c>
      <c r="D353" s="99">
        <v>0.191</v>
      </c>
      <c r="E353" s="249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52"/>
    </row>
    <row r="354" spans="1:30" ht="14.25" customHeight="1" hidden="1" thickBot="1">
      <c r="A354" s="201"/>
      <c r="B354" s="195"/>
      <c r="C354" s="37" t="s">
        <v>51</v>
      </c>
      <c r="D354" s="38"/>
      <c r="E354" s="250"/>
      <c r="F354" s="243"/>
      <c r="G354" s="243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53"/>
    </row>
    <row r="355" spans="1:30" ht="28.5" customHeight="1" hidden="1">
      <c r="A355" s="247" t="s">
        <v>184</v>
      </c>
      <c r="B355" s="193" t="s">
        <v>185</v>
      </c>
      <c r="C355" s="26" t="s">
        <v>40</v>
      </c>
      <c r="D355" s="40" t="s">
        <v>186</v>
      </c>
      <c r="E355" s="248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  <c r="Z355" s="241"/>
      <c r="AA355" s="241"/>
      <c r="AB355" s="241"/>
      <c r="AC355" s="241"/>
      <c r="AD355" s="251">
        <f>E355+F355+H355+J355+L355+N355+P355+R355+T355+V355+X355+Z355+AB355-G355-I355-K355-M355-O355-Q355-S355-U355-W355-Y355-AA355-AC355</f>
        <v>0</v>
      </c>
    </row>
    <row r="356" spans="1:30" ht="25.5" customHeight="1" hidden="1">
      <c r="A356" s="200"/>
      <c r="B356" s="194"/>
      <c r="C356" s="28" t="s">
        <v>42</v>
      </c>
      <c r="D356" s="41" t="s">
        <v>187</v>
      </c>
      <c r="E356" s="249"/>
      <c r="F356" s="242"/>
      <c r="G356" s="242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52"/>
    </row>
    <row r="357" spans="1:30" ht="14.25" customHeight="1" hidden="1">
      <c r="A357" s="200"/>
      <c r="B357" s="194"/>
      <c r="C357" s="31" t="s">
        <v>44</v>
      </c>
      <c r="D357" s="32" t="s">
        <v>45</v>
      </c>
      <c r="E357" s="249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52"/>
    </row>
    <row r="358" spans="1:30" ht="14.25" customHeight="1" hidden="1">
      <c r="A358" s="200"/>
      <c r="B358" s="194"/>
      <c r="C358" s="28" t="s">
        <v>46</v>
      </c>
      <c r="D358" s="94"/>
      <c r="E358" s="249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52"/>
    </row>
    <row r="359" spans="1:30" ht="14.25" customHeight="1" hidden="1">
      <c r="A359" s="200"/>
      <c r="B359" s="194"/>
      <c r="C359" s="28" t="s">
        <v>48</v>
      </c>
      <c r="D359" s="34">
        <v>20000000</v>
      </c>
      <c r="E359" s="249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52"/>
    </row>
    <row r="360" spans="1:30" ht="14.25" customHeight="1" hidden="1">
      <c r="A360" s="200"/>
      <c r="B360" s="194"/>
      <c r="C360" s="31" t="s">
        <v>49</v>
      </c>
      <c r="D360" s="35">
        <v>42517</v>
      </c>
      <c r="E360" s="249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52"/>
    </row>
    <row r="361" spans="1:30" ht="14.25" customHeight="1" hidden="1">
      <c r="A361" s="200"/>
      <c r="B361" s="194"/>
      <c r="C361" s="28" t="s">
        <v>50</v>
      </c>
      <c r="D361" s="99">
        <v>0.221667</v>
      </c>
      <c r="E361" s="249"/>
      <c r="F361" s="242"/>
      <c r="G361" s="242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52"/>
    </row>
    <row r="362" spans="1:30" ht="14.25" customHeight="1" hidden="1" thickBot="1">
      <c r="A362" s="201"/>
      <c r="B362" s="195"/>
      <c r="C362" s="37" t="s">
        <v>51</v>
      </c>
      <c r="D362" s="38"/>
      <c r="E362" s="250"/>
      <c r="F362" s="243"/>
      <c r="G362" s="243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53"/>
    </row>
    <row r="363" spans="1:30" ht="28.5" customHeight="1" hidden="1">
      <c r="A363" s="247" t="s">
        <v>188</v>
      </c>
      <c r="B363" s="193" t="s">
        <v>189</v>
      </c>
      <c r="C363" s="26" t="s">
        <v>40</v>
      </c>
      <c r="D363" s="40" t="s">
        <v>190</v>
      </c>
      <c r="E363" s="248"/>
      <c r="F363" s="241"/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241"/>
      <c r="Z363" s="241"/>
      <c r="AA363" s="241"/>
      <c r="AB363" s="241"/>
      <c r="AC363" s="241"/>
      <c r="AD363" s="251">
        <f>E363+F363+H363+J363+L363+N363+P363+R363+T363+V363+X363+Z363+AB363-G363-I363-K363-M363-O363-Q363-S363-U363-W363-Y363-AA363-AC363</f>
        <v>0</v>
      </c>
    </row>
    <row r="364" spans="1:30" ht="25.5" customHeight="1" hidden="1">
      <c r="A364" s="200"/>
      <c r="B364" s="194"/>
      <c r="C364" s="28" t="s">
        <v>42</v>
      </c>
      <c r="D364" s="41" t="s">
        <v>191</v>
      </c>
      <c r="E364" s="249"/>
      <c r="F364" s="242"/>
      <c r="G364" s="242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52"/>
    </row>
    <row r="365" spans="1:30" ht="14.25" customHeight="1" hidden="1">
      <c r="A365" s="200"/>
      <c r="B365" s="194"/>
      <c r="C365" s="31" t="s">
        <v>44</v>
      </c>
      <c r="D365" s="32" t="s">
        <v>45</v>
      </c>
      <c r="E365" s="249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52"/>
    </row>
    <row r="366" spans="1:30" ht="14.25" customHeight="1" hidden="1">
      <c r="A366" s="200"/>
      <c r="B366" s="194"/>
      <c r="C366" s="28" t="s">
        <v>46</v>
      </c>
      <c r="D366" s="94"/>
      <c r="E366" s="249"/>
      <c r="F366" s="242"/>
      <c r="G366" s="242"/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52"/>
    </row>
    <row r="367" spans="1:30" ht="14.25" customHeight="1" hidden="1">
      <c r="A367" s="200"/>
      <c r="B367" s="194"/>
      <c r="C367" s="28" t="s">
        <v>48</v>
      </c>
      <c r="D367" s="34">
        <v>35000000</v>
      </c>
      <c r="E367" s="249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52"/>
    </row>
    <row r="368" spans="1:30" ht="14.25" customHeight="1" hidden="1">
      <c r="A368" s="200"/>
      <c r="B368" s="194"/>
      <c r="C368" s="31" t="s">
        <v>49</v>
      </c>
      <c r="D368" s="35">
        <v>42663</v>
      </c>
      <c r="E368" s="249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52"/>
    </row>
    <row r="369" spans="1:30" ht="14.25" customHeight="1" hidden="1">
      <c r="A369" s="200"/>
      <c r="B369" s="194"/>
      <c r="C369" s="28" t="s">
        <v>50</v>
      </c>
      <c r="D369" s="99">
        <v>0.1352959</v>
      </c>
      <c r="E369" s="249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52"/>
    </row>
    <row r="370" spans="1:30" ht="14.25" customHeight="1" hidden="1" thickBot="1">
      <c r="A370" s="201"/>
      <c r="B370" s="195"/>
      <c r="C370" s="37" t="s">
        <v>51</v>
      </c>
      <c r="D370" s="38"/>
      <c r="E370" s="250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53"/>
    </row>
    <row r="371" spans="1:30" ht="28.5" customHeight="1" hidden="1">
      <c r="A371" s="247" t="s">
        <v>192</v>
      </c>
      <c r="B371" s="193" t="s">
        <v>193</v>
      </c>
      <c r="C371" s="26" t="s">
        <v>40</v>
      </c>
      <c r="D371" s="40" t="s">
        <v>194</v>
      </c>
      <c r="E371" s="248"/>
      <c r="F371" s="241"/>
      <c r="G371" s="241"/>
      <c r="H371" s="241"/>
      <c r="I371" s="241"/>
      <c r="J371" s="241"/>
      <c r="K371" s="241"/>
      <c r="L371" s="241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241"/>
      <c r="X371" s="241"/>
      <c r="Y371" s="241"/>
      <c r="Z371" s="241"/>
      <c r="AA371" s="241"/>
      <c r="AB371" s="241"/>
      <c r="AC371" s="241"/>
      <c r="AD371" s="251">
        <f>E371+F371+H371+J371+L371+N371+P371+R371+T371+V371+X371+Z371+AB371-G371-I371-K371-M371-O371-Q371-S371-U371-W371-Y371-AA371-AC371</f>
        <v>0</v>
      </c>
    </row>
    <row r="372" spans="1:30" ht="25.5" customHeight="1" hidden="1">
      <c r="A372" s="200"/>
      <c r="B372" s="194"/>
      <c r="C372" s="28" t="s">
        <v>42</v>
      </c>
      <c r="D372" s="41" t="s">
        <v>187</v>
      </c>
      <c r="E372" s="249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52"/>
    </row>
    <row r="373" spans="1:30" ht="14.25" customHeight="1" hidden="1">
      <c r="A373" s="200"/>
      <c r="B373" s="194"/>
      <c r="C373" s="31" t="s">
        <v>44</v>
      </c>
      <c r="D373" s="32" t="s">
        <v>45</v>
      </c>
      <c r="E373" s="249"/>
      <c r="F373" s="242"/>
      <c r="G373" s="242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52"/>
    </row>
    <row r="374" spans="1:30" ht="14.25" customHeight="1" hidden="1">
      <c r="A374" s="200"/>
      <c r="B374" s="194"/>
      <c r="C374" s="28" t="s">
        <v>46</v>
      </c>
      <c r="D374" s="94"/>
      <c r="E374" s="249"/>
      <c r="F374" s="242"/>
      <c r="G374" s="242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52"/>
    </row>
    <row r="375" spans="1:30" ht="14.25" customHeight="1" hidden="1">
      <c r="A375" s="200"/>
      <c r="B375" s="194"/>
      <c r="C375" s="28" t="s">
        <v>48</v>
      </c>
      <c r="D375" s="34">
        <v>41700000</v>
      </c>
      <c r="E375" s="249"/>
      <c r="F375" s="242"/>
      <c r="G375" s="242"/>
      <c r="H375" s="242"/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52"/>
    </row>
    <row r="376" spans="1:30" ht="14.25" customHeight="1" hidden="1">
      <c r="A376" s="200"/>
      <c r="B376" s="194"/>
      <c r="C376" s="31" t="s">
        <v>49</v>
      </c>
      <c r="D376" s="35">
        <v>42679</v>
      </c>
      <c r="E376" s="249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52"/>
    </row>
    <row r="377" spans="1:30" ht="14.25" customHeight="1" hidden="1">
      <c r="A377" s="200"/>
      <c r="B377" s="194"/>
      <c r="C377" s="28" t="s">
        <v>50</v>
      </c>
      <c r="D377" s="99">
        <v>0.17</v>
      </c>
      <c r="E377" s="249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52"/>
    </row>
    <row r="378" spans="1:30" ht="14.25" customHeight="1" hidden="1" thickBot="1">
      <c r="A378" s="201"/>
      <c r="B378" s="195"/>
      <c r="C378" s="37" t="s">
        <v>51</v>
      </c>
      <c r="D378" s="38"/>
      <c r="E378" s="250"/>
      <c r="F378" s="243"/>
      <c r="G378" s="243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53"/>
    </row>
    <row r="379" spans="1:30" ht="28.5" customHeight="1" hidden="1">
      <c r="A379" s="247" t="s">
        <v>195</v>
      </c>
      <c r="B379" s="193" t="s">
        <v>196</v>
      </c>
      <c r="C379" s="26" t="s">
        <v>40</v>
      </c>
      <c r="D379" s="40" t="s">
        <v>197</v>
      </c>
      <c r="E379" s="248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1"/>
      <c r="W379" s="241"/>
      <c r="X379" s="241"/>
      <c r="Y379" s="241"/>
      <c r="Z379" s="241"/>
      <c r="AA379" s="241"/>
      <c r="AB379" s="241"/>
      <c r="AC379" s="241"/>
      <c r="AD379" s="251">
        <f>E379+F379+H379+J379+L379+N379+P379+R379+T379+V379+X379+Z379+AB379-G379-I379-K379-M379-O379-Q379-S379-U379-W379-Y379-AA379-AC379</f>
        <v>0</v>
      </c>
    </row>
    <row r="380" spans="1:30" ht="25.5" customHeight="1" hidden="1">
      <c r="A380" s="200"/>
      <c r="B380" s="194"/>
      <c r="C380" s="28" t="s">
        <v>42</v>
      </c>
      <c r="D380" s="41" t="s">
        <v>187</v>
      </c>
      <c r="E380" s="249"/>
      <c r="F380" s="242"/>
      <c r="G380" s="242"/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52"/>
    </row>
    <row r="381" spans="1:30" ht="14.25" customHeight="1" hidden="1">
      <c r="A381" s="200"/>
      <c r="B381" s="194"/>
      <c r="C381" s="31" t="s">
        <v>44</v>
      </c>
      <c r="D381" s="32" t="s">
        <v>45</v>
      </c>
      <c r="E381" s="249"/>
      <c r="F381" s="242"/>
      <c r="G381" s="242"/>
      <c r="H381" s="242"/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52"/>
    </row>
    <row r="382" spans="1:30" ht="14.25" customHeight="1" hidden="1">
      <c r="A382" s="200"/>
      <c r="B382" s="194"/>
      <c r="C382" s="28" t="s">
        <v>46</v>
      </c>
      <c r="D382" s="94"/>
      <c r="E382" s="249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52"/>
    </row>
    <row r="383" spans="1:30" ht="14.25" customHeight="1" hidden="1">
      <c r="A383" s="200"/>
      <c r="B383" s="194"/>
      <c r="C383" s="28" t="s">
        <v>48</v>
      </c>
      <c r="D383" s="34">
        <v>40000000</v>
      </c>
      <c r="E383" s="249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52"/>
    </row>
    <row r="384" spans="1:30" ht="14.25" customHeight="1" hidden="1">
      <c r="A384" s="200"/>
      <c r="B384" s="194"/>
      <c r="C384" s="31" t="s">
        <v>49</v>
      </c>
      <c r="D384" s="35">
        <v>42718</v>
      </c>
      <c r="E384" s="249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52"/>
    </row>
    <row r="385" spans="1:30" ht="14.25" customHeight="1" hidden="1">
      <c r="A385" s="200"/>
      <c r="B385" s="194"/>
      <c r="C385" s="28" t="s">
        <v>50</v>
      </c>
      <c r="D385" s="99">
        <v>0.13885</v>
      </c>
      <c r="E385" s="249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52"/>
    </row>
    <row r="386" spans="1:30" ht="14.25" customHeight="1" hidden="1" thickBot="1">
      <c r="A386" s="201"/>
      <c r="B386" s="195"/>
      <c r="C386" s="37" t="s">
        <v>51</v>
      </c>
      <c r="D386" s="38"/>
      <c r="E386" s="250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53"/>
    </row>
    <row r="387" spans="1:30" ht="28.5" customHeight="1" hidden="1">
      <c r="A387" s="247" t="s">
        <v>198</v>
      </c>
      <c r="B387" s="193" t="s">
        <v>199</v>
      </c>
      <c r="C387" s="26" t="s">
        <v>40</v>
      </c>
      <c r="D387" s="40" t="s">
        <v>200</v>
      </c>
      <c r="E387" s="248">
        <v>0</v>
      </c>
      <c r="F387" s="241"/>
      <c r="G387" s="241"/>
      <c r="H387" s="241"/>
      <c r="I387" s="241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  <c r="T387" s="241"/>
      <c r="U387" s="241"/>
      <c r="V387" s="241"/>
      <c r="W387" s="241"/>
      <c r="X387" s="241"/>
      <c r="Y387" s="241"/>
      <c r="Z387" s="241"/>
      <c r="AA387" s="241"/>
      <c r="AB387" s="241"/>
      <c r="AC387" s="241"/>
      <c r="AD387" s="251">
        <f>E387+F387+H387+J387+L387+N387+P387+R387+T387+V387+X387+Z387+AB387-G387-I387-K387-M387-O387-Q387-S387-U387-W387-Y387-AA387-AC387</f>
        <v>0</v>
      </c>
    </row>
    <row r="388" spans="1:30" ht="25.5" customHeight="1" hidden="1">
      <c r="A388" s="200"/>
      <c r="B388" s="194"/>
      <c r="C388" s="28" t="s">
        <v>42</v>
      </c>
      <c r="D388" s="41" t="s">
        <v>201</v>
      </c>
      <c r="E388" s="249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52"/>
    </row>
    <row r="389" spans="1:30" ht="14.25" customHeight="1" hidden="1">
      <c r="A389" s="200"/>
      <c r="B389" s="194"/>
      <c r="C389" s="31" t="s">
        <v>44</v>
      </c>
      <c r="D389" s="32" t="s">
        <v>45</v>
      </c>
      <c r="E389" s="249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52"/>
    </row>
    <row r="390" spans="1:30" ht="14.25" customHeight="1" hidden="1">
      <c r="A390" s="200"/>
      <c r="B390" s="194"/>
      <c r="C390" s="28" t="s">
        <v>46</v>
      </c>
      <c r="D390" s="94"/>
      <c r="E390" s="249"/>
      <c r="F390" s="242"/>
      <c r="G390" s="242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52"/>
    </row>
    <row r="391" spans="1:30" ht="14.25" customHeight="1" hidden="1">
      <c r="A391" s="200"/>
      <c r="B391" s="194"/>
      <c r="C391" s="28" t="s">
        <v>48</v>
      </c>
      <c r="D391" s="34">
        <v>15000000</v>
      </c>
      <c r="E391" s="249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52"/>
    </row>
    <row r="392" spans="1:30" ht="14.25" customHeight="1" hidden="1">
      <c r="A392" s="200"/>
      <c r="B392" s="194"/>
      <c r="C392" s="31" t="s">
        <v>49</v>
      </c>
      <c r="D392" s="35">
        <v>42851</v>
      </c>
      <c r="E392" s="249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52"/>
    </row>
    <row r="393" spans="1:30" ht="14.25" customHeight="1" hidden="1">
      <c r="A393" s="200"/>
      <c r="B393" s="194"/>
      <c r="C393" s="28" t="s">
        <v>50</v>
      </c>
      <c r="D393" s="99">
        <v>0.1332111</v>
      </c>
      <c r="E393" s="249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52"/>
    </row>
    <row r="394" spans="1:30" ht="14.25" customHeight="1" hidden="1" thickBot="1">
      <c r="A394" s="201"/>
      <c r="B394" s="195"/>
      <c r="C394" s="37" t="s">
        <v>51</v>
      </c>
      <c r="D394" s="38"/>
      <c r="E394" s="250"/>
      <c r="F394" s="243"/>
      <c r="G394" s="243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53"/>
    </row>
    <row r="395" spans="1:30" ht="28.5" customHeight="1" hidden="1">
      <c r="A395" s="247" t="s">
        <v>202</v>
      </c>
      <c r="B395" s="193" t="s">
        <v>203</v>
      </c>
      <c r="C395" s="26" t="s">
        <v>40</v>
      </c>
      <c r="D395" s="40" t="s">
        <v>204</v>
      </c>
      <c r="E395" s="248">
        <v>0</v>
      </c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241"/>
      <c r="Y395" s="241"/>
      <c r="Z395" s="241"/>
      <c r="AA395" s="241"/>
      <c r="AB395" s="241"/>
      <c r="AC395" s="241"/>
      <c r="AD395" s="251">
        <f>E395+F395+H395+J395+L395+N395+P395+R395+T395+V395+X395+Z395+AB395-G395-I395-K395-M395-O395-Q395-S395-U395-W395-Y395-AA395-AC395</f>
        <v>0</v>
      </c>
    </row>
    <row r="396" spans="1:30" ht="25.5" customHeight="1" hidden="1">
      <c r="A396" s="200"/>
      <c r="B396" s="194"/>
      <c r="C396" s="28" t="s">
        <v>42</v>
      </c>
      <c r="D396" s="41" t="s">
        <v>187</v>
      </c>
      <c r="E396" s="249"/>
      <c r="F396" s="242"/>
      <c r="G396" s="242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52"/>
    </row>
    <row r="397" spans="1:30" ht="14.25" customHeight="1" hidden="1">
      <c r="A397" s="200"/>
      <c r="B397" s="194"/>
      <c r="C397" s="31" t="s">
        <v>44</v>
      </c>
      <c r="D397" s="32" t="s">
        <v>45</v>
      </c>
      <c r="E397" s="249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52"/>
    </row>
    <row r="398" spans="1:30" ht="14.25" customHeight="1" hidden="1">
      <c r="A398" s="200"/>
      <c r="B398" s="194"/>
      <c r="C398" s="28" t="s">
        <v>46</v>
      </c>
      <c r="D398" s="94"/>
      <c r="E398" s="249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52"/>
    </row>
    <row r="399" spans="1:30" ht="14.25" customHeight="1" hidden="1">
      <c r="A399" s="200"/>
      <c r="B399" s="194"/>
      <c r="C399" s="28" t="s">
        <v>48</v>
      </c>
      <c r="D399" s="34">
        <v>41700000</v>
      </c>
      <c r="E399" s="249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52"/>
    </row>
    <row r="400" spans="1:30" ht="14.25" customHeight="1" hidden="1">
      <c r="A400" s="200"/>
      <c r="B400" s="194"/>
      <c r="C400" s="31" t="s">
        <v>49</v>
      </c>
      <c r="D400" s="35">
        <v>42923</v>
      </c>
      <c r="E400" s="249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52"/>
    </row>
    <row r="401" spans="1:30" ht="14.25" customHeight="1" hidden="1">
      <c r="A401" s="200"/>
      <c r="B401" s="194"/>
      <c r="C401" s="28" t="s">
        <v>50</v>
      </c>
      <c r="D401" s="99">
        <v>0.155</v>
      </c>
      <c r="E401" s="249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52"/>
    </row>
    <row r="402" spans="1:30" ht="14.25" customHeight="1" hidden="1" thickBot="1">
      <c r="A402" s="201"/>
      <c r="B402" s="195"/>
      <c r="C402" s="37" t="s">
        <v>51</v>
      </c>
      <c r="D402" s="38"/>
      <c r="E402" s="250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53"/>
    </row>
    <row r="403" spans="1:30" ht="28.5" customHeight="1" hidden="1">
      <c r="A403" s="247" t="s">
        <v>205</v>
      </c>
      <c r="B403" s="193" t="s">
        <v>206</v>
      </c>
      <c r="C403" s="26" t="s">
        <v>40</v>
      </c>
      <c r="D403" s="40" t="s">
        <v>207</v>
      </c>
      <c r="E403" s="248">
        <v>0</v>
      </c>
      <c r="F403" s="241"/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1"/>
      <c r="Y403" s="241"/>
      <c r="Z403" s="241"/>
      <c r="AA403" s="241"/>
      <c r="AB403" s="241"/>
      <c r="AC403" s="241"/>
      <c r="AD403" s="251">
        <f>E403+F403+H403+J403+L403+N403+P403+R403+T403+V403+X403+Z403+AB403-G403-I403-K403-M403-O403-Q403-S403-U403-W403-Y403-AA403-AC403</f>
        <v>0</v>
      </c>
    </row>
    <row r="404" spans="1:30" ht="25.5" customHeight="1" hidden="1">
      <c r="A404" s="200"/>
      <c r="B404" s="194"/>
      <c r="C404" s="28" t="s">
        <v>42</v>
      </c>
      <c r="D404" s="41" t="s">
        <v>187</v>
      </c>
      <c r="E404" s="249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52"/>
    </row>
    <row r="405" spans="1:30" ht="14.25" customHeight="1" hidden="1">
      <c r="A405" s="200"/>
      <c r="B405" s="194"/>
      <c r="C405" s="31" t="s">
        <v>44</v>
      </c>
      <c r="D405" s="32" t="s">
        <v>45</v>
      </c>
      <c r="E405" s="249"/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52"/>
    </row>
    <row r="406" spans="1:30" ht="14.25" customHeight="1" hidden="1">
      <c r="A406" s="200"/>
      <c r="B406" s="194"/>
      <c r="C406" s="28" t="s">
        <v>46</v>
      </c>
      <c r="D406" s="94"/>
      <c r="E406" s="249"/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52"/>
    </row>
    <row r="407" spans="1:30" ht="14.25" customHeight="1" hidden="1">
      <c r="A407" s="200"/>
      <c r="B407" s="194"/>
      <c r="C407" s="28" t="s">
        <v>48</v>
      </c>
      <c r="D407" s="34">
        <v>75000000</v>
      </c>
      <c r="E407" s="249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52"/>
    </row>
    <row r="408" spans="1:30" ht="14.25" customHeight="1" hidden="1">
      <c r="A408" s="200"/>
      <c r="B408" s="194"/>
      <c r="C408" s="31" t="s">
        <v>49</v>
      </c>
      <c r="D408" s="35">
        <v>42976</v>
      </c>
      <c r="E408" s="249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52"/>
    </row>
    <row r="409" spans="1:30" ht="14.25" customHeight="1" hidden="1">
      <c r="A409" s="200"/>
      <c r="B409" s="194"/>
      <c r="C409" s="28" t="s">
        <v>50</v>
      </c>
      <c r="D409" s="99">
        <v>0.1366783</v>
      </c>
      <c r="E409" s="249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52"/>
    </row>
    <row r="410" spans="1:30" ht="14.25" customHeight="1" hidden="1" thickBot="1">
      <c r="A410" s="201"/>
      <c r="B410" s="195"/>
      <c r="C410" s="37" t="s">
        <v>51</v>
      </c>
      <c r="D410" s="38"/>
      <c r="E410" s="250"/>
      <c r="F410" s="243"/>
      <c r="G410" s="243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53"/>
    </row>
    <row r="411" spans="1:30" ht="28.5" customHeight="1" hidden="1">
      <c r="A411" s="247" t="s">
        <v>208</v>
      </c>
      <c r="B411" s="193" t="s">
        <v>209</v>
      </c>
      <c r="C411" s="26" t="s">
        <v>40</v>
      </c>
      <c r="D411" s="40" t="s">
        <v>210</v>
      </c>
      <c r="E411" s="248">
        <v>0</v>
      </c>
      <c r="F411" s="241"/>
      <c r="G411" s="241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  <c r="R411" s="241"/>
      <c r="S411" s="241"/>
      <c r="T411" s="241"/>
      <c r="U411" s="241"/>
      <c r="V411" s="241"/>
      <c r="W411" s="241"/>
      <c r="X411" s="241"/>
      <c r="Y411" s="241"/>
      <c r="Z411" s="241"/>
      <c r="AA411" s="241"/>
      <c r="AB411" s="241"/>
      <c r="AC411" s="241"/>
      <c r="AD411" s="251">
        <f>E411+F411+H411+J411+L411+N411+P411+R411+T411+V411+X411+Z411+AB411-G411-I411-K411-M411-O411-Q411-S411-U411-W411-Y411-AA411-AC411</f>
        <v>0</v>
      </c>
    </row>
    <row r="412" spans="1:30" ht="25.5" customHeight="1" hidden="1">
      <c r="A412" s="200"/>
      <c r="B412" s="194"/>
      <c r="C412" s="28" t="s">
        <v>42</v>
      </c>
      <c r="D412" s="41" t="s">
        <v>187</v>
      </c>
      <c r="E412" s="249"/>
      <c r="F412" s="242"/>
      <c r="G412" s="242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52"/>
    </row>
    <row r="413" spans="1:30" ht="14.25" customHeight="1" hidden="1">
      <c r="A413" s="200"/>
      <c r="B413" s="194"/>
      <c r="C413" s="31" t="s">
        <v>44</v>
      </c>
      <c r="D413" s="32" t="s">
        <v>45</v>
      </c>
      <c r="E413" s="249"/>
      <c r="F413" s="242"/>
      <c r="G413" s="242"/>
      <c r="H413" s="242"/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52"/>
    </row>
    <row r="414" spans="1:30" ht="14.25" customHeight="1" hidden="1">
      <c r="A414" s="200"/>
      <c r="B414" s="194"/>
      <c r="C414" s="28" t="s">
        <v>46</v>
      </c>
      <c r="D414" s="94"/>
      <c r="E414" s="249"/>
      <c r="F414" s="242"/>
      <c r="G414" s="242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52"/>
    </row>
    <row r="415" spans="1:30" ht="14.25" customHeight="1" hidden="1">
      <c r="A415" s="200"/>
      <c r="B415" s="194"/>
      <c r="C415" s="28" t="s">
        <v>48</v>
      </c>
      <c r="D415" s="34">
        <v>23704100</v>
      </c>
      <c r="E415" s="249"/>
      <c r="F415" s="242"/>
      <c r="G415" s="242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52"/>
    </row>
    <row r="416" spans="1:30" ht="14.25" customHeight="1" hidden="1">
      <c r="A416" s="200"/>
      <c r="B416" s="194"/>
      <c r="C416" s="31" t="s">
        <v>49</v>
      </c>
      <c r="D416" s="35">
        <v>43083</v>
      </c>
      <c r="E416" s="249"/>
      <c r="F416" s="242"/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52"/>
    </row>
    <row r="417" spans="1:30" ht="14.25" customHeight="1" hidden="1">
      <c r="A417" s="200"/>
      <c r="B417" s="194"/>
      <c r="C417" s="28" t="s">
        <v>50</v>
      </c>
      <c r="D417" s="99">
        <v>0.127013</v>
      </c>
      <c r="E417" s="249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52"/>
    </row>
    <row r="418" spans="1:30" ht="14.25" customHeight="1" hidden="1" thickBot="1">
      <c r="A418" s="201"/>
      <c r="B418" s="195"/>
      <c r="C418" s="37" t="s">
        <v>51</v>
      </c>
      <c r="D418" s="38"/>
      <c r="E418" s="250"/>
      <c r="F418" s="243"/>
      <c r="G418" s="243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53"/>
    </row>
    <row r="419" spans="1:30" ht="28.5" customHeight="1">
      <c r="A419" s="247" t="s">
        <v>211</v>
      </c>
      <c r="B419" s="193" t="s">
        <v>212</v>
      </c>
      <c r="C419" s="26" t="s">
        <v>40</v>
      </c>
      <c r="D419" s="40" t="s">
        <v>213</v>
      </c>
      <c r="E419" s="248">
        <v>21000000</v>
      </c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51">
        <f>E419+F419+H419+J419+L419+N419+P419+R419+T419+V419+X419+Z419+AB419-G419-I419-K419-M419-O419-Q419-S419-U419-W419-Y419-AA419-AC419</f>
        <v>21000000</v>
      </c>
    </row>
    <row r="420" spans="1:30" ht="25.5" customHeight="1">
      <c r="A420" s="200"/>
      <c r="B420" s="194"/>
      <c r="C420" s="28" t="s">
        <v>42</v>
      </c>
      <c r="D420" s="41" t="s">
        <v>187</v>
      </c>
      <c r="E420" s="249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52"/>
    </row>
    <row r="421" spans="1:30" ht="14.25" customHeight="1">
      <c r="A421" s="200"/>
      <c r="B421" s="194"/>
      <c r="C421" s="31" t="s">
        <v>44</v>
      </c>
      <c r="D421" s="32" t="s">
        <v>45</v>
      </c>
      <c r="E421" s="249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52"/>
    </row>
    <row r="422" spans="1:30" ht="14.25" customHeight="1">
      <c r="A422" s="200"/>
      <c r="B422" s="194"/>
      <c r="C422" s="28" t="s">
        <v>46</v>
      </c>
      <c r="D422" s="94"/>
      <c r="E422" s="249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52"/>
    </row>
    <row r="423" spans="1:30" ht="14.25" customHeight="1">
      <c r="A423" s="200"/>
      <c r="B423" s="194"/>
      <c r="C423" s="28" t="s">
        <v>48</v>
      </c>
      <c r="D423" s="34">
        <v>21000000</v>
      </c>
      <c r="E423" s="249"/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52"/>
    </row>
    <row r="424" spans="1:30" ht="14.25" customHeight="1">
      <c r="A424" s="200"/>
      <c r="B424" s="194"/>
      <c r="C424" s="31" t="s">
        <v>49</v>
      </c>
      <c r="D424" s="69">
        <v>43214</v>
      </c>
      <c r="E424" s="249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52"/>
    </row>
    <row r="425" spans="1:30" ht="14.25" customHeight="1">
      <c r="A425" s="200"/>
      <c r="B425" s="194"/>
      <c r="C425" s="28" t="s">
        <v>50</v>
      </c>
      <c r="D425" s="99">
        <v>0.1127</v>
      </c>
      <c r="E425" s="249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52"/>
    </row>
    <row r="426" spans="1:30" ht="14.25" customHeight="1" thickBot="1">
      <c r="A426" s="201"/>
      <c r="B426" s="195"/>
      <c r="C426" s="37" t="s">
        <v>51</v>
      </c>
      <c r="D426" s="38"/>
      <c r="E426" s="250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53"/>
    </row>
    <row r="427" spans="1:30" ht="28.5" customHeight="1">
      <c r="A427" s="247" t="s">
        <v>214</v>
      </c>
      <c r="B427" s="193" t="s">
        <v>215</v>
      </c>
      <c r="C427" s="26" t="s">
        <v>40</v>
      </c>
      <c r="D427" s="40" t="s">
        <v>216</v>
      </c>
      <c r="E427" s="248">
        <v>48700000</v>
      </c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  <c r="AB427" s="241"/>
      <c r="AC427" s="241"/>
      <c r="AD427" s="251">
        <f>E427+F427+H427+J427+L427+N427+P427+R427+T427+V427+X427+Z427+AB427-G427-I427-K427-M427-O427-Q427-S427-U427-W427-Y427-AA427-AC427</f>
        <v>48700000</v>
      </c>
    </row>
    <row r="428" spans="1:30" ht="25.5" customHeight="1">
      <c r="A428" s="200"/>
      <c r="B428" s="194"/>
      <c r="C428" s="28" t="s">
        <v>42</v>
      </c>
      <c r="D428" s="41" t="s">
        <v>201</v>
      </c>
      <c r="E428" s="249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52"/>
    </row>
    <row r="429" spans="1:30" ht="14.25" customHeight="1">
      <c r="A429" s="200"/>
      <c r="B429" s="194"/>
      <c r="C429" s="31" t="s">
        <v>44</v>
      </c>
      <c r="D429" s="32" t="s">
        <v>45</v>
      </c>
      <c r="E429" s="249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52"/>
    </row>
    <row r="430" spans="1:30" ht="14.25" customHeight="1">
      <c r="A430" s="200"/>
      <c r="B430" s="194"/>
      <c r="C430" s="28" t="s">
        <v>46</v>
      </c>
      <c r="D430" s="94"/>
      <c r="E430" s="249"/>
      <c r="F430" s="242"/>
      <c r="G430" s="242"/>
      <c r="H430" s="242"/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52"/>
    </row>
    <row r="431" spans="1:30" ht="14.25" customHeight="1">
      <c r="A431" s="200"/>
      <c r="B431" s="194"/>
      <c r="C431" s="28" t="s">
        <v>48</v>
      </c>
      <c r="D431" s="34">
        <v>48700000</v>
      </c>
      <c r="E431" s="249"/>
      <c r="F431" s="242"/>
      <c r="G431" s="242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52"/>
    </row>
    <row r="432" spans="1:30" ht="14.25" customHeight="1">
      <c r="A432" s="200"/>
      <c r="B432" s="194"/>
      <c r="C432" s="31" t="s">
        <v>49</v>
      </c>
      <c r="D432" s="35">
        <v>43285</v>
      </c>
      <c r="E432" s="249"/>
      <c r="F432" s="242"/>
      <c r="G432" s="242"/>
      <c r="H432" s="242"/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52"/>
    </row>
    <row r="433" spans="1:30" ht="14.25" customHeight="1">
      <c r="A433" s="200"/>
      <c r="B433" s="194"/>
      <c r="C433" s="28" t="s">
        <v>50</v>
      </c>
      <c r="D433" s="99">
        <v>0.0895</v>
      </c>
      <c r="E433" s="249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52"/>
    </row>
    <row r="434" spans="1:30" ht="14.25" customHeight="1" thickBot="1">
      <c r="A434" s="201"/>
      <c r="B434" s="195"/>
      <c r="C434" s="37" t="s">
        <v>51</v>
      </c>
      <c r="D434" s="38"/>
      <c r="E434" s="250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53"/>
    </row>
    <row r="435" spans="1:30" ht="28.5" customHeight="1">
      <c r="A435" s="247" t="s">
        <v>217</v>
      </c>
      <c r="B435" s="193" t="s">
        <v>218</v>
      </c>
      <c r="C435" s="26" t="s">
        <v>40</v>
      </c>
      <c r="D435" s="40" t="s">
        <v>219</v>
      </c>
      <c r="E435" s="248">
        <v>57000000</v>
      </c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51">
        <f>E435+F435+H435+J435+L435+N435+P435+R435+T435+V435+X435+Z435+AB435-G435-I435-K435-M435-O435-Q435-S435-U435-W435-Y435-AA435-AC435</f>
        <v>57000000</v>
      </c>
    </row>
    <row r="436" spans="1:30" ht="25.5" customHeight="1">
      <c r="A436" s="200"/>
      <c r="B436" s="194"/>
      <c r="C436" s="28" t="s">
        <v>42</v>
      </c>
      <c r="D436" s="41" t="s">
        <v>201</v>
      </c>
      <c r="E436" s="249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52"/>
    </row>
    <row r="437" spans="1:30" ht="14.25" customHeight="1">
      <c r="A437" s="200"/>
      <c r="B437" s="194"/>
      <c r="C437" s="31" t="s">
        <v>44</v>
      </c>
      <c r="D437" s="32" t="s">
        <v>45</v>
      </c>
      <c r="E437" s="249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52"/>
    </row>
    <row r="438" spans="1:30" ht="14.25" customHeight="1">
      <c r="A438" s="200"/>
      <c r="B438" s="194"/>
      <c r="C438" s="28" t="s">
        <v>46</v>
      </c>
      <c r="D438" s="94"/>
      <c r="E438" s="249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52"/>
    </row>
    <row r="439" spans="1:30" ht="14.25" customHeight="1">
      <c r="A439" s="200"/>
      <c r="B439" s="194"/>
      <c r="C439" s="28" t="s">
        <v>48</v>
      </c>
      <c r="D439" s="34">
        <v>57000000</v>
      </c>
      <c r="E439" s="249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52"/>
    </row>
    <row r="440" spans="1:30" ht="14.25" customHeight="1">
      <c r="A440" s="200"/>
      <c r="B440" s="194"/>
      <c r="C440" s="31" t="s">
        <v>49</v>
      </c>
      <c r="D440" s="35">
        <v>43326</v>
      </c>
      <c r="E440" s="249"/>
      <c r="F440" s="242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52"/>
    </row>
    <row r="441" spans="1:30" ht="14.25" customHeight="1">
      <c r="A441" s="200"/>
      <c r="B441" s="194"/>
      <c r="C441" s="28" t="s">
        <v>50</v>
      </c>
      <c r="D441" s="99">
        <v>0.0894</v>
      </c>
      <c r="E441" s="249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52"/>
    </row>
    <row r="442" spans="1:30" ht="14.25" customHeight="1" thickBot="1">
      <c r="A442" s="201"/>
      <c r="B442" s="195"/>
      <c r="C442" s="37" t="s">
        <v>51</v>
      </c>
      <c r="D442" s="38"/>
      <c r="E442" s="250"/>
      <c r="F442" s="243"/>
      <c r="G442" s="243"/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53"/>
    </row>
    <row r="443" spans="1:30" ht="28.5" customHeight="1">
      <c r="A443" s="247" t="s">
        <v>220</v>
      </c>
      <c r="B443" s="193" t="s">
        <v>221</v>
      </c>
      <c r="C443" s="26" t="s">
        <v>40</v>
      </c>
      <c r="D443" s="40" t="s">
        <v>222</v>
      </c>
      <c r="E443" s="248">
        <v>33000000</v>
      </c>
      <c r="F443" s="241"/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1"/>
      <c r="Y443" s="241"/>
      <c r="Z443" s="241"/>
      <c r="AA443" s="241"/>
      <c r="AB443" s="241"/>
      <c r="AC443" s="241"/>
      <c r="AD443" s="251">
        <f>E443+F443+H443+J443+L443+N443+P443+R443+T443+V443+X443+Z443+AB443-G443-I443-K443-M443-O443-Q443-S443-U443-W443-Y443-AA443-AC443</f>
        <v>33000000</v>
      </c>
    </row>
    <row r="444" spans="1:30" ht="25.5" customHeight="1">
      <c r="A444" s="200"/>
      <c r="B444" s="194"/>
      <c r="C444" s="28" t="s">
        <v>42</v>
      </c>
      <c r="D444" s="41" t="s">
        <v>223</v>
      </c>
      <c r="E444" s="249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52"/>
    </row>
    <row r="445" spans="1:30" ht="14.25" customHeight="1">
      <c r="A445" s="200"/>
      <c r="B445" s="194"/>
      <c r="C445" s="31" t="s">
        <v>44</v>
      </c>
      <c r="D445" s="32" t="s">
        <v>45</v>
      </c>
      <c r="E445" s="249"/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52"/>
    </row>
    <row r="446" spans="1:30" ht="14.25" customHeight="1">
      <c r="A446" s="200"/>
      <c r="B446" s="194"/>
      <c r="C446" s="28" t="s">
        <v>46</v>
      </c>
      <c r="D446" s="94"/>
      <c r="E446" s="249"/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52"/>
    </row>
    <row r="447" spans="1:30" ht="14.25" customHeight="1">
      <c r="A447" s="200"/>
      <c r="B447" s="194"/>
      <c r="C447" s="28" t="s">
        <v>48</v>
      </c>
      <c r="D447" s="34">
        <v>33000000</v>
      </c>
      <c r="E447" s="249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52"/>
    </row>
    <row r="448" spans="1:30" ht="14.25" customHeight="1">
      <c r="A448" s="200"/>
      <c r="B448" s="194"/>
      <c r="C448" s="31" t="s">
        <v>49</v>
      </c>
      <c r="D448" s="35">
        <v>43362</v>
      </c>
      <c r="E448" s="249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52"/>
    </row>
    <row r="449" spans="1:30" ht="14.25" customHeight="1">
      <c r="A449" s="200"/>
      <c r="B449" s="194"/>
      <c r="C449" s="28" t="s">
        <v>50</v>
      </c>
      <c r="D449" s="100">
        <v>0.099156725</v>
      </c>
      <c r="E449" s="249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52"/>
    </row>
    <row r="450" spans="1:30" ht="14.25" customHeight="1" thickBot="1">
      <c r="A450" s="201"/>
      <c r="B450" s="195"/>
      <c r="C450" s="37" t="s">
        <v>51</v>
      </c>
      <c r="D450" s="38"/>
      <c r="E450" s="250"/>
      <c r="F450" s="243"/>
      <c r="G450" s="243"/>
      <c r="H450" s="243"/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53"/>
    </row>
    <row r="451" spans="1:30" ht="28.5" customHeight="1">
      <c r="A451" s="247" t="s">
        <v>224</v>
      </c>
      <c r="B451" s="193" t="s">
        <v>225</v>
      </c>
      <c r="C451" s="26" t="s">
        <v>40</v>
      </c>
      <c r="D451" s="40" t="s">
        <v>226</v>
      </c>
      <c r="E451" s="248">
        <v>25000000</v>
      </c>
      <c r="F451" s="241"/>
      <c r="G451" s="241"/>
      <c r="H451" s="241"/>
      <c r="I451" s="241"/>
      <c r="J451" s="241"/>
      <c r="K451" s="241"/>
      <c r="L451" s="241"/>
      <c r="M451" s="241"/>
      <c r="N451" s="241"/>
      <c r="O451" s="241"/>
      <c r="P451" s="241"/>
      <c r="Q451" s="241"/>
      <c r="R451" s="241"/>
      <c r="S451" s="241"/>
      <c r="T451" s="241"/>
      <c r="U451" s="241"/>
      <c r="V451" s="241"/>
      <c r="W451" s="241"/>
      <c r="X451" s="241"/>
      <c r="Y451" s="241"/>
      <c r="Z451" s="241"/>
      <c r="AA451" s="241"/>
      <c r="AB451" s="241"/>
      <c r="AC451" s="241"/>
      <c r="AD451" s="251">
        <f>E451+F451+H451+J451+L451+N451+P451+R451+T451+V451+X451+Z451+AB451-G451-I451-K451-M451-O451-Q451-S451-U451-W451-Y451-AA451-AC451</f>
        <v>25000000</v>
      </c>
    </row>
    <row r="452" spans="1:30" ht="25.5" customHeight="1">
      <c r="A452" s="200"/>
      <c r="B452" s="194"/>
      <c r="C452" s="28" t="s">
        <v>42</v>
      </c>
      <c r="D452" s="41" t="s">
        <v>223</v>
      </c>
      <c r="E452" s="249"/>
      <c r="F452" s="242"/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52"/>
    </row>
    <row r="453" spans="1:30" ht="14.25" customHeight="1">
      <c r="A453" s="200"/>
      <c r="B453" s="194"/>
      <c r="C453" s="31" t="s">
        <v>44</v>
      </c>
      <c r="D453" s="32" t="s">
        <v>45</v>
      </c>
      <c r="E453" s="249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52"/>
    </row>
    <row r="454" spans="1:30" ht="14.25" customHeight="1">
      <c r="A454" s="200"/>
      <c r="B454" s="194"/>
      <c r="C454" s="28" t="s">
        <v>46</v>
      </c>
      <c r="D454" s="94"/>
      <c r="E454" s="249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52"/>
    </row>
    <row r="455" spans="1:30" ht="14.25" customHeight="1">
      <c r="A455" s="200"/>
      <c r="B455" s="194"/>
      <c r="C455" s="28" t="s">
        <v>48</v>
      </c>
      <c r="D455" s="34">
        <v>25000000</v>
      </c>
      <c r="E455" s="249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52"/>
    </row>
    <row r="456" spans="1:30" ht="14.25" customHeight="1">
      <c r="A456" s="200"/>
      <c r="B456" s="194"/>
      <c r="C456" s="31" t="s">
        <v>49</v>
      </c>
      <c r="D456" s="35">
        <v>43426</v>
      </c>
      <c r="E456" s="249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52"/>
    </row>
    <row r="457" spans="1:30" ht="14.25" customHeight="1">
      <c r="A457" s="200"/>
      <c r="B457" s="194"/>
      <c r="C457" s="28" t="s">
        <v>50</v>
      </c>
      <c r="D457" s="100">
        <v>0.093</v>
      </c>
      <c r="E457" s="249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52"/>
    </row>
    <row r="458" spans="1:30" ht="14.25" customHeight="1" thickBot="1">
      <c r="A458" s="201"/>
      <c r="B458" s="195"/>
      <c r="C458" s="37" t="s">
        <v>51</v>
      </c>
      <c r="D458" s="38"/>
      <c r="E458" s="250"/>
      <c r="F458" s="243"/>
      <c r="G458" s="243"/>
      <c r="H458" s="243"/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53"/>
    </row>
    <row r="459" spans="1:30" ht="14.25" customHeight="1" hidden="1">
      <c r="A459" s="43"/>
      <c r="B459" s="44"/>
      <c r="C459" s="101"/>
      <c r="D459" s="102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</row>
    <row r="460" spans="1:30" ht="14.25" customHeight="1" hidden="1">
      <c r="A460" s="43"/>
      <c r="B460" s="44"/>
      <c r="C460" s="101"/>
      <c r="D460" s="102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</row>
    <row r="461" spans="1:30" ht="14.25" customHeight="1" hidden="1">
      <c r="A461" s="43"/>
      <c r="B461" s="44"/>
      <c r="C461" s="101"/>
      <c r="D461" s="102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</row>
    <row r="462" spans="1:30" ht="14.25" customHeight="1" hidden="1">
      <c r="A462" s="43"/>
      <c r="B462" s="44"/>
      <c r="C462" s="101"/>
      <c r="D462" s="102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</row>
    <row r="463" spans="1:30" ht="14.25" customHeight="1" hidden="1">
      <c r="A463" s="43"/>
      <c r="B463" s="44"/>
      <c r="C463" s="101"/>
      <c r="D463" s="102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</row>
    <row r="464" spans="1:30" ht="14.25" customHeight="1" hidden="1">
      <c r="A464" s="43"/>
      <c r="B464" s="44"/>
      <c r="C464" s="101"/>
      <c r="D464" s="102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</row>
    <row r="465" spans="1:30" ht="14.25" customHeight="1" hidden="1">
      <c r="A465" s="43"/>
      <c r="B465" s="44"/>
      <c r="C465" s="101"/>
      <c r="D465" s="102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</row>
    <row r="466" spans="1:30" ht="14.25" customHeight="1" hidden="1">
      <c r="A466" s="43"/>
      <c r="B466" s="44"/>
      <c r="C466" s="101"/>
      <c r="D466" s="102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</row>
    <row r="467" spans="5:30" ht="12.75" hidden="1"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s="53" customFormat="1" ht="14.25">
      <c r="A468" s="49"/>
      <c r="B468" s="49"/>
      <c r="C468" s="267" t="s">
        <v>227</v>
      </c>
      <c r="D468" s="268"/>
      <c r="E468" s="51">
        <f>SUM(E307:E467)</f>
        <v>184700000</v>
      </c>
      <c r="F468" s="51">
        <f>SUM(F235:F467)</f>
        <v>0</v>
      </c>
      <c r="G468" s="51">
        <f aca="true" t="shared" si="2" ref="G468:AC468">SUM(G307:G467)</f>
        <v>0</v>
      </c>
      <c r="H468" s="51">
        <f t="shared" si="2"/>
        <v>0</v>
      </c>
      <c r="I468" s="51">
        <f t="shared" si="2"/>
        <v>0</v>
      </c>
      <c r="J468" s="51">
        <f t="shared" si="2"/>
        <v>0</v>
      </c>
      <c r="K468" s="51">
        <f t="shared" si="2"/>
        <v>0</v>
      </c>
      <c r="L468" s="51">
        <f t="shared" si="2"/>
        <v>0</v>
      </c>
      <c r="M468" s="51">
        <f t="shared" si="2"/>
        <v>0</v>
      </c>
      <c r="N468" s="51">
        <f t="shared" si="2"/>
        <v>0</v>
      </c>
      <c r="O468" s="51">
        <f t="shared" si="2"/>
        <v>0</v>
      </c>
      <c r="P468" s="51">
        <f t="shared" si="2"/>
        <v>0</v>
      </c>
      <c r="Q468" s="51">
        <f t="shared" si="2"/>
        <v>0</v>
      </c>
      <c r="R468" s="51">
        <f t="shared" si="2"/>
        <v>0</v>
      </c>
      <c r="S468" s="51">
        <f t="shared" si="2"/>
        <v>0</v>
      </c>
      <c r="T468" s="51">
        <f t="shared" si="2"/>
        <v>0</v>
      </c>
      <c r="U468" s="51">
        <f t="shared" si="2"/>
        <v>0</v>
      </c>
      <c r="V468" s="51">
        <f t="shared" si="2"/>
        <v>0</v>
      </c>
      <c r="W468" s="51">
        <f t="shared" si="2"/>
        <v>0</v>
      </c>
      <c r="X468" s="51">
        <f t="shared" si="2"/>
        <v>0</v>
      </c>
      <c r="Y468" s="51">
        <f t="shared" si="2"/>
        <v>0</v>
      </c>
      <c r="Z468" s="51">
        <f t="shared" si="2"/>
        <v>0</v>
      </c>
      <c r="AA468" s="51">
        <f t="shared" si="2"/>
        <v>0</v>
      </c>
      <c r="AB468" s="51">
        <f t="shared" si="2"/>
        <v>0</v>
      </c>
      <c r="AC468" s="51">
        <f t="shared" si="2"/>
        <v>0</v>
      </c>
      <c r="AD468" s="51">
        <f>SUM(AD419:AD467)</f>
        <v>184700000</v>
      </c>
    </row>
    <row r="469" spans="1:30" ht="10.5" customHeight="1" thickBot="1">
      <c r="A469" s="105"/>
      <c r="B469" s="105"/>
      <c r="C469" s="106"/>
      <c r="D469" s="107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</row>
    <row r="470" spans="1:30" s="112" customFormat="1" ht="15">
      <c r="A470" s="109"/>
      <c r="B470" s="110"/>
      <c r="C470" s="262" t="s">
        <v>228</v>
      </c>
      <c r="D470" s="263"/>
      <c r="E470" s="111">
        <f aca="true" t="shared" si="3" ref="E470:AD470">SUM(E468,E232,E66)</f>
        <v>259707570</v>
      </c>
      <c r="F470" s="111">
        <f t="shared" si="3"/>
        <v>0</v>
      </c>
      <c r="G470" s="111">
        <f t="shared" si="3"/>
        <v>0</v>
      </c>
      <c r="H470" s="111">
        <f t="shared" si="3"/>
        <v>0</v>
      </c>
      <c r="I470" s="111">
        <f t="shared" si="3"/>
        <v>0</v>
      </c>
      <c r="J470" s="111">
        <f t="shared" si="3"/>
        <v>6124400</v>
      </c>
      <c r="K470" s="111">
        <f t="shared" si="3"/>
        <v>6804000</v>
      </c>
      <c r="L470" s="111">
        <f t="shared" si="3"/>
        <v>0</v>
      </c>
      <c r="M470" s="111">
        <f t="shared" si="3"/>
        <v>0</v>
      </c>
      <c r="N470" s="111">
        <f t="shared" si="3"/>
        <v>0</v>
      </c>
      <c r="O470" s="111">
        <f t="shared" si="3"/>
        <v>0</v>
      </c>
      <c r="P470" s="111">
        <f t="shared" si="3"/>
        <v>0</v>
      </c>
      <c r="Q470" s="111">
        <f t="shared" si="3"/>
        <v>0</v>
      </c>
      <c r="R470" s="111">
        <f t="shared" si="3"/>
        <v>0</v>
      </c>
      <c r="S470" s="111">
        <f t="shared" si="3"/>
        <v>0</v>
      </c>
      <c r="T470" s="111">
        <f t="shared" si="3"/>
        <v>0</v>
      </c>
      <c r="U470" s="111">
        <f t="shared" si="3"/>
        <v>0</v>
      </c>
      <c r="V470" s="111">
        <f t="shared" si="3"/>
        <v>0</v>
      </c>
      <c r="W470" s="111">
        <f t="shared" si="3"/>
        <v>0</v>
      </c>
      <c r="X470" s="111">
        <f t="shared" si="3"/>
        <v>0</v>
      </c>
      <c r="Y470" s="111">
        <f t="shared" si="3"/>
        <v>0</v>
      </c>
      <c r="Z470" s="111">
        <f t="shared" si="3"/>
        <v>0</v>
      </c>
      <c r="AA470" s="111">
        <f t="shared" si="3"/>
        <v>0</v>
      </c>
      <c r="AB470" s="111">
        <f t="shared" si="3"/>
        <v>0</v>
      </c>
      <c r="AC470" s="111">
        <f t="shared" si="3"/>
        <v>0</v>
      </c>
      <c r="AD470" s="111">
        <f t="shared" si="3"/>
        <v>259027970</v>
      </c>
    </row>
    <row r="471" spans="1:30" ht="3" customHeight="1" thickBot="1">
      <c r="A471" s="113"/>
      <c r="B471" s="114"/>
      <c r="C471" s="115"/>
      <c r="D471" s="116"/>
      <c r="E471" s="117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  <c r="AD471" s="118"/>
    </row>
    <row r="474" spans="4:15" ht="12.75">
      <c r="D474" t="s">
        <v>229</v>
      </c>
      <c r="M474" s="119"/>
      <c r="N474" s="119"/>
      <c r="O474" s="120" t="s">
        <v>254</v>
      </c>
    </row>
    <row r="475" ht="12.75">
      <c r="O475" s="120"/>
    </row>
    <row r="476" spans="4:15" ht="12.75">
      <c r="D476" s="121" t="s">
        <v>230</v>
      </c>
      <c r="M476" s="119"/>
      <c r="N476" s="119"/>
      <c r="O476" s="120" t="s">
        <v>231</v>
      </c>
    </row>
  </sheetData>
  <mergeCells count="1534">
    <mergeCell ref="AB189:AB196"/>
    <mergeCell ref="AC189:AC196"/>
    <mergeCell ref="AD189:AD196"/>
    <mergeCell ref="X189:X196"/>
    <mergeCell ref="Y189:Y196"/>
    <mergeCell ref="Z189:Z196"/>
    <mergeCell ref="AA189:AA196"/>
    <mergeCell ref="T189:T196"/>
    <mergeCell ref="U189:U196"/>
    <mergeCell ref="V189:V196"/>
    <mergeCell ref="W189:W196"/>
    <mergeCell ref="P189:P196"/>
    <mergeCell ref="Q189:Q196"/>
    <mergeCell ref="R189:R196"/>
    <mergeCell ref="S189:S196"/>
    <mergeCell ref="L189:L196"/>
    <mergeCell ref="M189:M196"/>
    <mergeCell ref="N189:N196"/>
    <mergeCell ref="O189:O196"/>
    <mergeCell ref="AD443:AD450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Z443:Z450"/>
    <mergeCell ref="AA443:AA450"/>
    <mergeCell ref="AB443:AB450"/>
    <mergeCell ref="AC443:AC450"/>
    <mergeCell ref="V443:V450"/>
    <mergeCell ref="W443:W450"/>
    <mergeCell ref="X443:X450"/>
    <mergeCell ref="Y443:Y450"/>
    <mergeCell ref="R443:R450"/>
    <mergeCell ref="S443:S450"/>
    <mergeCell ref="T443:T450"/>
    <mergeCell ref="U443:U450"/>
    <mergeCell ref="N443:N450"/>
    <mergeCell ref="O443:O450"/>
    <mergeCell ref="P443:P450"/>
    <mergeCell ref="Q443:Q450"/>
    <mergeCell ref="J443:J450"/>
    <mergeCell ref="K443:K450"/>
    <mergeCell ref="L443:L450"/>
    <mergeCell ref="M443:M450"/>
    <mergeCell ref="AB435:AB442"/>
    <mergeCell ref="AC435:AC442"/>
    <mergeCell ref="AD435:AD442"/>
    <mergeCell ref="A443:A450"/>
    <mergeCell ref="B443:B450"/>
    <mergeCell ref="E443:E450"/>
    <mergeCell ref="F443:F450"/>
    <mergeCell ref="G443:G450"/>
    <mergeCell ref="H443:H450"/>
    <mergeCell ref="I443:I450"/>
    <mergeCell ref="X435:X442"/>
    <mergeCell ref="Y435:Y442"/>
    <mergeCell ref="Z435:Z442"/>
    <mergeCell ref="AA435:AA442"/>
    <mergeCell ref="T435:T442"/>
    <mergeCell ref="U435:U442"/>
    <mergeCell ref="V435:V442"/>
    <mergeCell ref="W435:W442"/>
    <mergeCell ref="P435:P442"/>
    <mergeCell ref="Q435:Q442"/>
    <mergeCell ref="R435:R442"/>
    <mergeCell ref="S435:S442"/>
    <mergeCell ref="L435:L442"/>
    <mergeCell ref="M435:M442"/>
    <mergeCell ref="N435:N442"/>
    <mergeCell ref="O435:O442"/>
    <mergeCell ref="AD181:AD188"/>
    <mergeCell ref="A435:A442"/>
    <mergeCell ref="B435:B442"/>
    <mergeCell ref="E435:E442"/>
    <mergeCell ref="F435:F442"/>
    <mergeCell ref="G435:G442"/>
    <mergeCell ref="H435:H442"/>
    <mergeCell ref="I435:I442"/>
    <mergeCell ref="J435:J442"/>
    <mergeCell ref="K435:K442"/>
    <mergeCell ref="Z181:Z188"/>
    <mergeCell ref="AA181:AA188"/>
    <mergeCell ref="AB181:AB188"/>
    <mergeCell ref="AC181:AC188"/>
    <mergeCell ref="V181:V188"/>
    <mergeCell ref="W181:W188"/>
    <mergeCell ref="X181:X188"/>
    <mergeCell ref="Y181:Y188"/>
    <mergeCell ref="R181:R188"/>
    <mergeCell ref="S181:S188"/>
    <mergeCell ref="T181:T188"/>
    <mergeCell ref="U181:U188"/>
    <mergeCell ref="N181:N188"/>
    <mergeCell ref="O181:O188"/>
    <mergeCell ref="P181:P188"/>
    <mergeCell ref="Q181:Q188"/>
    <mergeCell ref="J181:J188"/>
    <mergeCell ref="K181:K188"/>
    <mergeCell ref="L181:L188"/>
    <mergeCell ref="M181:M188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X173:X180"/>
    <mergeCell ref="Y173:Y180"/>
    <mergeCell ref="Z173:Z180"/>
    <mergeCell ref="AA173:AA180"/>
    <mergeCell ref="T173:T180"/>
    <mergeCell ref="U173:U180"/>
    <mergeCell ref="V173:V180"/>
    <mergeCell ref="W173:W180"/>
    <mergeCell ref="P173:P180"/>
    <mergeCell ref="Q173:Q180"/>
    <mergeCell ref="R173:R180"/>
    <mergeCell ref="S173:S180"/>
    <mergeCell ref="L173:L180"/>
    <mergeCell ref="M173:M180"/>
    <mergeCell ref="N173:N180"/>
    <mergeCell ref="O173:O180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Z165:Z172"/>
    <mergeCell ref="AA165:AA172"/>
    <mergeCell ref="AB165:AB172"/>
    <mergeCell ref="AC165:AC172"/>
    <mergeCell ref="V165:V172"/>
    <mergeCell ref="W165:W172"/>
    <mergeCell ref="X165:X172"/>
    <mergeCell ref="Y165:Y172"/>
    <mergeCell ref="R165:R172"/>
    <mergeCell ref="S165:S172"/>
    <mergeCell ref="T165:T172"/>
    <mergeCell ref="U165:U172"/>
    <mergeCell ref="N165:N172"/>
    <mergeCell ref="O165:O172"/>
    <mergeCell ref="P165:P172"/>
    <mergeCell ref="Q165:Q172"/>
    <mergeCell ref="J165:J172"/>
    <mergeCell ref="K165:K172"/>
    <mergeCell ref="L165:L172"/>
    <mergeCell ref="M165:M172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X157:X164"/>
    <mergeCell ref="Y157:Y164"/>
    <mergeCell ref="Z157:Z164"/>
    <mergeCell ref="AA157:AA164"/>
    <mergeCell ref="T157:T164"/>
    <mergeCell ref="U157:U164"/>
    <mergeCell ref="V157:V164"/>
    <mergeCell ref="W157:W164"/>
    <mergeCell ref="P157:P164"/>
    <mergeCell ref="Q157:Q164"/>
    <mergeCell ref="R157:R164"/>
    <mergeCell ref="S157:S164"/>
    <mergeCell ref="L157:L164"/>
    <mergeCell ref="M157:M164"/>
    <mergeCell ref="N157:N164"/>
    <mergeCell ref="O157:O164"/>
    <mergeCell ref="AD363:AD370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Z363:Z370"/>
    <mergeCell ref="AA363:AA370"/>
    <mergeCell ref="AB363:AB370"/>
    <mergeCell ref="AC363:AC370"/>
    <mergeCell ref="V363:V370"/>
    <mergeCell ref="W363:W370"/>
    <mergeCell ref="X363:X370"/>
    <mergeCell ref="Y363:Y370"/>
    <mergeCell ref="R363:R370"/>
    <mergeCell ref="S363:S370"/>
    <mergeCell ref="T363:T370"/>
    <mergeCell ref="U363:U370"/>
    <mergeCell ref="N363:N370"/>
    <mergeCell ref="O363:O370"/>
    <mergeCell ref="P363:P370"/>
    <mergeCell ref="Q363:Q370"/>
    <mergeCell ref="J363:J370"/>
    <mergeCell ref="K363:K370"/>
    <mergeCell ref="L363:L370"/>
    <mergeCell ref="M363:M370"/>
    <mergeCell ref="AB355:AB362"/>
    <mergeCell ref="AC355:AC362"/>
    <mergeCell ref="AD355:AD362"/>
    <mergeCell ref="A363:A370"/>
    <mergeCell ref="B363:B370"/>
    <mergeCell ref="E363:E370"/>
    <mergeCell ref="F363:F370"/>
    <mergeCell ref="G363:G370"/>
    <mergeCell ref="H363:H370"/>
    <mergeCell ref="I363:I370"/>
    <mergeCell ref="X355:X362"/>
    <mergeCell ref="Y355:Y362"/>
    <mergeCell ref="Z355:Z362"/>
    <mergeCell ref="AA355:AA362"/>
    <mergeCell ref="T355:T362"/>
    <mergeCell ref="U355:U362"/>
    <mergeCell ref="V355:V362"/>
    <mergeCell ref="W355:W362"/>
    <mergeCell ref="P355:P362"/>
    <mergeCell ref="Q355:Q362"/>
    <mergeCell ref="R355:R362"/>
    <mergeCell ref="S355:S362"/>
    <mergeCell ref="L355:L362"/>
    <mergeCell ref="M355:M362"/>
    <mergeCell ref="N355:N362"/>
    <mergeCell ref="O355:O362"/>
    <mergeCell ref="AD133:AD140"/>
    <mergeCell ref="A355:A362"/>
    <mergeCell ref="B355:B362"/>
    <mergeCell ref="E355:E362"/>
    <mergeCell ref="F355:F362"/>
    <mergeCell ref="G355:G362"/>
    <mergeCell ref="H355:H362"/>
    <mergeCell ref="I355:I362"/>
    <mergeCell ref="J355:J362"/>
    <mergeCell ref="K355:K362"/>
    <mergeCell ref="Z133:Z140"/>
    <mergeCell ref="AA133:AA140"/>
    <mergeCell ref="AB133:AB140"/>
    <mergeCell ref="AC133:AC140"/>
    <mergeCell ref="V133:V140"/>
    <mergeCell ref="W133:W140"/>
    <mergeCell ref="X133:X140"/>
    <mergeCell ref="Y133:Y140"/>
    <mergeCell ref="R133:R140"/>
    <mergeCell ref="S133:S140"/>
    <mergeCell ref="T133:T140"/>
    <mergeCell ref="U133:U140"/>
    <mergeCell ref="AD315:AD322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Z315:Z322"/>
    <mergeCell ref="AA315:AA322"/>
    <mergeCell ref="AB315:AB322"/>
    <mergeCell ref="AC315:AC322"/>
    <mergeCell ref="V315:V322"/>
    <mergeCell ref="W315:W322"/>
    <mergeCell ref="X315:X322"/>
    <mergeCell ref="Y315:Y322"/>
    <mergeCell ref="R315:R322"/>
    <mergeCell ref="S315:S322"/>
    <mergeCell ref="T315:T322"/>
    <mergeCell ref="U315:U322"/>
    <mergeCell ref="N315:N322"/>
    <mergeCell ref="O315:O322"/>
    <mergeCell ref="P315:P322"/>
    <mergeCell ref="Q315:Q322"/>
    <mergeCell ref="J315:J322"/>
    <mergeCell ref="K315:K322"/>
    <mergeCell ref="L315:L322"/>
    <mergeCell ref="M315:M322"/>
    <mergeCell ref="AB283:AB290"/>
    <mergeCell ref="AC283:AC290"/>
    <mergeCell ref="AD283:AD290"/>
    <mergeCell ref="A315:A322"/>
    <mergeCell ref="B315:B322"/>
    <mergeCell ref="E315:E322"/>
    <mergeCell ref="F315:F322"/>
    <mergeCell ref="G315:G322"/>
    <mergeCell ref="H315:H322"/>
    <mergeCell ref="I315:I322"/>
    <mergeCell ref="X283:X290"/>
    <mergeCell ref="Y283:Y290"/>
    <mergeCell ref="Z283:Z290"/>
    <mergeCell ref="AA283:AA290"/>
    <mergeCell ref="T283:T290"/>
    <mergeCell ref="U283:U290"/>
    <mergeCell ref="V283:V290"/>
    <mergeCell ref="W283:W290"/>
    <mergeCell ref="P283:P290"/>
    <mergeCell ref="Q283:Q290"/>
    <mergeCell ref="R283:R290"/>
    <mergeCell ref="S283:S290"/>
    <mergeCell ref="L283:L290"/>
    <mergeCell ref="M283:M290"/>
    <mergeCell ref="N283:N290"/>
    <mergeCell ref="O283:O290"/>
    <mergeCell ref="AD275:AD282"/>
    <mergeCell ref="A283:A290"/>
    <mergeCell ref="B283:B290"/>
    <mergeCell ref="E283:E290"/>
    <mergeCell ref="F283:F290"/>
    <mergeCell ref="G283:G290"/>
    <mergeCell ref="H283:H290"/>
    <mergeCell ref="I283:I290"/>
    <mergeCell ref="J283:J290"/>
    <mergeCell ref="K283:K290"/>
    <mergeCell ref="Z275:Z282"/>
    <mergeCell ref="AA275:AA282"/>
    <mergeCell ref="AB275:AB282"/>
    <mergeCell ref="AC275:AC282"/>
    <mergeCell ref="V275:V282"/>
    <mergeCell ref="W275:W282"/>
    <mergeCell ref="X275:X282"/>
    <mergeCell ref="Y275:Y282"/>
    <mergeCell ref="R275:R282"/>
    <mergeCell ref="S275:S282"/>
    <mergeCell ref="T275:T282"/>
    <mergeCell ref="U275:U282"/>
    <mergeCell ref="N275:N282"/>
    <mergeCell ref="O275:O282"/>
    <mergeCell ref="P275:P282"/>
    <mergeCell ref="Q275:Q282"/>
    <mergeCell ref="J275:J282"/>
    <mergeCell ref="K275:K282"/>
    <mergeCell ref="L275:L282"/>
    <mergeCell ref="M275:M282"/>
    <mergeCell ref="AD259:AD266"/>
    <mergeCell ref="W259:W266"/>
    <mergeCell ref="X259:X266"/>
    <mergeCell ref="A275:A282"/>
    <mergeCell ref="B275:B282"/>
    <mergeCell ref="E275:E282"/>
    <mergeCell ref="F275:F282"/>
    <mergeCell ref="G275:G282"/>
    <mergeCell ref="H275:H282"/>
    <mergeCell ref="I275:I282"/>
    <mergeCell ref="A5:A6"/>
    <mergeCell ref="AA259:AA266"/>
    <mergeCell ref="AB259:AB266"/>
    <mergeCell ref="AC259:AC266"/>
    <mergeCell ref="L133:L140"/>
    <mergeCell ref="M133:M140"/>
    <mergeCell ref="N133:N140"/>
    <mergeCell ref="O133:O140"/>
    <mergeCell ref="P133:P140"/>
    <mergeCell ref="Q133:Q140"/>
    <mergeCell ref="Y259:Y266"/>
    <mergeCell ref="Z259:Z266"/>
    <mergeCell ref="S259:S266"/>
    <mergeCell ref="T259:T266"/>
    <mergeCell ref="U259:U266"/>
    <mergeCell ref="V259:V266"/>
    <mergeCell ref="O259:O266"/>
    <mergeCell ref="P259:P266"/>
    <mergeCell ref="Q259:Q266"/>
    <mergeCell ref="R259:R266"/>
    <mergeCell ref="K259:K266"/>
    <mergeCell ref="L259:L266"/>
    <mergeCell ref="M259:M266"/>
    <mergeCell ref="N259:N266"/>
    <mergeCell ref="AB251:AB258"/>
    <mergeCell ref="AC251:AC258"/>
    <mergeCell ref="AD251:AD258"/>
    <mergeCell ref="A259:A266"/>
    <mergeCell ref="E259:E266"/>
    <mergeCell ref="F259:F266"/>
    <mergeCell ref="G259:G266"/>
    <mergeCell ref="H259:H266"/>
    <mergeCell ref="I259:I266"/>
    <mergeCell ref="J259:J266"/>
    <mergeCell ref="X251:X258"/>
    <mergeCell ref="Y251:Y258"/>
    <mergeCell ref="Z251:Z258"/>
    <mergeCell ref="AA251:AA258"/>
    <mergeCell ref="T251:T258"/>
    <mergeCell ref="U251:U258"/>
    <mergeCell ref="V251:V258"/>
    <mergeCell ref="W251:W258"/>
    <mergeCell ref="P251:P258"/>
    <mergeCell ref="Q251:Q258"/>
    <mergeCell ref="R251:R258"/>
    <mergeCell ref="S251:S258"/>
    <mergeCell ref="L251:L258"/>
    <mergeCell ref="M251:M258"/>
    <mergeCell ref="N251:N258"/>
    <mergeCell ref="O251:O258"/>
    <mergeCell ref="H251:H258"/>
    <mergeCell ref="I251:I258"/>
    <mergeCell ref="J251:J258"/>
    <mergeCell ref="K251:K258"/>
    <mergeCell ref="A251:A258"/>
    <mergeCell ref="E251:E258"/>
    <mergeCell ref="F251:F258"/>
    <mergeCell ref="G251:G258"/>
    <mergeCell ref="Z5:AA5"/>
    <mergeCell ref="AB5:AC5"/>
    <mergeCell ref="N5:O5"/>
    <mergeCell ref="P5:Q5"/>
    <mergeCell ref="R5:S5"/>
    <mergeCell ref="T5:U5"/>
    <mergeCell ref="V5:W5"/>
    <mergeCell ref="X5:Y5"/>
    <mergeCell ref="C5:D6"/>
    <mergeCell ref="F5:G5"/>
    <mergeCell ref="H5:I5"/>
    <mergeCell ref="J5:K5"/>
    <mergeCell ref="L5:M5"/>
    <mergeCell ref="C7:D7"/>
    <mergeCell ref="E235:E242"/>
    <mergeCell ref="F235:F242"/>
    <mergeCell ref="E5:E6"/>
    <mergeCell ref="F205:F212"/>
    <mergeCell ref="F77:F84"/>
    <mergeCell ref="E17:E24"/>
    <mergeCell ref="G235:G242"/>
    <mergeCell ref="H235:H242"/>
    <mergeCell ref="I235:I242"/>
    <mergeCell ref="J235:J242"/>
    <mergeCell ref="K235:K242"/>
    <mergeCell ref="L235:L242"/>
    <mergeCell ref="M235:M242"/>
    <mergeCell ref="N235:N242"/>
    <mergeCell ref="O235:O242"/>
    <mergeCell ref="P235:P242"/>
    <mergeCell ref="Q235:Q242"/>
    <mergeCell ref="R235:R242"/>
    <mergeCell ref="S235:S242"/>
    <mergeCell ref="T235:T242"/>
    <mergeCell ref="U235:U242"/>
    <mergeCell ref="V235:V242"/>
    <mergeCell ref="W235:W242"/>
    <mergeCell ref="X235:X242"/>
    <mergeCell ref="Y235:Y242"/>
    <mergeCell ref="Z235:Z242"/>
    <mergeCell ref="AA235:AA242"/>
    <mergeCell ref="AB235:AB242"/>
    <mergeCell ref="AC235:AC242"/>
    <mergeCell ref="AD235:AD242"/>
    <mergeCell ref="A235:A242"/>
    <mergeCell ref="A243:A250"/>
    <mergeCell ref="E243:E250"/>
    <mergeCell ref="F243:F250"/>
    <mergeCell ref="G243:G250"/>
    <mergeCell ref="H243:H250"/>
    <mergeCell ref="I243:I250"/>
    <mergeCell ref="J243:J250"/>
    <mergeCell ref="K243:K250"/>
    <mergeCell ref="L243:L250"/>
    <mergeCell ref="M243:M250"/>
    <mergeCell ref="N243:N250"/>
    <mergeCell ref="O243:O250"/>
    <mergeCell ref="P243:P250"/>
    <mergeCell ref="Q243:Q250"/>
    <mergeCell ref="R243:R250"/>
    <mergeCell ref="S243:S250"/>
    <mergeCell ref="T243:T250"/>
    <mergeCell ref="U243:U250"/>
    <mergeCell ref="V243:V250"/>
    <mergeCell ref="W243:W250"/>
    <mergeCell ref="X243:X250"/>
    <mergeCell ref="Y243:Y250"/>
    <mergeCell ref="Z243:Z250"/>
    <mergeCell ref="AA243:AA250"/>
    <mergeCell ref="AB243:AB250"/>
    <mergeCell ref="AC243:AC250"/>
    <mergeCell ref="AD243:AD250"/>
    <mergeCell ref="A331:A338"/>
    <mergeCell ref="E331:E338"/>
    <mergeCell ref="F331:F338"/>
    <mergeCell ref="G331:G338"/>
    <mergeCell ref="B331:B338"/>
    <mergeCell ref="H331:H338"/>
    <mergeCell ref="I331:I338"/>
    <mergeCell ref="J331:J338"/>
    <mergeCell ref="K331:K338"/>
    <mergeCell ref="L331:L338"/>
    <mergeCell ref="M331:M338"/>
    <mergeCell ref="N331:N338"/>
    <mergeCell ref="O331:O338"/>
    <mergeCell ref="P331:P338"/>
    <mergeCell ref="Q331:Q338"/>
    <mergeCell ref="R331:R338"/>
    <mergeCell ref="S331:S338"/>
    <mergeCell ref="T331:T338"/>
    <mergeCell ref="U331:U338"/>
    <mergeCell ref="V331:V338"/>
    <mergeCell ref="W331:W338"/>
    <mergeCell ref="AB331:AB338"/>
    <mergeCell ref="AC331:AC338"/>
    <mergeCell ref="AD331:AD338"/>
    <mergeCell ref="X331:X338"/>
    <mergeCell ref="Y331:Y338"/>
    <mergeCell ref="Z331:Z338"/>
    <mergeCell ref="AA331:AA338"/>
    <mergeCell ref="A69:A76"/>
    <mergeCell ref="F69:F76"/>
    <mergeCell ref="G69:G76"/>
    <mergeCell ref="H69:H76"/>
    <mergeCell ref="E69:E76"/>
    <mergeCell ref="I69:I76"/>
    <mergeCell ref="J69:J76"/>
    <mergeCell ref="Q69:Q76"/>
    <mergeCell ref="R69:R76"/>
    <mergeCell ref="K69:K76"/>
    <mergeCell ref="L69:L76"/>
    <mergeCell ref="M69:M76"/>
    <mergeCell ref="N69:N76"/>
    <mergeCell ref="AB69:AB76"/>
    <mergeCell ref="AC69:AC76"/>
    <mergeCell ref="AD69:AD76"/>
    <mergeCell ref="W69:W76"/>
    <mergeCell ref="X69:X76"/>
    <mergeCell ref="Y69:Y76"/>
    <mergeCell ref="Z69:Z7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Y9:Y16"/>
    <mergeCell ref="Z9:Z16"/>
    <mergeCell ref="AA9:AA16"/>
    <mergeCell ref="T9:T16"/>
    <mergeCell ref="U9:U16"/>
    <mergeCell ref="V9:V16"/>
    <mergeCell ref="W9:W16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Q17:Q24"/>
    <mergeCell ref="R17:R24"/>
    <mergeCell ref="K17:K24"/>
    <mergeCell ref="L17:L24"/>
    <mergeCell ref="M17:M24"/>
    <mergeCell ref="N17:N24"/>
    <mergeCell ref="AC17:AC24"/>
    <mergeCell ref="AD17:AD24"/>
    <mergeCell ref="W17:W24"/>
    <mergeCell ref="X17:X24"/>
    <mergeCell ref="Y17:Y24"/>
    <mergeCell ref="Z17:Z24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W205:W212"/>
    <mergeCell ref="X205:X212"/>
    <mergeCell ref="Q205:Q212"/>
    <mergeCell ref="R205:R212"/>
    <mergeCell ref="S205:S212"/>
    <mergeCell ref="T205:T212"/>
    <mergeCell ref="H25:H32"/>
    <mergeCell ref="I25:I32"/>
    <mergeCell ref="J25:J32"/>
    <mergeCell ref="K25:K32"/>
    <mergeCell ref="A25:A32"/>
    <mergeCell ref="E25:E32"/>
    <mergeCell ref="F25:F32"/>
    <mergeCell ref="G25:G32"/>
    <mergeCell ref="N25:N32"/>
    <mergeCell ref="O25:O32"/>
    <mergeCell ref="AC205:AC212"/>
    <mergeCell ref="AD205:AD212"/>
    <mergeCell ref="Y205:Y212"/>
    <mergeCell ref="Z205:Z212"/>
    <mergeCell ref="AA205:AA212"/>
    <mergeCell ref="AB205:AB212"/>
    <mergeCell ref="U205:U212"/>
    <mergeCell ref="V205:V212"/>
    <mergeCell ref="Y25:Y32"/>
    <mergeCell ref="Z25:Z32"/>
    <mergeCell ref="AA25:AA32"/>
    <mergeCell ref="T25:T32"/>
    <mergeCell ref="U25:U32"/>
    <mergeCell ref="V25:V32"/>
    <mergeCell ref="W25:W32"/>
    <mergeCell ref="H33:H40"/>
    <mergeCell ref="I33:I40"/>
    <mergeCell ref="J33:J40"/>
    <mergeCell ref="X25:X32"/>
    <mergeCell ref="P25:P32"/>
    <mergeCell ref="Q25:Q32"/>
    <mergeCell ref="R25:R32"/>
    <mergeCell ref="S25:S32"/>
    <mergeCell ref="L25:L32"/>
    <mergeCell ref="M25:M32"/>
    <mergeCell ref="A33:A40"/>
    <mergeCell ref="E33:E40"/>
    <mergeCell ref="F33:F40"/>
    <mergeCell ref="G33:G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57:A64"/>
    <mergeCell ref="E41:E48"/>
    <mergeCell ref="F41:F48"/>
    <mergeCell ref="G41:G48"/>
    <mergeCell ref="A41:A48"/>
    <mergeCell ref="F57:F64"/>
    <mergeCell ref="G57:G64"/>
    <mergeCell ref="H41:H48"/>
    <mergeCell ref="I41:I48"/>
    <mergeCell ref="J41:J48"/>
    <mergeCell ref="Q41:Q48"/>
    <mergeCell ref="R41:R48"/>
    <mergeCell ref="K41:K48"/>
    <mergeCell ref="L41:L48"/>
    <mergeCell ref="M41:M48"/>
    <mergeCell ref="N41:N48"/>
    <mergeCell ref="W41:W48"/>
    <mergeCell ref="X41:X48"/>
    <mergeCell ref="Y41:Y48"/>
    <mergeCell ref="Z41:Z48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I77:I84"/>
    <mergeCell ref="J77:J84"/>
    <mergeCell ref="K77:K84"/>
    <mergeCell ref="L77:L84"/>
    <mergeCell ref="W77:W84"/>
    <mergeCell ref="M77:M84"/>
    <mergeCell ref="N77:N84"/>
    <mergeCell ref="O77:O84"/>
    <mergeCell ref="P77:P8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H57:H64"/>
    <mergeCell ref="I57:I64"/>
    <mergeCell ref="K57:K64"/>
    <mergeCell ref="L57:L64"/>
    <mergeCell ref="J57:J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E267:E274"/>
    <mergeCell ref="E9:E16"/>
    <mergeCell ref="E57:E64"/>
    <mergeCell ref="E77:E84"/>
    <mergeCell ref="E205:E212"/>
    <mergeCell ref="H267:H274"/>
    <mergeCell ref="I267:I274"/>
    <mergeCell ref="J267:J274"/>
    <mergeCell ref="C470:D470"/>
    <mergeCell ref="C66:D66"/>
    <mergeCell ref="C232:D232"/>
    <mergeCell ref="C468:D468"/>
    <mergeCell ref="B5:B6"/>
    <mergeCell ref="B235:B242"/>
    <mergeCell ref="B25:B32"/>
    <mergeCell ref="B33:B40"/>
    <mergeCell ref="B41:B48"/>
    <mergeCell ref="B77:B84"/>
    <mergeCell ref="B69:B76"/>
    <mergeCell ref="B57:B64"/>
    <mergeCell ref="B259:B266"/>
    <mergeCell ref="B243:B250"/>
    <mergeCell ref="B251:B258"/>
    <mergeCell ref="B9:B16"/>
    <mergeCell ref="B17:B24"/>
    <mergeCell ref="B101:B108"/>
    <mergeCell ref="B205:B212"/>
    <mergeCell ref="A77:A84"/>
    <mergeCell ref="A205:A212"/>
    <mergeCell ref="F267:F274"/>
    <mergeCell ref="G267:G274"/>
    <mergeCell ref="A85:A92"/>
    <mergeCell ref="E85:E92"/>
    <mergeCell ref="F85:F92"/>
    <mergeCell ref="G85:G92"/>
    <mergeCell ref="A267:A274"/>
    <mergeCell ref="B267:B274"/>
    <mergeCell ref="K267:K274"/>
    <mergeCell ref="L267:L274"/>
    <mergeCell ref="M267:M274"/>
    <mergeCell ref="N267:N274"/>
    <mergeCell ref="O267:O274"/>
    <mergeCell ref="P267:P274"/>
    <mergeCell ref="Q267:Q274"/>
    <mergeCell ref="R267:R274"/>
    <mergeCell ref="S267:S274"/>
    <mergeCell ref="T267:T274"/>
    <mergeCell ref="U267:U274"/>
    <mergeCell ref="V267:V274"/>
    <mergeCell ref="W267:W274"/>
    <mergeCell ref="X267:X274"/>
    <mergeCell ref="Y267:Y274"/>
    <mergeCell ref="Z267:Z274"/>
    <mergeCell ref="AA267:AA274"/>
    <mergeCell ref="AB267:AB274"/>
    <mergeCell ref="AC267:AC274"/>
    <mergeCell ref="AD267:AD274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A57:AA64"/>
    <mergeCell ref="AB57:AB64"/>
    <mergeCell ref="AC57:AC64"/>
    <mergeCell ref="AD57:AD64"/>
    <mergeCell ref="AB77:AB84"/>
    <mergeCell ref="AD49:AD56"/>
    <mergeCell ref="AD5:AD6"/>
    <mergeCell ref="AC77:AC84"/>
    <mergeCell ref="AD77:AD84"/>
    <mergeCell ref="AC41:AC48"/>
    <mergeCell ref="AD41:AD48"/>
    <mergeCell ref="AB25:AB32"/>
    <mergeCell ref="AC25:AC32"/>
    <mergeCell ref="AD25:AD32"/>
    <mergeCell ref="A291:A298"/>
    <mergeCell ref="B291:B298"/>
    <mergeCell ref="E291:E298"/>
    <mergeCell ref="F291:F298"/>
    <mergeCell ref="G291:G298"/>
    <mergeCell ref="H291:H298"/>
    <mergeCell ref="I291:I298"/>
    <mergeCell ref="J291:J298"/>
    <mergeCell ref="K291:K298"/>
    <mergeCell ref="L291:L298"/>
    <mergeCell ref="M291:M298"/>
    <mergeCell ref="N291:N298"/>
    <mergeCell ref="O291:O298"/>
    <mergeCell ref="P291:P298"/>
    <mergeCell ref="Q291:Q298"/>
    <mergeCell ref="R291:R298"/>
    <mergeCell ref="S291:S298"/>
    <mergeCell ref="T291:T298"/>
    <mergeCell ref="U291:U298"/>
    <mergeCell ref="V291:V298"/>
    <mergeCell ref="W291:W298"/>
    <mergeCell ref="X291:X298"/>
    <mergeCell ref="Y291:Y298"/>
    <mergeCell ref="Z291:Z298"/>
    <mergeCell ref="AA291:AA298"/>
    <mergeCell ref="AB291:AB298"/>
    <mergeCell ref="AC291:AC298"/>
    <mergeCell ref="AD291:AD298"/>
    <mergeCell ref="G299:G306"/>
    <mergeCell ref="H299:H306"/>
    <mergeCell ref="I299:I306"/>
    <mergeCell ref="J299:J306"/>
    <mergeCell ref="A299:A306"/>
    <mergeCell ref="B299:B306"/>
    <mergeCell ref="E299:E306"/>
    <mergeCell ref="F299:F306"/>
    <mergeCell ref="K299:K306"/>
    <mergeCell ref="L299:L306"/>
    <mergeCell ref="M299:M306"/>
    <mergeCell ref="N299:N306"/>
    <mergeCell ref="O299:O306"/>
    <mergeCell ref="P299:P306"/>
    <mergeCell ref="Q299:Q306"/>
    <mergeCell ref="R299:R306"/>
    <mergeCell ref="S299:S306"/>
    <mergeCell ref="T299:T306"/>
    <mergeCell ref="U299:U306"/>
    <mergeCell ref="V299:V306"/>
    <mergeCell ref="W299:W306"/>
    <mergeCell ref="X299:X306"/>
    <mergeCell ref="Y299:Y306"/>
    <mergeCell ref="Z299:Z306"/>
    <mergeCell ref="AA299:AA306"/>
    <mergeCell ref="AB299:AB306"/>
    <mergeCell ref="AC299:AC306"/>
    <mergeCell ref="AD299:AD306"/>
    <mergeCell ref="G307:G314"/>
    <mergeCell ref="H307:H314"/>
    <mergeCell ref="I307:I314"/>
    <mergeCell ref="J307:J314"/>
    <mergeCell ref="A307:A314"/>
    <mergeCell ref="B307:B314"/>
    <mergeCell ref="E307:E314"/>
    <mergeCell ref="F307:F314"/>
    <mergeCell ref="K307:K314"/>
    <mergeCell ref="L307:L314"/>
    <mergeCell ref="M307:M314"/>
    <mergeCell ref="N307:N314"/>
    <mergeCell ref="O307:O314"/>
    <mergeCell ref="P307:P314"/>
    <mergeCell ref="Q307:Q314"/>
    <mergeCell ref="R307:R314"/>
    <mergeCell ref="S307:S314"/>
    <mergeCell ref="T307:T314"/>
    <mergeCell ref="U307:U314"/>
    <mergeCell ref="V307:V314"/>
    <mergeCell ref="W307:W314"/>
    <mergeCell ref="X307:X314"/>
    <mergeCell ref="Y307:Y314"/>
    <mergeCell ref="Z307:Z314"/>
    <mergeCell ref="AA307:AA314"/>
    <mergeCell ref="AB307:AB314"/>
    <mergeCell ref="AC307:AC314"/>
    <mergeCell ref="AD307:AD314"/>
    <mergeCell ref="A93:A100"/>
    <mergeCell ref="E93:E100"/>
    <mergeCell ref="F93:F100"/>
    <mergeCell ref="G93:G100"/>
    <mergeCell ref="B93:B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V93:V100"/>
    <mergeCell ref="W93:W100"/>
    <mergeCell ref="P93:P100"/>
    <mergeCell ref="Q93:Q100"/>
    <mergeCell ref="R93:R100"/>
    <mergeCell ref="S93:S100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A101:A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AB101:AB108"/>
    <mergeCell ref="AC101:AC108"/>
    <mergeCell ref="AD101:AD108"/>
    <mergeCell ref="X101:X108"/>
    <mergeCell ref="Y101:Y108"/>
    <mergeCell ref="Z101:Z108"/>
    <mergeCell ref="AA101:AA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Q109:Q116"/>
    <mergeCell ref="R109:R116"/>
    <mergeCell ref="K109:K116"/>
    <mergeCell ref="L109:L116"/>
    <mergeCell ref="M109:M116"/>
    <mergeCell ref="N109:N116"/>
    <mergeCell ref="AD109:AD116"/>
    <mergeCell ref="W109:W116"/>
    <mergeCell ref="X109:X116"/>
    <mergeCell ref="Y109:Y116"/>
    <mergeCell ref="Z109:Z116"/>
    <mergeCell ref="K323:K330"/>
    <mergeCell ref="AA109:AA116"/>
    <mergeCell ref="AB109:AB116"/>
    <mergeCell ref="AC109:AC116"/>
    <mergeCell ref="S109:S116"/>
    <mergeCell ref="T109:T116"/>
    <mergeCell ref="U109:U116"/>
    <mergeCell ref="V109:V116"/>
    <mergeCell ref="O109:O116"/>
    <mergeCell ref="P109:P116"/>
    <mergeCell ref="G323:G330"/>
    <mergeCell ref="H323:H330"/>
    <mergeCell ref="I323:I330"/>
    <mergeCell ref="J323:J330"/>
    <mergeCell ref="A323:A330"/>
    <mergeCell ref="B323:B330"/>
    <mergeCell ref="E323:E330"/>
    <mergeCell ref="F323:F330"/>
    <mergeCell ref="L323:L330"/>
    <mergeCell ref="M323:M330"/>
    <mergeCell ref="N323:N330"/>
    <mergeCell ref="O323:O330"/>
    <mergeCell ref="P323:P330"/>
    <mergeCell ref="Q323:Q330"/>
    <mergeCell ref="R323:R330"/>
    <mergeCell ref="S323:S330"/>
    <mergeCell ref="T323:T330"/>
    <mergeCell ref="U323:U330"/>
    <mergeCell ref="V323:V330"/>
    <mergeCell ref="W323:W330"/>
    <mergeCell ref="AB323:AB330"/>
    <mergeCell ref="AC323:AC330"/>
    <mergeCell ref="AD323:AD330"/>
    <mergeCell ref="X323:X330"/>
    <mergeCell ref="Y323:Y330"/>
    <mergeCell ref="Z323:Z330"/>
    <mergeCell ref="AA323:AA330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339:A346"/>
    <mergeCell ref="B339:B346"/>
    <mergeCell ref="E339:E346"/>
    <mergeCell ref="F339:F346"/>
    <mergeCell ref="G339:G346"/>
    <mergeCell ref="H339:H346"/>
    <mergeCell ref="I339:I346"/>
    <mergeCell ref="J339:J346"/>
    <mergeCell ref="K339:K346"/>
    <mergeCell ref="L339:L346"/>
    <mergeCell ref="M339:M346"/>
    <mergeCell ref="N339:N346"/>
    <mergeCell ref="O339:O346"/>
    <mergeCell ref="P339:P346"/>
    <mergeCell ref="Q339:Q346"/>
    <mergeCell ref="R339:R346"/>
    <mergeCell ref="S339:S346"/>
    <mergeCell ref="T339:T346"/>
    <mergeCell ref="U339:U346"/>
    <mergeCell ref="V339:V346"/>
    <mergeCell ref="W339:W346"/>
    <mergeCell ref="X339:X346"/>
    <mergeCell ref="Y339:Y346"/>
    <mergeCell ref="Z339:Z346"/>
    <mergeCell ref="AA339:AA346"/>
    <mergeCell ref="AB339:AB346"/>
    <mergeCell ref="AC339:AC346"/>
    <mergeCell ref="AD339:AD346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347:A354"/>
    <mergeCell ref="B347:B354"/>
    <mergeCell ref="E347:E354"/>
    <mergeCell ref="F347:F354"/>
    <mergeCell ref="G347:G354"/>
    <mergeCell ref="H347:H354"/>
    <mergeCell ref="I347:I354"/>
    <mergeCell ref="J347:J354"/>
    <mergeCell ref="K347:K354"/>
    <mergeCell ref="L347:L354"/>
    <mergeCell ref="M347:M354"/>
    <mergeCell ref="N347:N354"/>
    <mergeCell ref="O347:O354"/>
    <mergeCell ref="P347:P354"/>
    <mergeCell ref="Q347:Q354"/>
    <mergeCell ref="R347:R354"/>
    <mergeCell ref="S347:S354"/>
    <mergeCell ref="T347:T354"/>
    <mergeCell ref="U347:U354"/>
    <mergeCell ref="V347:V354"/>
    <mergeCell ref="W347:W354"/>
    <mergeCell ref="X347:X354"/>
    <mergeCell ref="Y347:Y354"/>
    <mergeCell ref="Z347:Z354"/>
    <mergeCell ref="AA347:AA354"/>
    <mergeCell ref="AB347:AB354"/>
    <mergeCell ref="AC347:AC354"/>
    <mergeCell ref="AD347:AD354"/>
    <mergeCell ref="A371:A378"/>
    <mergeCell ref="B371:B378"/>
    <mergeCell ref="E371:E378"/>
    <mergeCell ref="F371:F378"/>
    <mergeCell ref="G371:G378"/>
    <mergeCell ref="H371:H378"/>
    <mergeCell ref="I371:I378"/>
    <mergeCell ref="J371:J378"/>
    <mergeCell ref="K371:K378"/>
    <mergeCell ref="L371:L378"/>
    <mergeCell ref="M371:M378"/>
    <mergeCell ref="N371:N378"/>
    <mergeCell ref="O371:O378"/>
    <mergeCell ref="P371:P378"/>
    <mergeCell ref="Q371:Q378"/>
    <mergeCell ref="R371:R378"/>
    <mergeCell ref="S371:S378"/>
    <mergeCell ref="T371:T378"/>
    <mergeCell ref="U371:U378"/>
    <mergeCell ref="V371:V378"/>
    <mergeCell ref="W371:W378"/>
    <mergeCell ref="X371:X378"/>
    <mergeCell ref="Y371:Y378"/>
    <mergeCell ref="Z371:Z378"/>
    <mergeCell ref="AA371:AA378"/>
    <mergeCell ref="AB371:AB378"/>
    <mergeCell ref="AC371:AC378"/>
    <mergeCell ref="AD371:AD378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379:A386"/>
    <mergeCell ref="B379:B386"/>
    <mergeCell ref="E379:E386"/>
    <mergeCell ref="F379:F386"/>
    <mergeCell ref="G379:G386"/>
    <mergeCell ref="H379:H386"/>
    <mergeCell ref="I379:I386"/>
    <mergeCell ref="J379:J386"/>
    <mergeCell ref="K379:K386"/>
    <mergeCell ref="L379:L386"/>
    <mergeCell ref="M379:M386"/>
    <mergeCell ref="N379:N386"/>
    <mergeCell ref="O379:O386"/>
    <mergeCell ref="P379:P386"/>
    <mergeCell ref="Q379:Q386"/>
    <mergeCell ref="R379:R386"/>
    <mergeCell ref="S379:S386"/>
    <mergeCell ref="T379:T386"/>
    <mergeCell ref="U379:U386"/>
    <mergeCell ref="V379:V386"/>
    <mergeCell ref="W379:W386"/>
    <mergeCell ref="X379:X386"/>
    <mergeCell ref="Y379:Y386"/>
    <mergeCell ref="Z379:Z386"/>
    <mergeCell ref="AA379:AA386"/>
    <mergeCell ref="AB379:AB386"/>
    <mergeCell ref="AC379:AC386"/>
    <mergeCell ref="AD379:AD386"/>
    <mergeCell ref="A387:A394"/>
    <mergeCell ref="B387:B394"/>
    <mergeCell ref="E387:E394"/>
    <mergeCell ref="F387:F394"/>
    <mergeCell ref="G387:G394"/>
    <mergeCell ref="H387:H394"/>
    <mergeCell ref="I387:I394"/>
    <mergeCell ref="J387:J394"/>
    <mergeCell ref="K387:K394"/>
    <mergeCell ref="L387:L394"/>
    <mergeCell ref="M387:M394"/>
    <mergeCell ref="N387:N394"/>
    <mergeCell ref="O387:O394"/>
    <mergeCell ref="P387:P394"/>
    <mergeCell ref="Q387:Q394"/>
    <mergeCell ref="R387:R394"/>
    <mergeCell ref="S387:S394"/>
    <mergeCell ref="T387:T394"/>
    <mergeCell ref="U387:U394"/>
    <mergeCell ref="V387:V394"/>
    <mergeCell ref="W387:W394"/>
    <mergeCell ref="X387:X394"/>
    <mergeCell ref="Y387:Y394"/>
    <mergeCell ref="Z387:Z394"/>
    <mergeCell ref="AA387:AA394"/>
    <mergeCell ref="AB387:AB394"/>
    <mergeCell ref="AC387:AC394"/>
    <mergeCell ref="AD387:AD394"/>
    <mergeCell ref="A395:A402"/>
    <mergeCell ref="B395:B402"/>
    <mergeCell ref="E395:E402"/>
    <mergeCell ref="F395:F402"/>
    <mergeCell ref="G395:G402"/>
    <mergeCell ref="H395:H402"/>
    <mergeCell ref="I395:I402"/>
    <mergeCell ref="J395:J402"/>
    <mergeCell ref="K395:K402"/>
    <mergeCell ref="L395:L402"/>
    <mergeCell ref="M395:M402"/>
    <mergeCell ref="N395:N402"/>
    <mergeCell ref="O395:O402"/>
    <mergeCell ref="P395:P402"/>
    <mergeCell ref="Q395:Q402"/>
    <mergeCell ref="R395:R402"/>
    <mergeCell ref="S395:S402"/>
    <mergeCell ref="T395:T402"/>
    <mergeCell ref="U395:U402"/>
    <mergeCell ref="V395:V402"/>
    <mergeCell ref="W395:W402"/>
    <mergeCell ref="X395:X402"/>
    <mergeCell ref="Y395:Y402"/>
    <mergeCell ref="Z395:Z402"/>
    <mergeCell ref="AA395:AA402"/>
    <mergeCell ref="AB395:AB402"/>
    <mergeCell ref="AC395:AC402"/>
    <mergeCell ref="AD395:AD402"/>
    <mergeCell ref="A403:A410"/>
    <mergeCell ref="B403:B410"/>
    <mergeCell ref="E403:E410"/>
    <mergeCell ref="F403:F410"/>
    <mergeCell ref="G403:G410"/>
    <mergeCell ref="H403:H410"/>
    <mergeCell ref="I403:I410"/>
    <mergeCell ref="J403:J410"/>
    <mergeCell ref="K403:K410"/>
    <mergeCell ref="L403:L410"/>
    <mergeCell ref="M403:M410"/>
    <mergeCell ref="N403:N410"/>
    <mergeCell ref="O403:O410"/>
    <mergeCell ref="P403:P410"/>
    <mergeCell ref="Q403:Q410"/>
    <mergeCell ref="R403:R410"/>
    <mergeCell ref="S403:S410"/>
    <mergeCell ref="T403:T410"/>
    <mergeCell ref="U403:U410"/>
    <mergeCell ref="V403:V410"/>
    <mergeCell ref="W403:W410"/>
    <mergeCell ref="X403:X410"/>
    <mergeCell ref="Y403:Y410"/>
    <mergeCell ref="Z403:Z410"/>
    <mergeCell ref="AA403:AA410"/>
    <mergeCell ref="AB403:AB410"/>
    <mergeCell ref="AC403:AC410"/>
    <mergeCell ref="AD403:AD410"/>
    <mergeCell ref="A411:A418"/>
    <mergeCell ref="B411:B418"/>
    <mergeCell ref="E411:E418"/>
    <mergeCell ref="F411:F418"/>
    <mergeCell ref="G411:G418"/>
    <mergeCell ref="H411:H418"/>
    <mergeCell ref="I411:I418"/>
    <mergeCell ref="J411:J418"/>
    <mergeCell ref="K411:K418"/>
    <mergeCell ref="L411:L418"/>
    <mergeCell ref="M411:M418"/>
    <mergeCell ref="N411:N418"/>
    <mergeCell ref="O411:O418"/>
    <mergeCell ref="P411:P418"/>
    <mergeCell ref="Q411:Q418"/>
    <mergeCell ref="R411:R418"/>
    <mergeCell ref="S411:S418"/>
    <mergeCell ref="T411:T418"/>
    <mergeCell ref="U411:U418"/>
    <mergeCell ref="V411:V418"/>
    <mergeCell ref="W411:W418"/>
    <mergeCell ref="X411:X418"/>
    <mergeCell ref="Y411:Y418"/>
    <mergeCell ref="Z411:Z418"/>
    <mergeCell ref="AA411:AA418"/>
    <mergeCell ref="AB411:AB418"/>
    <mergeCell ref="AC411:AC418"/>
    <mergeCell ref="AD411:AD418"/>
    <mergeCell ref="A419:A426"/>
    <mergeCell ref="B419:B426"/>
    <mergeCell ref="E419:E426"/>
    <mergeCell ref="F419:F426"/>
    <mergeCell ref="G419:G426"/>
    <mergeCell ref="H419:H426"/>
    <mergeCell ref="I419:I426"/>
    <mergeCell ref="J419:J426"/>
    <mergeCell ref="K419:K426"/>
    <mergeCell ref="L419:L426"/>
    <mergeCell ref="M419:M426"/>
    <mergeCell ref="N419:N426"/>
    <mergeCell ref="O419:O426"/>
    <mergeCell ref="P419:P426"/>
    <mergeCell ref="Q419:Q426"/>
    <mergeCell ref="R419:R426"/>
    <mergeCell ref="S419:S426"/>
    <mergeCell ref="T419:T426"/>
    <mergeCell ref="U419:U426"/>
    <mergeCell ref="V419:V426"/>
    <mergeCell ref="W419:W426"/>
    <mergeCell ref="X419:X426"/>
    <mergeCell ref="Y419:Y426"/>
    <mergeCell ref="Z419:Z426"/>
    <mergeCell ref="AA419:AA426"/>
    <mergeCell ref="AB419:AB426"/>
    <mergeCell ref="AC419:AC426"/>
    <mergeCell ref="AD419:AD426"/>
    <mergeCell ref="A427:A434"/>
    <mergeCell ref="B427:B434"/>
    <mergeCell ref="E427:E434"/>
    <mergeCell ref="F427:F434"/>
    <mergeCell ref="G427:G434"/>
    <mergeCell ref="H427:H434"/>
    <mergeCell ref="I427:I434"/>
    <mergeCell ref="J427:J434"/>
    <mergeCell ref="K427:K434"/>
    <mergeCell ref="L427:L434"/>
    <mergeCell ref="M427:M434"/>
    <mergeCell ref="N427:N434"/>
    <mergeCell ref="O427:O434"/>
    <mergeCell ref="P427:P434"/>
    <mergeCell ref="Q427:Q434"/>
    <mergeCell ref="R427:R434"/>
    <mergeCell ref="S427:S434"/>
    <mergeCell ref="T427:T434"/>
    <mergeCell ref="U427:U434"/>
    <mergeCell ref="V427:V434"/>
    <mergeCell ref="W427:W434"/>
    <mergeCell ref="X427:X434"/>
    <mergeCell ref="Y427:Y434"/>
    <mergeCell ref="Z427:Z434"/>
    <mergeCell ref="AA427:AA434"/>
    <mergeCell ref="AB427:AB434"/>
    <mergeCell ref="AC427:AC434"/>
    <mergeCell ref="AD427:AD434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451:A458"/>
    <mergeCell ref="B451:B458"/>
    <mergeCell ref="E451:E458"/>
    <mergeCell ref="F451:F458"/>
    <mergeCell ref="G451:G458"/>
    <mergeCell ref="H451:H458"/>
    <mergeCell ref="I451:I458"/>
    <mergeCell ref="J451:J458"/>
    <mergeCell ref="K451:K458"/>
    <mergeCell ref="L451:L458"/>
    <mergeCell ref="M451:M458"/>
    <mergeCell ref="N451:N458"/>
    <mergeCell ref="O451:O458"/>
    <mergeCell ref="P451:P458"/>
    <mergeCell ref="Q451:Q458"/>
    <mergeCell ref="R451:R458"/>
    <mergeCell ref="S451:S458"/>
    <mergeCell ref="T451:T458"/>
    <mergeCell ref="U451:U458"/>
    <mergeCell ref="V451:V458"/>
    <mergeCell ref="W451:W458"/>
    <mergeCell ref="X451:X458"/>
    <mergeCell ref="Y451:Y458"/>
    <mergeCell ref="Z451:Z458"/>
    <mergeCell ref="AA451:AA458"/>
    <mergeCell ref="AB451:AB458"/>
    <mergeCell ref="AC451:AC458"/>
    <mergeCell ref="AD451:AD458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3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2018-04-06T05:27:25Z</dcterms:created>
  <dcterms:modified xsi:type="dcterms:W3CDTF">2018-04-06T05:47:43Z</dcterms:modified>
  <cp:category/>
  <cp:version/>
  <cp:contentType/>
  <cp:contentStatus/>
</cp:coreProperties>
</file>