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<sst xmlns="http://schemas.openxmlformats.org/spreadsheetml/2006/main" count="6424" uniqueCount="1530">
  <si>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</si>
  <si>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</si>
  <si>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</si>
  <si>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</si>
  <si>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</si>
  <si>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</si>
  <si>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</si>
  <si>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</si>
  <si>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</si>
  <si>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</si>
  <si>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</si>
  <si>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</si>
  <si>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</si>
  <si>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</si>
  <si>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</si>
  <si>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</si>
  <si>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</si>
  <si>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</si>
  <si>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</si>
  <si>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</si>
  <si>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</si>
  <si>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</si>
  <si>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</si>
  <si>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</si>
  <si>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</si>
  <si>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</si>
  <si>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</si>
  <si>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</si>
  <si>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</si>
  <si>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</si>
  <si>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</si>
  <si>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</si>
  <si>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</si>
  <si>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</si>
  <si>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</si>
  <si>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</si>
  <si>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</si>
  <si>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</si>
  <si>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</si>
  <si>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</si>
  <si>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</si>
  <si>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20225097000000150</t>
  </si>
  <si>
    <t>i2_00020225097000000150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</si>
  <si>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</si>
  <si>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</si>
  <si>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</si>
  <si>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</si>
  <si>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</si>
  <si>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</si>
  <si>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</si>
  <si>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</si>
  <si>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</si>
  <si>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</si>
  <si>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</si>
  <si>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</si>
  <si>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</si>
  <si>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</si>
  <si>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</si>
  <si>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</si>
  <si>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</si>
  <si>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</si>
  <si>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</si>
  <si>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</si>
  <si>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</si>
  <si>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</si>
  <si>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</si>
  <si>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</si>
  <si>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</si>
  <si>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</si>
  <si>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</si>
  <si>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</si>
  <si>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</si>
  <si>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</si>
  <si>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</si>
  <si>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</si>
  <si>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</si>
  <si>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</si>
  <si>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</si>
  <si>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</si>
  <si>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</si>
  <si>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</si>
  <si>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</si>
  <si>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</si>
  <si>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</si>
  <si>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</si>
  <si>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</si>
  <si>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</si>
  <si>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</si>
  <si>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</si>
  <si>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</si>
  <si>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</si>
  <si>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</si>
  <si>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</si>
  <si>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</si>
  <si>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</si>
  <si>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</si>
  <si>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</si>
  <si>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</si>
  <si>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</si>
  <si>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</si>
  <si>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</si>
  <si>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</si>
  <si>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</si>
  <si>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</si>
  <si>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</si>
  <si>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</si>
  <si>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</si>
  <si>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</si>
  <si>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</si>
  <si>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</si>
  <si>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</si>
  <si>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</si>
  <si>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</si>
  <si>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</si>
  <si>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</si>
  <si>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</si>
  <si>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</si>
  <si>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</si>
  <si>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</si>
  <si>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</si>
  <si>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</si>
  <si>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</si>
  <si>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</si>
  <si>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</si>
  <si>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</si>
  <si>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</si>
  <si>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</si>
  <si>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</si>
  <si>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</si>
  <si>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</si>
  <si>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Т.Н.Семёнова</t>
  </si>
  <si>
    <t>С.А.Власова</t>
  </si>
  <si>
    <t>Н.Ю.Дитяткина</t>
  </si>
  <si>
    <t>11 апреля 2019 года</t>
  </si>
  <si>
    <t>i6_00007020240020240600</t>
  </si>
  <si>
    <t>i6_00007020240020240620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</si>
  <si>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</si>
  <si>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</si>
  <si>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</si>
  <si>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</si>
  <si>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</si>
  <si>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</si>
  <si>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</si>
  <si>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</si>
  <si>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</si>
  <si>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</si>
  <si>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</si>
  <si>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</si>
  <si>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</si>
  <si>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</si>
  <si>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</si>
  <si>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</si>
  <si>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</si>
  <si>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</si>
  <si>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</si>
  <si>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</si>
  <si>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</si>
  <si>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</si>
  <si>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</si>
  <si>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</si>
  <si>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</si>
  <si>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</si>
  <si>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</si>
  <si>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</si>
  <si>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</si>
  <si>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</si>
  <si>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</si>
  <si>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</si>
  <si>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</si>
  <si>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</si>
  <si>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</si>
  <si>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</si>
  <si>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i4_00007029300000000000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</si>
  <si>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</si>
  <si>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</si>
  <si>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</si>
  <si>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</si>
  <si>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</si>
  <si>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</si>
  <si>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</si>
  <si>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</si>
  <si>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</si>
  <si>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</si>
  <si>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</si>
  <si>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</si>
  <si>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</si>
  <si>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</si>
  <si>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</si>
  <si>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</si>
  <si>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</si>
  <si>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</si>
  <si>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</si>
  <si>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</si>
  <si>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</si>
  <si>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</si>
  <si>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</si>
  <si>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</si>
  <si>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</si>
  <si>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</si>
  <si>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</si>
  <si>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</si>
  <si>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</si>
  <si>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</si>
  <si>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</si>
  <si>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</si>
  <si>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и туризма в Боровичском муниципальном районе (2014-2020 годы)"</t>
  </si>
  <si>
    <t>i4_00007030300000000000</t>
  </si>
  <si>
    <t>0300000000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</si>
  <si>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</si>
  <si>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</si>
  <si>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</si>
  <si>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</si>
  <si>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</si>
  <si>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</si>
  <si>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</si>
  <si>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</si>
  <si>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Мероприятия, направленные на поддержку отрасли культуры (оснащение музыкальными инструментами детских школ искусств)</t>
  </si>
  <si>
    <t>i5_00007030310020340000</t>
  </si>
  <si>
    <t>0310020340</t>
  </si>
  <si>
    <t>i6_00007030310020340600</t>
  </si>
  <si>
    <t>i6_00007030310020340610</t>
  </si>
  <si>
    <t>Муниципальная программа "Повышение безопасности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</si>
  <si>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</si>
  <si>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</si>
  <si>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</si>
  <si>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</si>
  <si>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</si>
  <si>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</si>
  <si>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</si>
  <si>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</si>
  <si>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</si>
  <si>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</si>
  <si>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</si>
  <si>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</si>
  <si>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</si>
  <si>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</si>
  <si>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</si>
  <si>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</si>
  <si>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</si>
  <si>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</si>
  <si>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</si>
  <si>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</si>
  <si>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</si>
  <si>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Обеспечение деятельности подведомственных учреждений (ДООЛ "Дуденево")</t>
  </si>
  <si>
    <t>i5_00007070240001240000</t>
  </si>
  <si>
    <t>0240001240</t>
  </si>
  <si>
    <t>i6_00007070240001240600</t>
  </si>
  <si>
    <t>i6_00007070240001240620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</si>
  <si>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</si>
  <si>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</si>
  <si>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</si>
  <si>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</si>
  <si>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</si>
  <si>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</si>
  <si>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</si>
  <si>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</si>
  <si>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</si>
  <si>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</si>
  <si>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</si>
  <si>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</si>
  <si>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</si>
  <si>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</si>
  <si>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</si>
  <si>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</si>
  <si>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</si>
  <si>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</si>
  <si>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</si>
  <si>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</si>
  <si>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</si>
  <si>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</si>
  <si>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</si>
  <si>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</si>
  <si>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</si>
  <si>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</si>
  <si>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</si>
  <si>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</si>
  <si>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i4_00007079300000000000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</si>
  <si>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</si>
  <si>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i5_00007079300020020000</t>
  </si>
  <si>
    <t>9300020020</t>
  </si>
  <si>
    <t>i6_00007079300020020600</t>
  </si>
  <si>
    <t>i6_00007079300020020620</t>
  </si>
  <si>
    <t>i5_00007079300072300000</t>
  </si>
  <si>
    <t>i6_00007079300072300600</t>
  </si>
  <si>
    <t>i6_00007079300072300610</t>
  </si>
  <si>
    <t>i6_00007079300072300620</t>
  </si>
  <si>
    <t>i5_000070793000S2300000</t>
  </si>
  <si>
    <t>i6_000070793000S2300600</t>
  </si>
  <si>
    <t>i6_000070793000S2300610</t>
  </si>
  <si>
    <t>i6_000070793000S2300620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</si>
  <si>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</si>
  <si>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</si>
  <si>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</si>
  <si>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</si>
  <si>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</si>
  <si>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"ЦСМУ")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</si>
  <si>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</si>
  <si>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</si>
  <si>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</si>
  <si>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</si>
  <si>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</si>
  <si>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</si>
  <si>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</si>
  <si>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</si>
  <si>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</si>
  <si>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</si>
  <si>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</si>
  <si>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</si>
  <si>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</si>
  <si>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</si>
  <si>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</si>
  <si>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Муниципальная программа "Развитие муниципальной службы в Боровичском муниципальном районе на 2017-2019 годы"</t>
  </si>
  <si>
    <t>i4_00007091700000000000</t>
  </si>
  <si>
    <t>1700000000</t>
  </si>
  <si>
    <t>Расходы на профессиональную переподготовку, повышение квалификации, семинары и другие виды обучения</t>
  </si>
  <si>
    <t>i5_00007091700022280000</t>
  </si>
  <si>
    <t>1700022280</t>
  </si>
  <si>
    <t>i6_00007091700022280200</t>
  </si>
  <si>
    <t>i6_00007091700022280240</t>
  </si>
  <si>
    <t>i4_00007099300000000000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</si>
  <si>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</si>
  <si>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</si>
  <si>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</si>
  <si>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</si>
  <si>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</si>
  <si>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</si>
  <si>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</si>
  <si>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</si>
  <si>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</si>
  <si>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</si>
  <si>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</si>
  <si>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</si>
  <si>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</si>
  <si>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</si>
  <si>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</si>
  <si>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</si>
  <si>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</si>
  <si>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</si>
  <si>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</si>
  <si>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</si>
  <si>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</si>
  <si>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</si>
  <si>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</si>
  <si>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</si>
  <si>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</si>
  <si>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</si>
  <si>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</si>
  <si>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</si>
  <si>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</si>
  <si>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</si>
  <si>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</si>
  <si>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</si>
  <si>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</si>
  <si>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</si>
  <si>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</si>
  <si>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</si>
  <si>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</si>
  <si>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</si>
  <si>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</si>
  <si>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</si>
  <si>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</si>
  <si>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</si>
  <si>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</si>
  <si>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</si>
  <si>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</si>
  <si>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</si>
  <si>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</si>
  <si>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</si>
  <si>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</si>
  <si>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</si>
  <si>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Мероприятия в сфере культуры</t>
  </si>
  <si>
    <t>i5_00008010310023010000</t>
  </si>
  <si>
    <t>0310023010</t>
  </si>
  <si>
    <t>i6_00008010310023010600</t>
  </si>
  <si>
    <t>i6_00008010310023010610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</si>
  <si>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</si>
  <si>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</si>
  <si>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</si>
  <si>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</si>
  <si>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</si>
  <si>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</si>
  <si>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</si>
  <si>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</si>
  <si>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</si>
  <si>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</si>
  <si>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</si>
  <si>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</si>
  <si>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</si>
  <si>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</si>
  <si>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</si>
  <si>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</si>
  <si>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</si>
  <si>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</si>
  <si>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</si>
  <si>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и туризма в Боровичском муниципальном районе (2014-2020 годы)"</t>
  </si>
  <si>
    <t>i4_00008040340000000000</t>
  </si>
  <si>
    <t>0340000000</t>
  </si>
  <si>
    <t>Содержание МКУ "Центр обслуживания учреждений культуры Боровичского муниципального района"</t>
  </si>
  <si>
    <t>i5_00008040340001440000</t>
  </si>
  <si>
    <t>0340001440</t>
  </si>
  <si>
    <t>i6_00008040340001440100</t>
  </si>
  <si>
    <t>i6_00008040340001440110</t>
  </si>
  <si>
    <t>i6_00008040340001440200</t>
  </si>
  <si>
    <t>i6_00008040340001440240</t>
  </si>
  <si>
    <t>i6_00008040340001440800</t>
  </si>
  <si>
    <t>i6_00008040340001440850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</si>
  <si>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</si>
  <si>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</si>
  <si>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</si>
  <si>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</si>
  <si>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</si>
  <si>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</si>
  <si>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</si>
  <si>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</si>
  <si>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</si>
  <si>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</si>
  <si>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</si>
  <si>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</si>
  <si>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</si>
  <si>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</si>
  <si>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</si>
  <si>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</si>
  <si>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</si>
  <si>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</si>
  <si>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</si>
  <si>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</si>
  <si>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</si>
  <si>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</si>
  <si>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</si>
  <si>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</si>
  <si>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</si>
  <si>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Муниципальная программа "Обеспечение жильём молодых семей на 2015-2020 годы"</t>
  </si>
  <si>
    <t>i4_00010032700000000000</t>
  </si>
  <si>
    <t>2700000000</t>
  </si>
  <si>
    <t>Cоциальные выплаты молодым семьям на приобретение (строительство) жилья</t>
  </si>
  <si>
    <t>i5_000100327000L4970000</t>
  </si>
  <si>
    <t>27000L4970</t>
  </si>
  <si>
    <t>i6_000100327000L4970300</t>
  </si>
  <si>
    <t>i6_000100327000L4970320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</si>
  <si>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</si>
  <si>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</si>
  <si>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</si>
  <si>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</si>
  <si>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</si>
  <si>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</si>
  <si>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</si>
  <si>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</si>
  <si>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</si>
  <si>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</si>
  <si>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</si>
  <si>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</si>
  <si>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</si>
  <si>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</si>
  <si>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</si>
  <si>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</si>
  <si>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</si>
  <si>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</si>
  <si>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</si>
  <si>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</si>
  <si>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</si>
  <si>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</si>
  <si>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</si>
  <si>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</si>
  <si>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</si>
  <si>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</si>
  <si>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</si>
  <si>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</si>
  <si>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</si>
  <si>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</si>
  <si>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</si>
  <si>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</si>
  <si>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</si>
  <si>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</si>
  <si>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</si>
  <si>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</si>
  <si>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</si>
  <si>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</si>
  <si>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</si>
  <si>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</si>
  <si>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</si>
  <si>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</si>
  <si>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</si>
  <si>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</si>
  <si>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</si>
  <si>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</si>
  <si>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</si>
  <si>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</si>
  <si>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</si>
  <si>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</si>
  <si>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</si>
  <si>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</si>
  <si>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</si>
  <si>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</si>
  <si>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</si>
  <si>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на 2018-2020 годы"</t>
  </si>
  <si>
    <t>i4_00011010500000000000</t>
  </si>
  <si>
    <t>0500000000</t>
  </si>
  <si>
    <t>Ремонт трибун на стадионе "Волна"</t>
  </si>
  <si>
    <t>i5_00011010500020520000</t>
  </si>
  <si>
    <t>0500020520</t>
  </si>
  <si>
    <t>i6_00011010500020520600</t>
  </si>
  <si>
    <t>i6_00011010500020520620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</si>
  <si>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</si>
  <si>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</si>
  <si>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</si>
  <si>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</si>
  <si>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</si>
  <si>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</si>
  <si>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</si>
  <si>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</si>
  <si>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</si>
  <si>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</si>
  <si>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</si>
  <si>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</si>
  <si>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</si>
  <si>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</si>
  <si>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</si>
  <si>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</si>
  <si>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</si>
  <si>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</si>
  <si>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</si>
  <si>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</si>
  <si>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</si>
  <si>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</si>
  <si>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</si>
  <si>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i5_00011019300029990000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</si>
  <si>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</si>
  <si>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</si>
  <si>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</si>
  <si>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</si>
  <si>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</si>
  <si>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</si>
  <si>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</si>
  <si>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</si>
  <si>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</si>
  <si>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</si>
  <si>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</si>
  <si>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</si>
  <si>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</si>
  <si>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</si>
  <si>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</si>
  <si>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</si>
  <si>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</si>
  <si>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</si>
  <si>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</si>
  <si>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</si>
  <si>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</si>
  <si>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</si>
  <si>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</si>
  <si>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</si>
  <si>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</si>
  <si>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</si>
  <si>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</si>
  <si>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</si>
  <si>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</si>
  <si>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</si>
  <si>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</si>
  <si>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</si>
  <si>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</si>
  <si>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</si>
  <si>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</si>
  <si>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</si>
  <si>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</si>
  <si>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</si>
  <si>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</si>
  <si>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</si>
  <si>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</si>
  <si>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</si>
  <si>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</si>
  <si>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</si>
  <si>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</si>
  <si>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</si>
  <si>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</si>
  <si>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</si>
  <si>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</si>
  <si>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</si>
  <si>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</si>
  <si>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</si>
  <si>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</si>
  <si>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</si>
  <si>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</si>
  <si>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</si>
  <si>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</si>
  <si>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</si>
  <si>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</si>
  <si>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</si>
  <si>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</si>
  <si>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</si>
  <si>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</si>
  <si>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</si>
  <si>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</si>
  <si>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</si>
  <si>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</si>
  <si>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</si>
  <si>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</si>
  <si>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</si>
  <si>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</si>
  <si>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</si>
  <si>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</si>
  <si>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</si>
  <si>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</si>
  <si>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</si>
  <si>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</si>
  <si>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</si>
  <si>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</si>
  <si>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</si>
  <si>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</si>
  <si>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</si>
  <si>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</si>
  <si>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</si>
  <si>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</si>
  <si>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</si>
  <si>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</si>
  <si>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</si>
  <si>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</si>
  <si>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</si>
  <si>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</si>
  <si>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</si>
  <si>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</si>
  <si>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</si>
  <si>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</si>
  <si>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</si>
  <si>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</si>
  <si>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</si>
  <si>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</si>
  <si>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</si>
  <si>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</si>
  <si>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</si>
  <si>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</si>
  <si>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</si>
  <si>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</si>
  <si>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</si>
  <si>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</si>
  <si>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</si>
  <si>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</si>
  <si>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</si>
  <si>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</si>
  <si>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</si>
  <si>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</si>
  <si>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</si>
  <si>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</si>
  <si>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</si>
  <si>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</si>
  <si>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</si>
  <si>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</si>
  <si>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</si>
  <si>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</si>
  <si>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</si>
  <si>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</si>
  <si>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</si>
  <si>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</si>
  <si>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</si>
  <si>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</si>
  <si>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</si>
  <si>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</si>
  <si>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</si>
  <si>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</si>
  <si>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</si>
  <si>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</si>
  <si>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</si>
  <si>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</si>
  <si>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</si>
  <si>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</si>
  <si>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</si>
  <si>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</si>
  <si>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</si>
  <si>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</si>
  <si>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</si>
  <si>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</si>
  <si>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</si>
  <si>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</si>
  <si>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</si>
  <si>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</si>
  <si>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</si>
  <si>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</si>
  <si>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</si>
  <si>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</si>
  <si>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</si>
  <si>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</si>
  <si>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</si>
  <si>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</si>
  <si>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</si>
  <si>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</si>
  <si>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</si>
  <si>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</si>
  <si>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</si>
  <si>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</si>
  <si>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</si>
  <si>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</si>
  <si>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</si>
  <si>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</si>
  <si>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</si>
  <si>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</si>
  <si>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</si>
  <si>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</si>
  <si>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</si>
  <si>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</si>
  <si>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</si>
  <si>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</si>
  <si>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</si>
  <si>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</si>
  <si>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</si>
  <si>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</si>
  <si>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</si>
  <si>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</si>
  <si>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</si>
  <si>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</si>
  <si>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</si>
  <si>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</si>
  <si>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</si>
  <si>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</si>
  <si>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</si>
  <si>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</si>
  <si>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</si>
  <si>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</si>
  <si>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</si>
  <si>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</si>
  <si>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</si>
  <si>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</si>
  <si>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</si>
  <si>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</si>
  <si>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</si>
  <si>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</si>
  <si>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</si>
  <si>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</si>
  <si>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</si>
  <si>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</si>
  <si>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</si>
  <si>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</si>
  <si>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</si>
  <si>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</si>
  <si>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</si>
  <si>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</si>
  <si>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</si>
  <si>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</si>
  <si>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</si>
  <si>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</si>
  <si>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</si>
  <si>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</si>
  <si>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</si>
  <si>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</si>
  <si>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</si>
  <si>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</si>
  <si>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</si>
  <si>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</si>
  <si>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</si>
  <si>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</si>
  <si>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</si>
  <si>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</si>
  <si>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</si>
  <si>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</si>
  <si>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</si>
  <si>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</si>
  <si>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</si>
  <si>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</si>
  <si>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</si>
  <si>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</si>
  <si>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</si>
  <si>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</si>
  <si>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</si>
  <si>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</si>
  <si>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</si>
  <si>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</si>
  <si>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</si>
  <si>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</si>
  <si>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</si>
  <si>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</si>
  <si>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</si>
  <si>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</si>
  <si>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</si>
  <si>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</si>
  <si>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</si>
  <si>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</si>
  <si>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</si>
  <si>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</si>
  <si>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</si>
  <si>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</si>
  <si>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</si>
  <si>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</si>
  <si>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</si>
  <si>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</si>
  <si>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</si>
  <si>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</si>
  <si>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</si>
  <si>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</si>
  <si>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</si>
  <si>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</si>
  <si>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</si>
  <si>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</si>
  <si>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</si>
  <si>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</si>
  <si>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</si>
  <si>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</si>
  <si>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</si>
  <si>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</si>
  <si>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</si>
  <si>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</si>
  <si>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</si>
  <si>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</si>
  <si>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</si>
  <si>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</si>
  <si>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</si>
  <si>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</si>
  <si>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</si>
  <si>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</si>
  <si>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</si>
  <si>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</si>
  <si>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</si>
  <si>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</si>
  <si>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</si>
  <si>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</si>
  <si>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</si>
  <si>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</si>
  <si>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</si>
  <si>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</si>
  <si>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</si>
  <si>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</si>
  <si>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</si>
  <si>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</si>
  <si>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</si>
  <si>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</si>
  <si>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</si>
  <si>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</si>
  <si>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</si>
  <si>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</si>
  <si>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</si>
  <si>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</si>
  <si>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</si>
  <si>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</si>
  <si>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апреля 2019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</si>
  <si>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</si>
  <si>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</si>
  <si>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</si>
  <si>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</si>
  <si>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</si>
  <si>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01.04.2019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</si>
  <si>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</si>
  <si>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</si>
  <si>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</si>
  <si>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</si>
  <si>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</si>
  <si>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</si>
  <si>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</si>
  <si>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</si>
  <si>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</si>
  <si>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</si>
  <si>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</si>
  <si>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</si>
  <si>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</si>
  <si>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</si>
  <si>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</si>
  <si>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</si>
  <si>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</si>
  <si>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</si>
  <si>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</si>
  <si>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</si>
  <si>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</si>
  <si>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</si>
  <si>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</si>
  <si>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</si>
  <si>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</si>
  <si>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</si>
  <si>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</si>
  <si>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</si>
  <si>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</si>
  <si>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</si>
  <si>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</si>
  <si>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</si>
  <si>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</si>
  <si>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</si>
  <si>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</si>
  <si>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</si>
  <si>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</si>
  <si>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</si>
  <si>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</si>
  <si>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</si>
  <si>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</si>
  <si>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</si>
  <si>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</si>
  <si>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</si>
  <si>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</si>
  <si>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</si>
  <si>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</si>
  <si>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</si>
  <si>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</si>
  <si>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</si>
  <si>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</si>
  <si>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</si>
  <si>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00000000000000000</t>
  </si>
  <si>
    <t>i1_01000000000000000000</t>
  </si>
  <si>
    <t>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</si>
  <si>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</si>
  <si>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</si>
  <si>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</si>
  <si>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</si>
  <si>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</si>
  <si>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</si>
  <si>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</si>
  <si>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</si>
  <si>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</si>
  <si>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</si>
  <si>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</si>
  <si>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</si>
  <si>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</si>
  <si>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</si>
  <si>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</si>
  <si>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</si>
  <si>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</si>
  <si>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</si>
  <si>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</si>
  <si>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</si>
  <si>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</si>
  <si>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</si>
  <si>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</si>
  <si>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</si>
  <si>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</si>
  <si>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</si>
  <si>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</si>
  <si>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деятельности отдельных органов местного самоуправления Боровичского муниципального района</t>
  </si>
  <si>
    <t>i4_00001039500000000000</t>
  </si>
  <si>
    <t>9500000000</t>
  </si>
  <si>
    <t>Расходы на содержание председателя Думы Боровичского муниципального района</t>
  </si>
  <si>
    <t>i4_00001039520000000000</t>
  </si>
  <si>
    <t>9520000000</t>
  </si>
  <si>
    <t>Председатель Думы муниципального района</t>
  </si>
  <si>
    <t>i5_00001039520000050000</t>
  </si>
  <si>
    <t>9520000050</t>
  </si>
  <si>
    <t>i6_00001039520000050100</t>
  </si>
  <si>
    <t>i6_00001039520000050120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</si>
  <si>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</si>
  <si>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</si>
  <si>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</si>
  <si>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</si>
  <si>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</si>
  <si>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</si>
  <si>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</si>
  <si>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</si>
  <si>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</si>
  <si>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</si>
  <si>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</si>
  <si>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</si>
  <si>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</si>
  <si>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</si>
  <si>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</si>
  <si>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</si>
  <si>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</si>
  <si>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</si>
  <si>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</si>
  <si>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</si>
  <si>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</si>
  <si>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</si>
  <si>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</si>
  <si>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</si>
  <si>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</si>
  <si>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</si>
  <si>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</si>
  <si>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</si>
  <si>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</si>
  <si>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</si>
  <si>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</si>
  <si>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</si>
  <si>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</si>
  <si>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</si>
  <si>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</si>
  <si>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</si>
  <si>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</si>
  <si>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</si>
  <si>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</si>
  <si>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</si>
  <si>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Социальное обеспечение и иные выплаты населению</t>
  </si>
  <si>
    <t>i6_00001049530001000300</t>
  </si>
  <si>
    <t>300</t>
  </si>
  <si>
    <t>Социальные выплаты гражданам, кроме публичных нормативных социальных выплат</t>
  </si>
  <si>
    <t>i6_00001049530001000320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</si>
  <si>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</si>
  <si>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</si>
  <si>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</si>
  <si>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</si>
  <si>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</si>
  <si>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</si>
  <si>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</si>
  <si>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</si>
  <si>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</si>
  <si>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</si>
  <si>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</si>
  <si>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</si>
  <si>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</si>
  <si>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</si>
  <si>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</si>
  <si>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</si>
  <si>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</si>
  <si>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</si>
  <si>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</si>
  <si>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</si>
  <si>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</si>
  <si>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</si>
  <si>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</si>
  <si>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</si>
  <si>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</si>
  <si>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</si>
  <si>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</si>
  <si>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</si>
  <si>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</si>
  <si>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</si>
  <si>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</si>
  <si>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</si>
  <si>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</si>
  <si>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</si>
  <si>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</si>
  <si>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</si>
  <si>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</si>
  <si>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</si>
  <si>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</si>
  <si>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</si>
  <si>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</si>
  <si>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</si>
  <si>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</si>
  <si>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</si>
  <si>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</si>
  <si>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i6_00001069530001000300</t>
  </si>
  <si>
    <t>i6_00001069530001000320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</si>
  <si>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</si>
  <si>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</si>
  <si>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</si>
  <si>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</si>
  <si>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</si>
  <si>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</si>
  <si>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</si>
  <si>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</si>
  <si>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</si>
  <si>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</si>
  <si>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</si>
  <si>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</si>
  <si>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</si>
  <si>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</si>
  <si>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</si>
  <si>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</si>
  <si>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</si>
  <si>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</si>
  <si>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</si>
  <si>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</si>
  <si>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</si>
  <si>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</si>
  <si>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</si>
  <si>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</si>
  <si>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</si>
  <si>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</si>
  <si>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</si>
  <si>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</si>
  <si>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</si>
  <si>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</si>
  <si>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</si>
  <si>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</si>
  <si>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</si>
  <si>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</si>
  <si>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</si>
  <si>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архивного дела в Боровичском муниципальном районе на 2017 год и на плановый период 2018-2019 годов"</t>
  </si>
  <si>
    <t>i4_00001131400000000000</t>
  </si>
  <si>
    <t>1400000000</t>
  </si>
  <si>
    <t>Обеспечение нормативных условий для организации хранения архивных документов</t>
  </si>
  <si>
    <t>i5_00001131400021410000</t>
  </si>
  <si>
    <t>1400021410</t>
  </si>
  <si>
    <t>i6_00001131400021410200</t>
  </si>
  <si>
    <t>i6_00001131400021410240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</si>
  <si>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</si>
  <si>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</si>
  <si>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</si>
  <si>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</si>
  <si>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</si>
  <si>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</si>
  <si>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i6_00001132500022510200</t>
  </si>
  <si>
    <t>i6_00001132500022510240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</si>
  <si>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</si>
  <si>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</si>
  <si>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</si>
  <si>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i6_00001132500022520200</t>
  </si>
  <si>
    <t>i6_00001132500022520240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</si>
  <si>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</si>
  <si>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</si>
  <si>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</si>
  <si>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</si>
  <si>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</si>
  <si>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</si>
  <si>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</si>
  <si>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</si>
  <si>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</si>
  <si>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</si>
  <si>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</si>
  <si>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</si>
  <si>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</si>
  <si>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</si>
  <si>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</si>
  <si>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</si>
  <si>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</si>
  <si>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</si>
  <si>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</si>
  <si>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</si>
  <si>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</si>
  <si>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</si>
  <si>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</si>
  <si>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</si>
  <si>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</si>
  <si>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</si>
  <si>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</si>
  <si>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</si>
  <si>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</si>
  <si>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</si>
  <si>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</si>
  <si>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</si>
  <si>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</si>
  <si>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</si>
  <si>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</si>
  <si>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</si>
  <si>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</si>
  <si>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</si>
  <si>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</si>
  <si>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</si>
  <si>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</si>
  <si>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</si>
  <si>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</si>
  <si>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</si>
  <si>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</si>
  <si>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</si>
  <si>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</si>
  <si>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</si>
  <si>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</si>
  <si>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</si>
  <si>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</si>
  <si>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</si>
  <si>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</si>
  <si>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</si>
  <si>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района"</t>
  </si>
  <si>
    <t>i4_00003091200000000000</t>
  </si>
  <si>
    <t>1200000000</t>
  </si>
  <si>
    <t>Организация доступного и безопасного отдыха населения на водных объектах</t>
  </si>
  <si>
    <t>i5_00003091200021230000</t>
  </si>
  <si>
    <t>1200021230</t>
  </si>
  <si>
    <t>i6_00003091200021230200</t>
  </si>
  <si>
    <t>i6_00003091200021230240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</si>
  <si>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</si>
  <si>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</si>
  <si>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</si>
  <si>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</si>
  <si>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</si>
  <si>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</si>
  <si>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</si>
  <si>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</si>
  <si>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</si>
  <si>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</si>
  <si>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</si>
  <si>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</si>
  <si>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</si>
  <si>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</si>
  <si>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</si>
  <si>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</si>
  <si>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</si>
  <si>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</si>
  <si>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</si>
  <si>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</si>
  <si>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</si>
  <si>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</si>
  <si>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</si>
  <si>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</si>
  <si>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</si>
  <si>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</si>
  <si>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</si>
  <si>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</si>
  <si>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</si>
  <si>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</si>
  <si>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</si>
  <si>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</si>
  <si>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</si>
  <si>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</si>
  <si>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</si>
  <si>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</si>
  <si>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</si>
  <si>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</si>
  <si>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</si>
  <si>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</si>
  <si>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</si>
  <si>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</si>
  <si>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</si>
  <si>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</si>
  <si>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</si>
  <si>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</si>
  <si>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</si>
  <si>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</si>
  <si>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</si>
  <si>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</si>
  <si>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</si>
  <si>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i6_00004050840020810200</t>
  </si>
  <si>
    <t>i6_00004050840020810240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</si>
  <si>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</si>
  <si>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</si>
  <si>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</si>
  <si>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</si>
  <si>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</si>
  <si>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</si>
  <si>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</si>
  <si>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</si>
  <si>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</si>
  <si>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</si>
  <si>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</si>
  <si>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</si>
  <si>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</si>
  <si>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</si>
  <si>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</si>
  <si>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</si>
  <si>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</si>
  <si>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</si>
  <si>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</si>
  <si>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</si>
  <si>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</si>
  <si>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</si>
  <si>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</si>
  <si>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</si>
  <si>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</si>
  <si>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</si>
  <si>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</si>
  <si>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</si>
  <si>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</si>
  <si>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</si>
  <si>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</si>
  <si>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</si>
  <si>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</si>
  <si>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</si>
  <si>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</si>
  <si>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на 2018-2020 годы"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</si>
  <si>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</si>
  <si>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</si>
  <si>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</si>
  <si>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</si>
  <si>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</si>
  <si>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</si>
  <si>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</si>
  <si>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</si>
  <si>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</si>
  <si>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</si>
  <si>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</si>
  <si>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</si>
  <si>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</si>
  <si>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</si>
  <si>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</si>
  <si>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</si>
  <si>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</si>
  <si>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</si>
  <si>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Подпрограмма "Реализация полномочий в сфере рекламы"</t>
  </si>
  <si>
    <t>i4_00004122330000000000</t>
  </si>
  <si>
    <t>2330000000</t>
  </si>
  <si>
    <t>Демонтаж, хранение или в необходимых случаях уничтожение рекламных конструкций</t>
  </si>
  <si>
    <t>i5_00004122330027040000</t>
  </si>
  <si>
    <t>2330027040</t>
  </si>
  <si>
    <t>i6_00004122330027040200</t>
  </si>
  <si>
    <t>i6_00004122330027040240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</si>
  <si>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</si>
  <si>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</si>
  <si>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</si>
  <si>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</si>
  <si>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i4_00004122620000000000</t>
  </si>
  <si>
    <t>2620000000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</si>
  <si>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</si>
  <si>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i5_00004122620022610000</t>
  </si>
  <si>
    <t>2620022610</t>
  </si>
  <si>
    <t>i6_00004122620022610800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</si>
  <si>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</si>
  <si>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i6_00004122620022610810</t>
  </si>
  <si>
    <t>810</t>
  </si>
  <si>
    <t>Гранты юридическим лицам (кроме некоммерческих организаций), индивидуальным предпринимателям</t>
  </si>
  <si>
    <t>814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</si>
  <si>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</si>
  <si>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</si>
  <si>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</si>
  <si>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</si>
  <si>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i5_00004122630022620000</t>
  </si>
  <si>
    <t>2630022620</t>
  </si>
  <si>
    <t>i6_00004122630022620200</t>
  </si>
  <si>
    <t>i6_00004122630022620240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</si>
  <si>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</si>
  <si>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</si>
  <si>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</si>
  <si>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</si>
  <si>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</si>
  <si>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</si>
  <si>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</si>
  <si>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</si>
  <si>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</si>
  <si>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</si>
  <si>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</si>
  <si>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</si>
  <si>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</si>
  <si>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</si>
  <si>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</si>
  <si>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</si>
  <si>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</si>
  <si>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</si>
  <si>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</si>
  <si>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</si>
  <si>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</si>
  <si>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</si>
  <si>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</si>
  <si>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</si>
  <si>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</si>
  <si>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</si>
  <si>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</si>
  <si>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</si>
  <si>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</si>
  <si>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</si>
  <si>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</si>
  <si>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Капитальные вложения в объекты государственной (муниципальной) собственности</t>
  </si>
  <si>
    <t>i6_00005019300029320400</t>
  </si>
  <si>
    <t>400</t>
  </si>
  <si>
    <t>Бюджетные инвестиции</t>
  </si>
  <si>
    <t>i6_00005019300029320410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</si>
  <si>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</si>
  <si>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</si>
  <si>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</si>
  <si>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</si>
  <si>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</si>
  <si>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</si>
  <si>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</si>
  <si>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</si>
  <si>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</si>
  <si>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</si>
  <si>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</si>
  <si>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</si>
  <si>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</si>
  <si>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</si>
  <si>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</si>
  <si>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</si>
  <si>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</si>
  <si>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</si>
  <si>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</si>
  <si>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мероприятий, направленных на улучшение качества питьевой воды</t>
  </si>
  <si>
    <t>i5_00005020600020620000</t>
  </si>
  <si>
    <t>0600020620</t>
  </si>
  <si>
    <t>i6_00005020600020620200</t>
  </si>
  <si>
    <t>i6_00005020600020620240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</si>
  <si>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</si>
  <si>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i4_00005021500000000000</t>
  </si>
  <si>
    <t>1500000000</t>
  </si>
  <si>
    <t>Строительство водопроводов, газопроводов (в том числе разработка ПСД) в сельских поселениях Боровичского муниципального района</t>
  </si>
  <si>
    <t>i5_00005021500021520000</t>
  </si>
  <si>
    <t>1500021520</t>
  </si>
  <si>
    <t>i6_00005021500021520400</t>
  </si>
  <si>
    <t>i6_00005021500021520410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</si>
  <si>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</si>
  <si>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</si>
  <si>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Погашение кредиторской задолженности за 2018 год по разработке проектно-сметной документации и проведению государственной экспертизы строительства распределительных газовых сетей в сельской местности</t>
  </si>
  <si>
    <t>i5_00005021500021530000</t>
  </si>
  <si>
    <t>1500021530</t>
  </si>
  <si>
    <t>i6_00005021500021530400</t>
  </si>
  <si>
    <t>i6_00005021500021530410</t>
  </si>
  <si>
    <t>Строительство (реконструкция) локальных водопроводов в сельской местности</t>
  </si>
  <si>
    <t>i5_000050215000L567А000</t>
  </si>
  <si>
    <t>15000L567А</t>
  </si>
  <si>
    <t>i6_000050215000L567А400</t>
  </si>
  <si>
    <t>i6_000050215000L567А410</t>
  </si>
  <si>
    <t>Строительство (реконструкция) локальных водопроводов в сельской местности (сверх уровня, предусмотренного соглашением)</t>
  </si>
  <si>
    <t>i5_000050215000N567А000</t>
  </si>
  <si>
    <t>15000N567А</t>
  </si>
  <si>
    <t>i6_000050215000N567А400</t>
  </si>
  <si>
    <t>i6_000050215000N567А410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</si>
  <si>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</si>
  <si>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</si>
  <si>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</si>
  <si>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</si>
  <si>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</si>
  <si>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</si>
  <si>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i6_00005029300029110800</t>
  </si>
  <si>
    <t>i6_00005029300029110850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</si>
  <si>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</si>
  <si>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</si>
  <si>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</si>
  <si>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</si>
  <si>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</si>
  <si>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</si>
  <si>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</si>
  <si>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</si>
  <si>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</si>
  <si>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</si>
  <si>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</si>
  <si>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</si>
  <si>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</si>
  <si>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</si>
  <si>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</si>
  <si>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</si>
  <si>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</si>
  <si>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</si>
  <si>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</si>
  <si>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</si>
  <si>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</si>
  <si>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</si>
  <si>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</si>
  <si>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</si>
  <si>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</si>
  <si>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</si>
  <si>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i4_00006059300000000000</t>
  </si>
  <si>
    <t>Мероприятия, направленные на создание комплексов по сортировке твердых коммунальных отходов (субвенция)</t>
  </si>
  <si>
    <t>i5_0000605930G252972000</t>
  </si>
  <si>
    <t>930G252972</t>
  </si>
  <si>
    <t>i6_0000605930G252972200</t>
  </si>
  <si>
    <t>i6_0000605930G252972240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</si>
  <si>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</si>
  <si>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</si>
  <si>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</si>
  <si>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</si>
  <si>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</si>
  <si>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</si>
  <si>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</si>
  <si>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</si>
  <si>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</si>
  <si>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дошкольного и общего образования в Боровичском муниципальном районе"</t>
  </si>
  <si>
    <t>i4_00007010210000000000</t>
  </si>
  <si>
    <t>0210000000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</si>
  <si>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</si>
  <si>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i5_00007010210070390000</t>
  </si>
  <si>
    <t>0210070390</t>
  </si>
  <si>
    <t>Предоставление субсидий бюджетным, автономным учреждениям и иным некоммерческим организациям</t>
  </si>
  <si>
    <t>i6_00007010210070390600</t>
  </si>
  <si>
    <t>600</t>
  </si>
  <si>
    <t>Субсидии некоммерческим организациям (за исключением государственных (муниципальных) учреждений)</t>
  </si>
  <si>
    <t>i6_00007010210070390630</t>
  </si>
  <si>
    <t>630</t>
  </si>
  <si>
    <t>Гранты иным некоммерческим организациям</t>
  </si>
  <si>
    <t>634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</si>
  <si>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</si>
  <si>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</si>
  <si>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</si>
  <si>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</si>
  <si>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</si>
  <si>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</si>
  <si>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</si>
  <si>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</si>
  <si>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</si>
  <si>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</si>
  <si>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</si>
  <si>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</si>
  <si>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</si>
  <si>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</si>
  <si>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</si>
  <si>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</si>
  <si>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</si>
  <si>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</si>
  <si>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</si>
  <si>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</si>
  <si>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</si>
  <si>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</si>
  <si>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</si>
  <si>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</si>
  <si>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</si>
  <si>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</si>
  <si>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i6_00007010240070060610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</si>
  <si>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</si>
  <si>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</si>
  <si>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</si>
  <si>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</si>
  <si>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</si>
  <si>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</si>
  <si>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</si>
  <si>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</si>
  <si>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</si>
  <si>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Субсидии автономным учреждениям на иные цели</t>
  </si>
  <si>
    <t>622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</si>
  <si>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</si>
  <si>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</si>
  <si>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</si>
  <si>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</si>
  <si>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</si>
  <si>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</si>
  <si>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</si>
  <si>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</si>
  <si>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</si>
  <si>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</si>
  <si>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</si>
  <si>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</si>
  <si>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</si>
  <si>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</si>
  <si>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</si>
  <si>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</si>
  <si>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</si>
  <si>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</si>
  <si>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</si>
  <si>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</si>
  <si>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</si>
  <si>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i5_00007020210020210000</t>
  </si>
  <si>
    <t>0210020210</t>
  </si>
  <si>
    <t>i6_00007020210020210400</t>
  </si>
  <si>
    <t>i6_00007020210020210410</t>
  </si>
  <si>
    <t>Внедрение целевой модели цифровой образовательной среды в общеобразовательных организациях</t>
  </si>
  <si>
    <t>i5_00007020210020230000</t>
  </si>
  <si>
    <t>0210020230</t>
  </si>
  <si>
    <t>i6_00007020210020230600</t>
  </si>
  <si>
    <t>i6_00007020210020230620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</si>
  <si>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</si>
  <si>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</si>
  <si>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</si>
  <si>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</si>
  <si>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</si>
  <si>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</si>
  <si>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</si>
  <si>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</si>
  <si>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</si>
  <si>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</si>
  <si>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</si>
  <si>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</si>
  <si>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i5_00007020210076130000</t>
  </si>
  <si>
    <t>0210076130</t>
  </si>
  <si>
    <t>i6_00007020210076130600</t>
  </si>
  <si>
    <t>i6_00007020210076130610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</si>
  <si>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</si>
  <si>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i5_0000702021Е250970000</t>
  </si>
  <si>
    <t>021Е250970</t>
  </si>
  <si>
    <t>i6_0000702021Е250970600</t>
  </si>
  <si>
    <t>i6_0000702021Е250970610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</si>
  <si>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</si>
  <si>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</si>
  <si>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</si>
  <si>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</si>
  <si>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</si>
  <si>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</si>
  <si>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</si>
  <si>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</si>
  <si>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i5_00007020240012130000</t>
  </si>
  <si>
    <t>0240012130</t>
  </si>
  <si>
    <t>i6_00007020240012130600</t>
  </si>
  <si>
    <t>i6_00007020240012130610</t>
  </si>
  <si>
    <t>i6_00007020240012130620</t>
  </si>
  <si>
    <t>Реализация мероприятий по комплексной безопасности муниципальных дошкольных образовательных организаций и муниципальных общеобразовательных организаций</t>
  </si>
  <si>
    <t>i5_00007020240020240000</t>
  </si>
  <si>
    <t>0240020240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</si>
</sst>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5" xfId="0" applyNumberFormat="1" applyFont="1" applyFill="1" applyBorder="1" applyAlignment="1">
      <alignment horizontal="center" wrapText="1"/>
    </xf>
    <xf numFmtId="49" fontId="3" fillId="0" borderId="55" xfId="0" applyNumberFormat="1" applyFont="1" applyBorder="1" applyAlignment="1" applyProtection="1">
      <alignment horizontal="center" wrapText="1"/>
      <protection locked="0"/>
    </xf>
    <xf numFmtId="49" fontId="3" fillId="18" borderId="56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54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>
      <alignment horizontal="left"/>
    </xf>
    <xf numFmtId="49" fontId="3" fillId="0" borderId="5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4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4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2" borderId="53" xfId="0" applyNumberFormat="1" applyFont="1" applyFill="1" applyBorder="1" applyAlignment="1">
      <alignment horizontal="center"/>
    </xf>
    <xf numFmtId="49" fontId="3" fillId="22" borderId="54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4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3"/>
  <sheetViews>
    <sheetView tabSelected="1" zoomScalePageLayoutView="0" workbookViewId="0" topLeftCell="A1017">
      <selection activeCell="B1043" sqref="B1043:D1043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7.75390625" style="0" customWidth="1"/>
    <col min="9" max="9" width="16.75390625" style="0" customWidth="1"/>
    <col min="10" max="10" width="16.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39" t="s">
        <v>803</v>
      </c>
      <c r="B1" s="139"/>
      <c r="C1" s="139"/>
      <c r="D1" s="139"/>
      <c r="E1" s="139"/>
      <c r="F1" s="139"/>
      <c r="G1" s="139"/>
      <c r="H1" s="139"/>
      <c r="I1" s="131"/>
      <c r="J1" s="1" t="s">
        <v>771</v>
      </c>
      <c r="K1" s="22" t="s">
        <v>832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787</v>
      </c>
      <c r="K2" s="22" t="s">
        <v>770</v>
      </c>
      <c r="L2" s="4"/>
    </row>
    <row r="3" spans="1:12" ht="12.75">
      <c r="A3" s="32" t="s">
        <v>819</v>
      </c>
      <c r="B3" s="171" t="s">
        <v>829</v>
      </c>
      <c r="C3" s="171"/>
      <c r="D3" s="171"/>
      <c r="E3" s="22"/>
      <c r="F3" s="22"/>
      <c r="G3" s="172"/>
      <c r="H3" s="172"/>
      <c r="I3" s="32" t="s">
        <v>790</v>
      </c>
      <c r="J3" s="132">
        <v>43556</v>
      </c>
      <c r="K3" s="22" t="s">
        <v>776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789</v>
      </c>
      <c r="J4" s="87" t="s">
        <v>830</v>
      </c>
      <c r="K4" s="22" t="s">
        <v>835</v>
      </c>
      <c r="L4" s="4"/>
    </row>
    <row r="5" spans="1:12" ht="12.75">
      <c r="A5" s="3" t="s">
        <v>804</v>
      </c>
      <c r="B5" s="169" t="s">
        <v>831</v>
      </c>
      <c r="C5" s="169"/>
      <c r="D5" s="169"/>
      <c r="E5" s="169"/>
      <c r="F5" s="169"/>
      <c r="G5" s="169"/>
      <c r="H5" s="169"/>
      <c r="I5" s="33" t="s">
        <v>798</v>
      </c>
      <c r="J5" s="88" t="s">
        <v>832</v>
      </c>
      <c r="K5" s="22"/>
      <c r="L5" s="4"/>
    </row>
    <row r="6" spans="1:12" ht="12.75">
      <c r="A6" s="3" t="s">
        <v>805</v>
      </c>
      <c r="B6" s="170" t="s">
        <v>828</v>
      </c>
      <c r="C6" s="170"/>
      <c r="D6" s="170"/>
      <c r="E6" s="170"/>
      <c r="F6" s="170"/>
      <c r="G6" s="170"/>
      <c r="H6" s="170"/>
      <c r="I6" s="33" t="s">
        <v>826</v>
      </c>
      <c r="J6" s="88" t="s">
        <v>837</v>
      </c>
      <c r="K6" s="22" t="s">
        <v>836</v>
      </c>
      <c r="L6" s="4"/>
    </row>
    <row r="7" spans="1:11" ht="12.75">
      <c r="A7" s="7" t="s">
        <v>827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769</v>
      </c>
      <c r="B8" s="3"/>
      <c r="C8" s="3"/>
      <c r="D8" s="3"/>
      <c r="E8" s="3"/>
      <c r="F8" s="3"/>
      <c r="G8" s="3"/>
      <c r="H8" s="6"/>
      <c r="I8" s="6"/>
      <c r="J8" s="89" t="s">
        <v>768</v>
      </c>
      <c r="K8" s="22" t="s">
        <v>833</v>
      </c>
    </row>
    <row r="9" spans="1:11" ht="15">
      <c r="A9" s="176" t="s">
        <v>797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834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36" t="s">
        <v>806</v>
      </c>
      <c r="B11" s="136" t="s">
        <v>807</v>
      </c>
      <c r="C11" s="177" t="s">
        <v>808</v>
      </c>
      <c r="D11" s="178"/>
      <c r="E11" s="178"/>
      <c r="F11" s="178"/>
      <c r="G11" s="179"/>
      <c r="H11" s="136" t="s">
        <v>809</v>
      </c>
      <c r="I11" s="136" t="s">
        <v>791</v>
      </c>
      <c r="J11" s="136" t="s">
        <v>810</v>
      </c>
      <c r="K11" s="114"/>
    </row>
    <row r="12" spans="1:11" ht="12.75">
      <c r="A12" s="137"/>
      <c r="B12" s="137"/>
      <c r="C12" s="180"/>
      <c r="D12" s="181"/>
      <c r="E12" s="181"/>
      <c r="F12" s="181"/>
      <c r="G12" s="182"/>
      <c r="H12" s="137"/>
      <c r="I12" s="137"/>
      <c r="J12" s="137"/>
      <c r="K12" s="114"/>
    </row>
    <row r="13" spans="1:11" ht="12.75">
      <c r="A13" s="138"/>
      <c r="B13" s="138"/>
      <c r="C13" s="183"/>
      <c r="D13" s="184"/>
      <c r="E13" s="184"/>
      <c r="F13" s="184"/>
      <c r="G13" s="185"/>
      <c r="H13" s="138"/>
      <c r="I13" s="138"/>
      <c r="J13" s="138"/>
      <c r="K13" s="114"/>
    </row>
    <row r="14" spans="1:11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770</v>
      </c>
      <c r="I14" s="13" t="s">
        <v>793</v>
      </c>
      <c r="J14" s="13" t="s">
        <v>794</v>
      </c>
      <c r="K14" s="115"/>
    </row>
    <row r="15" spans="1:10" ht="12.75">
      <c r="A15" s="71" t="s">
        <v>796</v>
      </c>
      <c r="B15" s="38" t="s">
        <v>774</v>
      </c>
      <c r="C15" s="186" t="s">
        <v>785</v>
      </c>
      <c r="D15" s="187"/>
      <c r="E15" s="187"/>
      <c r="F15" s="187"/>
      <c r="G15" s="188"/>
      <c r="H15" s="52">
        <v>1082039910.73</v>
      </c>
      <c r="I15" s="52">
        <v>249353850.17</v>
      </c>
      <c r="J15" s="105">
        <v>832959375.87</v>
      </c>
    </row>
    <row r="16" spans="1:10" ht="12.75">
      <c r="A16" s="72" t="s">
        <v>772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ht="12.75">
      <c r="A17" s="100" t="s">
        <v>568</v>
      </c>
      <c r="B17" s="101" t="s">
        <v>774</v>
      </c>
      <c r="C17" s="102" t="s">
        <v>839</v>
      </c>
      <c r="D17" s="156" t="s">
        <v>569</v>
      </c>
      <c r="E17" s="157"/>
      <c r="F17" s="157"/>
      <c r="G17" s="158"/>
      <c r="H17" s="97">
        <v>393416700</v>
      </c>
      <c r="I17" s="103">
        <v>97318287.4</v>
      </c>
      <c r="J17" s="104">
        <v>298615880.24</v>
      </c>
      <c r="K17" s="119" t="str">
        <f aca="true" t="shared" si="0" ref="K17:K48">C17&amp;D17&amp;G17</f>
        <v>00010000000000000000</v>
      </c>
      <c r="L17" s="106" t="s">
        <v>415</v>
      </c>
    </row>
    <row r="18" spans="1:12" ht="12.75">
      <c r="A18" s="100" t="s">
        <v>570</v>
      </c>
      <c r="B18" s="101" t="s">
        <v>774</v>
      </c>
      <c r="C18" s="102" t="s">
        <v>839</v>
      </c>
      <c r="D18" s="156" t="s">
        <v>571</v>
      </c>
      <c r="E18" s="157"/>
      <c r="F18" s="157"/>
      <c r="G18" s="158"/>
      <c r="H18" s="97">
        <v>244379200</v>
      </c>
      <c r="I18" s="103">
        <v>60467644.68</v>
      </c>
      <c r="J18" s="104">
        <v>183908484.31</v>
      </c>
      <c r="K18" s="119" t="str">
        <f t="shared" si="0"/>
        <v>00010100000000000000</v>
      </c>
      <c r="L18" s="106" t="s">
        <v>572</v>
      </c>
    </row>
    <row r="19" spans="1:12" ht="12.75">
      <c r="A19" s="100" t="s">
        <v>573</v>
      </c>
      <c r="B19" s="101" t="s">
        <v>774</v>
      </c>
      <c r="C19" s="102" t="s">
        <v>839</v>
      </c>
      <c r="D19" s="156" t="s">
        <v>574</v>
      </c>
      <c r="E19" s="157"/>
      <c r="F19" s="157"/>
      <c r="G19" s="158"/>
      <c r="H19" s="97">
        <v>244379200</v>
      </c>
      <c r="I19" s="103">
        <v>60467644.68</v>
      </c>
      <c r="J19" s="104">
        <v>183908484.31</v>
      </c>
      <c r="K19" s="119" t="str">
        <f t="shared" si="0"/>
        <v>00010102000010000110</v>
      </c>
      <c r="L19" s="106" t="s">
        <v>575</v>
      </c>
    </row>
    <row r="20" spans="1:12" s="85" customFormat="1" ht="56.25">
      <c r="A20" s="80" t="s">
        <v>576</v>
      </c>
      <c r="B20" s="79" t="s">
        <v>774</v>
      </c>
      <c r="C20" s="122" t="s">
        <v>839</v>
      </c>
      <c r="D20" s="153" t="s">
        <v>577</v>
      </c>
      <c r="E20" s="154"/>
      <c r="F20" s="154"/>
      <c r="G20" s="155"/>
      <c r="H20" s="81">
        <v>240359200</v>
      </c>
      <c r="I20" s="82">
        <v>60139035.82</v>
      </c>
      <c r="J20" s="83">
        <f>IF(IF(H20="",0,H20)=0,0,(IF(H20&gt;0,IF(I20&gt;H20,0,H20-I20),IF(I20&gt;H20,H20-I20,0))))</f>
        <v>180220164.18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578</v>
      </c>
      <c r="B21" s="79" t="s">
        <v>774</v>
      </c>
      <c r="C21" s="122" t="s">
        <v>839</v>
      </c>
      <c r="D21" s="153" t="s">
        <v>579</v>
      </c>
      <c r="E21" s="154"/>
      <c r="F21" s="154"/>
      <c r="G21" s="155"/>
      <c r="H21" s="81">
        <v>1867000</v>
      </c>
      <c r="I21" s="82">
        <v>117234.79</v>
      </c>
      <c r="J21" s="83">
        <f>IF(IF(H21="",0,H21)=0,0,(IF(H21&gt;0,IF(I21&gt;H21,0,H21-I21),IF(I21&gt;H21,H21-I21,0))))</f>
        <v>1749765.21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580</v>
      </c>
      <c r="B22" s="79" t="s">
        <v>774</v>
      </c>
      <c r="C22" s="122" t="s">
        <v>839</v>
      </c>
      <c r="D22" s="153" t="s">
        <v>581</v>
      </c>
      <c r="E22" s="154"/>
      <c r="F22" s="154"/>
      <c r="G22" s="155"/>
      <c r="H22" s="81">
        <v>713000</v>
      </c>
      <c r="I22" s="82">
        <v>35465.08</v>
      </c>
      <c r="J22" s="83">
        <f>IF(IF(H22="",0,H22)=0,0,(IF(H22&gt;0,IF(I22&gt;H22,0,H22-I22),IF(I22&gt;H22,H22-I22,0))))</f>
        <v>677534.92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582</v>
      </c>
      <c r="B23" s="79" t="s">
        <v>774</v>
      </c>
      <c r="C23" s="122" t="s">
        <v>839</v>
      </c>
      <c r="D23" s="153" t="s">
        <v>583</v>
      </c>
      <c r="E23" s="154"/>
      <c r="F23" s="154"/>
      <c r="G23" s="155"/>
      <c r="H23" s="81">
        <v>1440000</v>
      </c>
      <c r="I23" s="82">
        <v>178980</v>
      </c>
      <c r="J23" s="83">
        <f>IF(IF(H23="",0,H23)=0,0,(IF(H23&gt;0,IF(I23&gt;H23,0,H23-I23),IF(I23&gt;H23,H23-I23,0))))</f>
        <v>1261020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s="85" customFormat="1" ht="45">
      <c r="A24" s="80" t="s">
        <v>584</v>
      </c>
      <c r="B24" s="79" t="s">
        <v>774</v>
      </c>
      <c r="C24" s="122" t="s">
        <v>839</v>
      </c>
      <c r="D24" s="153" t="s">
        <v>585</v>
      </c>
      <c r="E24" s="154"/>
      <c r="F24" s="154"/>
      <c r="G24" s="155"/>
      <c r="H24" s="81">
        <v>0</v>
      </c>
      <c r="I24" s="82">
        <v>-3071.01</v>
      </c>
      <c r="J24" s="83">
        <f>IF(IF(H24="",0,H24)=0,0,(IF(H24&gt;0,IF(I24&gt;H24,0,H24-I24),IF(I24&gt;H24,H24-I24,0))))</f>
        <v>0</v>
      </c>
      <c r="K24" s="120" t="str">
        <f t="shared" si="0"/>
        <v>00010102050010000110</v>
      </c>
      <c r="L24" s="84" t="str">
        <f>C24&amp;D24&amp;G24</f>
        <v>00010102050010000110</v>
      </c>
    </row>
    <row r="25" spans="1:12" ht="22.5">
      <c r="A25" s="100" t="s">
        <v>586</v>
      </c>
      <c r="B25" s="101" t="s">
        <v>774</v>
      </c>
      <c r="C25" s="102" t="s">
        <v>839</v>
      </c>
      <c r="D25" s="156" t="s">
        <v>587</v>
      </c>
      <c r="E25" s="157"/>
      <c r="F25" s="157"/>
      <c r="G25" s="158"/>
      <c r="H25" s="97">
        <v>6323800</v>
      </c>
      <c r="I25" s="103">
        <v>1707619.62</v>
      </c>
      <c r="J25" s="104">
        <v>4616180.38</v>
      </c>
      <c r="K25" s="119" t="str">
        <f t="shared" si="0"/>
        <v>00010300000000000000</v>
      </c>
      <c r="L25" s="106" t="s">
        <v>588</v>
      </c>
    </row>
    <row r="26" spans="1:12" ht="22.5">
      <c r="A26" s="100" t="s">
        <v>589</v>
      </c>
      <c r="B26" s="101" t="s">
        <v>774</v>
      </c>
      <c r="C26" s="102" t="s">
        <v>839</v>
      </c>
      <c r="D26" s="156" t="s">
        <v>590</v>
      </c>
      <c r="E26" s="157"/>
      <c r="F26" s="157"/>
      <c r="G26" s="158"/>
      <c r="H26" s="97">
        <v>6323800</v>
      </c>
      <c r="I26" s="103">
        <v>1707619.62</v>
      </c>
      <c r="J26" s="104">
        <v>4616180.38</v>
      </c>
      <c r="K26" s="119" t="str">
        <f t="shared" si="0"/>
        <v>00010302000010000110</v>
      </c>
      <c r="L26" s="106" t="s">
        <v>591</v>
      </c>
    </row>
    <row r="27" spans="1:12" ht="56.25">
      <c r="A27" s="100" t="s">
        <v>592</v>
      </c>
      <c r="B27" s="101" t="s">
        <v>774</v>
      </c>
      <c r="C27" s="102" t="s">
        <v>839</v>
      </c>
      <c r="D27" s="156" t="s">
        <v>593</v>
      </c>
      <c r="E27" s="157"/>
      <c r="F27" s="157"/>
      <c r="G27" s="158"/>
      <c r="H27" s="97">
        <v>2292900</v>
      </c>
      <c r="I27" s="103">
        <v>750145.12</v>
      </c>
      <c r="J27" s="104">
        <v>1542754.88</v>
      </c>
      <c r="K27" s="119" t="str">
        <f t="shared" si="0"/>
        <v>00010302230010000110</v>
      </c>
      <c r="L27" s="106" t="s">
        <v>594</v>
      </c>
    </row>
    <row r="28" spans="1:12" s="85" customFormat="1" ht="90">
      <c r="A28" s="80" t="s">
        <v>595</v>
      </c>
      <c r="B28" s="79" t="s">
        <v>774</v>
      </c>
      <c r="C28" s="122" t="s">
        <v>839</v>
      </c>
      <c r="D28" s="153" t="s">
        <v>596</v>
      </c>
      <c r="E28" s="154"/>
      <c r="F28" s="154"/>
      <c r="G28" s="155"/>
      <c r="H28" s="81">
        <v>2292900</v>
      </c>
      <c r="I28" s="82">
        <v>750145.12</v>
      </c>
      <c r="J28" s="83">
        <f>IF(IF(H28="",0,H28)=0,0,(IF(H28&gt;0,IF(I28&gt;H28,0,H28-I28),IF(I28&gt;H28,H28-I28,0))))</f>
        <v>1542754.88</v>
      </c>
      <c r="K28" s="120" t="str">
        <f t="shared" si="0"/>
        <v>00010302231010000110</v>
      </c>
      <c r="L28" s="84" t="str">
        <f>C28&amp;D28&amp;G28</f>
        <v>00010302231010000110</v>
      </c>
    </row>
    <row r="29" spans="1:12" ht="78.75">
      <c r="A29" s="100" t="s">
        <v>597</v>
      </c>
      <c r="B29" s="101" t="s">
        <v>774</v>
      </c>
      <c r="C29" s="102" t="s">
        <v>839</v>
      </c>
      <c r="D29" s="156" t="s">
        <v>598</v>
      </c>
      <c r="E29" s="157"/>
      <c r="F29" s="157"/>
      <c r="G29" s="158"/>
      <c r="H29" s="97">
        <v>16100</v>
      </c>
      <c r="I29" s="103">
        <v>5241.24</v>
      </c>
      <c r="J29" s="104">
        <v>10858.76</v>
      </c>
      <c r="K29" s="119" t="str">
        <f t="shared" si="0"/>
        <v>00010302240010000110</v>
      </c>
      <c r="L29" s="106" t="s">
        <v>599</v>
      </c>
    </row>
    <row r="30" spans="1:12" s="85" customFormat="1" ht="101.25">
      <c r="A30" s="80" t="s">
        <v>600</v>
      </c>
      <c r="B30" s="79" t="s">
        <v>774</v>
      </c>
      <c r="C30" s="122" t="s">
        <v>839</v>
      </c>
      <c r="D30" s="153" t="s">
        <v>601</v>
      </c>
      <c r="E30" s="154"/>
      <c r="F30" s="154"/>
      <c r="G30" s="155"/>
      <c r="H30" s="81">
        <v>16100</v>
      </c>
      <c r="I30" s="82">
        <v>5241.24</v>
      </c>
      <c r="J30" s="83">
        <f>IF(IF(H30="",0,H30)=0,0,(IF(H30&gt;0,IF(I30&gt;H30,0,H30-I30),IF(I30&gt;H30,H30-I30,0))))</f>
        <v>10858.76</v>
      </c>
      <c r="K30" s="120" t="str">
        <f t="shared" si="0"/>
        <v>00010302241010000110</v>
      </c>
      <c r="L30" s="84" t="str">
        <f>C30&amp;D30&amp;G30</f>
        <v>00010302241010000110</v>
      </c>
    </row>
    <row r="31" spans="1:12" ht="56.25">
      <c r="A31" s="100" t="s">
        <v>602</v>
      </c>
      <c r="B31" s="101" t="s">
        <v>774</v>
      </c>
      <c r="C31" s="102" t="s">
        <v>839</v>
      </c>
      <c r="D31" s="156" t="s">
        <v>603</v>
      </c>
      <c r="E31" s="157"/>
      <c r="F31" s="157"/>
      <c r="G31" s="158"/>
      <c r="H31" s="97">
        <v>4441300</v>
      </c>
      <c r="I31" s="103">
        <v>1099867.53</v>
      </c>
      <c r="J31" s="104">
        <v>3341432.47</v>
      </c>
      <c r="K31" s="119" t="str">
        <f t="shared" si="0"/>
        <v>00010302250010000110</v>
      </c>
      <c r="L31" s="106" t="s">
        <v>604</v>
      </c>
    </row>
    <row r="32" spans="1:12" s="85" customFormat="1" ht="90">
      <c r="A32" s="80" t="s">
        <v>605</v>
      </c>
      <c r="B32" s="79" t="s">
        <v>774</v>
      </c>
      <c r="C32" s="122" t="s">
        <v>839</v>
      </c>
      <c r="D32" s="153" t="s">
        <v>606</v>
      </c>
      <c r="E32" s="154"/>
      <c r="F32" s="154"/>
      <c r="G32" s="155"/>
      <c r="H32" s="81">
        <v>4441300</v>
      </c>
      <c r="I32" s="82">
        <v>1099867.53</v>
      </c>
      <c r="J32" s="83">
        <f>IF(IF(H32="",0,H32)=0,0,(IF(H32&gt;0,IF(I32&gt;H32,0,H32-I32),IF(I32&gt;H32,H32-I32,0))))</f>
        <v>3341432.47</v>
      </c>
      <c r="K32" s="120" t="str">
        <f t="shared" si="0"/>
        <v>00010302251010000110</v>
      </c>
      <c r="L32" s="84" t="str">
        <f>C32&amp;D32&amp;G32</f>
        <v>00010302251010000110</v>
      </c>
    </row>
    <row r="33" spans="1:12" ht="56.25">
      <c r="A33" s="100" t="s">
        <v>607</v>
      </c>
      <c r="B33" s="101" t="s">
        <v>774</v>
      </c>
      <c r="C33" s="102" t="s">
        <v>839</v>
      </c>
      <c r="D33" s="156" t="s">
        <v>608</v>
      </c>
      <c r="E33" s="157"/>
      <c r="F33" s="157"/>
      <c r="G33" s="158"/>
      <c r="H33" s="97">
        <v>-426500</v>
      </c>
      <c r="I33" s="103">
        <v>-147634.27</v>
      </c>
      <c r="J33" s="104">
        <v>-278865.73</v>
      </c>
      <c r="K33" s="119" t="str">
        <f t="shared" si="0"/>
        <v>00010302260010000110</v>
      </c>
      <c r="L33" s="106" t="s">
        <v>609</v>
      </c>
    </row>
    <row r="34" spans="1:12" s="85" customFormat="1" ht="90">
      <c r="A34" s="80" t="s">
        <v>610</v>
      </c>
      <c r="B34" s="79" t="s">
        <v>774</v>
      </c>
      <c r="C34" s="122" t="s">
        <v>839</v>
      </c>
      <c r="D34" s="153" t="s">
        <v>611</v>
      </c>
      <c r="E34" s="154"/>
      <c r="F34" s="154"/>
      <c r="G34" s="155"/>
      <c r="H34" s="81">
        <v>-426500</v>
      </c>
      <c r="I34" s="82">
        <v>-147634.27</v>
      </c>
      <c r="J34" s="83">
        <f>IF(IF(H34="",0,H34)=0,0,(IF(H34&gt;0,IF(I34&gt;H34,0,H34-I34),IF(I34&gt;H34,H34-I34,0))))</f>
        <v>-278865.73</v>
      </c>
      <c r="K34" s="120" t="str">
        <f t="shared" si="0"/>
        <v>00010302261010000110</v>
      </c>
      <c r="L34" s="84" t="str">
        <f>C34&amp;D34&amp;G34</f>
        <v>00010302261010000110</v>
      </c>
    </row>
    <row r="35" spans="1:12" ht="12.75">
      <c r="A35" s="100" t="s">
        <v>612</v>
      </c>
      <c r="B35" s="101" t="s">
        <v>774</v>
      </c>
      <c r="C35" s="102" t="s">
        <v>839</v>
      </c>
      <c r="D35" s="156" t="s">
        <v>613</v>
      </c>
      <c r="E35" s="157"/>
      <c r="F35" s="157"/>
      <c r="G35" s="158"/>
      <c r="H35" s="97">
        <v>101413700</v>
      </c>
      <c r="I35" s="103">
        <v>21591982.68</v>
      </c>
      <c r="J35" s="104">
        <v>79956432.38</v>
      </c>
      <c r="K35" s="119" t="str">
        <f t="shared" si="0"/>
        <v>00010500000000000000</v>
      </c>
      <c r="L35" s="106" t="s">
        <v>614</v>
      </c>
    </row>
    <row r="36" spans="1:12" ht="22.5">
      <c r="A36" s="100" t="s">
        <v>615</v>
      </c>
      <c r="B36" s="101" t="s">
        <v>774</v>
      </c>
      <c r="C36" s="102" t="s">
        <v>839</v>
      </c>
      <c r="D36" s="156" t="s">
        <v>616</v>
      </c>
      <c r="E36" s="157"/>
      <c r="F36" s="157"/>
      <c r="G36" s="158"/>
      <c r="H36" s="97">
        <v>63000000</v>
      </c>
      <c r="I36" s="103">
        <v>10924705.94</v>
      </c>
      <c r="J36" s="104">
        <v>52075294.06</v>
      </c>
      <c r="K36" s="119" t="str">
        <f t="shared" si="0"/>
        <v>00010501000000000110</v>
      </c>
      <c r="L36" s="106" t="s">
        <v>617</v>
      </c>
    </row>
    <row r="37" spans="1:12" ht="22.5">
      <c r="A37" s="100" t="s">
        <v>618</v>
      </c>
      <c r="B37" s="101" t="s">
        <v>774</v>
      </c>
      <c r="C37" s="102" t="s">
        <v>839</v>
      </c>
      <c r="D37" s="156" t="s">
        <v>619</v>
      </c>
      <c r="E37" s="157"/>
      <c r="F37" s="157"/>
      <c r="G37" s="158"/>
      <c r="H37" s="97">
        <v>41391000</v>
      </c>
      <c r="I37" s="103">
        <v>6735732.83</v>
      </c>
      <c r="J37" s="104">
        <v>34655267.17</v>
      </c>
      <c r="K37" s="119" t="str">
        <f t="shared" si="0"/>
        <v>00010501010010000110</v>
      </c>
      <c r="L37" s="106" t="s">
        <v>620</v>
      </c>
    </row>
    <row r="38" spans="1:12" s="85" customFormat="1" ht="22.5">
      <c r="A38" s="80" t="s">
        <v>618</v>
      </c>
      <c r="B38" s="79" t="s">
        <v>774</v>
      </c>
      <c r="C38" s="122" t="s">
        <v>839</v>
      </c>
      <c r="D38" s="153" t="s">
        <v>621</v>
      </c>
      <c r="E38" s="154"/>
      <c r="F38" s="154"/>
      <c r="G38" s="155"/>
      <c r="H38" s="81">
        <v>41391000</v>
      </c>
      <c r="I38" s="82">
        <v>6735732.83</v>
      </c>
      <c r="J38" s="83">
        <f>IF(IF(H38="",0,H38)=0,0,(IF(H38&gt;0,IF(I38&gt;H38,0,H38-I38),IF(I38&gt;H38,H38-I38,0))))</f>
        <v>34655267.17</v>
      </c>
      <c r="K38" s="120" t="str">
        <f t="shared" si="0"/>
        <v>00010501011010000110</v>
      </c>
      <c r="L38" s="84" t="str">
        <f>C38&amp;D38&amp;G38</f>
        <v>00010501011010000110</v>
      </c>
    </row>
    <row r="39" spans="1:12" ht="33.75">
      <c r="A39" s="100" t="s">
        <v>622</v>
      </c>
      <c r="B39" s="101" t="s">
        <v>774</v>
      </c>
      <c r="C39" s="102" t="s">
        <v>839</v>
      </c>
      <c r="D39" s="156" t="s">
        <v>623</v>
      </c>
      <c r="E39" s="157"/>
      <c r="F39" s="157"/>
      <c r="G39" s="158"/>
      <c r="H39" s="97">
        <v>21609000</v>
      </c>
      <c r="I39" s="103">
        <v>4188973.11</v>
      </c>
      <c r="J39" s="104">
        <v>17420026.89</v>
      </c>
      <c r="K39" s="119" t="str">
        <f t="shared" si="0"/>
        <v>00010501020010000110</v>
      </c>
      <c r="L39" s="106" t="s">
        <v>624</v>
      </c>
    </row>
    <row r="40" spans="1:12" s="85" customFormat="1" ht="56.25">
      <c r="A40" s="80" t="s">
        <v>625</v>
      </c>
      <c r="B40" s="79" t="s">
        <v>774</v>
      </c>
      <c r="C40" s="122" t="s">
        <v>839</v>
      </c>
      <c r="D40" s="153" t="s">
        <v>626</v>
      </c>
      <c r="E40" s="154"/>
      <c r="F40" s="154"/>
      <c r="G40" s="155"/>
      <c r="H40" s="81">
        <v>21609000</v>
      </c>
      <c r="I40" s="82">
        <v>4188973.11</v>
      </c>
      <c r="J40" s="83">
        <f>IF(IF(H40="",0,H40)=0,0,(IF(H40&gt;0,IF(I40&gt;H40,0,H40-I40),IF(I40&gt;H40,H40-I40,0))))</f>
        <v>17420026.89</v>
      </c>
      <c r="K40" s="120" t="str">
        <f t="shared" si="0"/>
        <v>00010501021010000110</v>
      </c>
      <c r="L40" s="84" t="str">
        <f>C40&amp;D40&amp;G40</f>
        <v>00010501021010000110</v>
      </c>
    </row>
    <row r="41" spans="1:12" ht="22.5">
      <c r="A41" s="100" t="s">
        <v>627</v>
      </c>
      <c r="B41" s="101" t="s">
        <v>774</v>
      </c>
      <c r="C41" s="102" t="s">
        <v>839</v>
      </c>
      <c r="D41" s="156" t="s">
        <v>628</v>
      </c>
      <c r="E41" s="157"/>
      <c r="F41" s="157"/>
      <c r="G41" s="158"/>
      <c r="H41" s="97">
        <v>37000000</v>
      </c>
      <c r="I41" s="103">
        <v>10314289.4</v>
      </c>
      <c r="J41" s="104">
        <v>26671654.08</v>
      </c>
      <c r="K41" s="119" t="str">
        <f t="shared" si="0"/>
        <v>00010502000020000110</v>
      </c>
      <c r="L41" s="106" t="s">
        <v>629</v>
      </c>
    </row>
    <row r="42" spans="1:12" s="85" customFormat="1" ht="22.5">
      <c r="A42" s="80" t="s">
        <v>627</v>
      </c>
      <c r="B42" s="79" t="s">
        <v>774</v>
      </c>
      <c r="C42" s="122" t="s">
        <v>839</v>
      </c>
      <c r="D42" s="153" t="s">
        <v>630</v>
      </c>
      <c r="E42" s="154"/>
      <c r="F42" s="154"/>
      <c r="G42" s="155"/>
      <c r="H42" s="81">
        <v>37000000</v>
      </c>
      <c r="I42" s="82">
        <v>10328345.92</v>
      </c>
      <c r="J42" s="83">
        <f>IF(IF(H42="",0,H42)=0,0,(IF(H42&gt;0,IF(I42&gt;H42,0,H42-I42),IF(I42&gt;H42,H42-I42,0))))</f>
        <v>26671654.08</v>
      </c>
      <c r="K42" s="120" t="str">
        <f t="shared" si="0"/>
        <v>00010502010020000110</v>
      </c>
      <c r="L42" s="84" t="str">
        <f>C42&amp;D42&amp;G42</f>
        <v>00010502010020000110</v>
      </c>
    </row>
    <row r="43" spans="1:12" s="85" customFormat="1" ht="33.75">
      <c r="A43" s="80" t="s">
        <v>631</v>
      </c>
      <c r="B43" s="79" t="s">
        <v>774</v>
      </c>
      <c r="C43" s="122" t="s">
        <v>839</v>
      </c>
      <c r="D43" s="153" t="s">
        <v>632</v>
      </c>
      <c r="E43" s="154"/>
      <c r="F43" s="154"/>
      <c r="G43" s="155"/>
      <c r="H43" s="81">
        <v>0</v>
      </c>
      <c r="I43" s="82">
        <v>-14056.52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C43&amp;D43&amp;G43</f>
        <v>00010502020020000110</v>
      </c>
    </row>
    <row r="44" spans="1:12" ht="12.75">
      <c r="A44" s="100" t="s">
        <v>633</v>
      </c>
      <c r="B44" s="101" t="s">
        <v>774</v>
      </c>
      <c r="C44" s="102" t="s">
        <v>839</v>
      </c>
      <c r="D44" s="156" t="s">
        <v>634</v>
      </c>
      <c r="E44" s="157"/>
      <c r="F44" s="157"/>
      <c r="G44" s="158"/>
      <c r="H44" s="97">
        <v>113700</v>
      </c>
      <c r="I44" s="103">
        <v>262471.58</v>
      </c>
      <c r="J44" s="104">
        <v>0</v>
      </c>
      <c r="K44" s="119" t="str">
        <f t="shared" si="0"/>
        <v>00010503000010000110</v>
      </c>
      <c r="L44" s="106" t="s">
        <v>635</v>
      </c>
    </row>
    <row r="45" spans="1:12" s="85" customFormat="1" ht="12.75">
      <c r="A45" s="80" t="s">
        <v>633</v>
      </c>
      <c r="B45" s="79" t="s">
        <v>774</v>
      </c>
      <c r="C45" s="122" t="s">
        <v>839</v>
      </c>
      <c r="D45" s="153" t="s">
        <v>636</v>
      </c>
      <c r="E45" s="154"/>
      <c r="F45" s="154"/>
      <c r="G45" s="155"/>
      <c r="H45" s="81">
        <v>113700</v>
      </c>
      <c r="I45" s="82">
        <v>262471.58</v>
      </c>
      <c r="J45" s="83">
        <f>IF(IF(H45="",0,H45)=0,0,(IF(H45&gt;0,IF(I45&gt;H45,0,H45-I45),IF(I45&gt;H45,H45-I45,0))))</f>
        <v>0</v>
      </c>
      <c r="K45" s="120" t="str">
        <f t="shared" si="0"/>
        <v>00010503010010000110</v>
      </c>
      <c r="L45" s="84" t="str">
        <f>C45&amp;D45&amp;G45</f>
        <v>00010503010010000110</v>
      </c>
    </row>
    <row r="46" spans="1:12" ht="22.5">
      <c r="A46" s="100" t="s">
        <v>637</v>
      </c>
      <c r="B46" s="101" t="s">
        <v>774</v>
      </c>
      <c r="C46" s="102" t="s">
        <v>839</v>
      </c>
      <c r="D46" s="156" t="s">
        <v>638</v>
      </c>
      <c r="E46" s="157"/>
      <c r="F46" s="157"/>
      <c r="G46" s="158"/>
      <c r="H46" s="97">
        <v>1300000</v>
      </c>
      <c r="I46" s="103">
        <v>90515.76</v>
      </c>
      <c r="J46" s="104">
        <v>1209484.24</v>
      </c>
      <c r="K46" s="119" t="str">
        <f t="shared" si="0"/>
        <v>00010504000020000110</v>
      </c>
      <c r="L46" s="106" t="s">
        <v>639</v>
      </c>
    </row>
    <row r="47" spans="1:12" s="85" customFormat="1" ht="33.75">
      <c r="A47" s="80" t="s">
        <v>640</v>
      </c>
      <c r="B47" s="79" t="s">
        <v>774</v>
      </c>
      <c r="C47" s="122" t="s">
        <v>839</v>
      </c>
      <c r="D47" s="153" t="s">
        <v>641</v>
      </c>
      <c r="E47" s="154"/>
      <c r="F47" s="154"/>
      <c r="G47" s="155"/>
      <c r="H47" s="81">
        <v>1300000</v>
      </c>
      <c r="I47" s="82">
        <v>90515.76</v>
      </c>
      <c r="J47" s="83">
        <f>IF(IF(H47="",0,H47)=0,0,(IF(H47&gt;0,IF(I47&gt;H47,0,H47-I47),IF(I47&gt;H47,H47-I47,0))))</f>
        <v>1209484.24</v>
      </c>
      <c r="K47" s="120" t="str">
        <f t="shared" si="0"/>
        <v>00010504020020000110</v>
      </c>
      <c r="L47" s="84" t="str">
        <f>C47&amp;D47&amp;G47</f>
        <v>00010504020020000110</v>
      </c>
    </row>
    <row r="48" spans="1:12" ht="12.75">
      <c r="A48" s="100" t="s">
        <v>642</v>
      </c>
      <c r="B48" s="101" t="s">
        <v>774</v>
      </c>
      <c r="C48" s="102" t="s">
        <v>839</v>
      </c>
      <c r="D48" s="156" t="s">
        <v>643</v>
      </c>
      <c r="E48" s="157"/>
      <c r="F48" s="157"/>
      <c r="G48" s="158"/>
      <c r="H48" s="97">
        <v>9320000</v>
      </c>
      <c r="I48" s="103">
        <v>2120386.53</v>
      </c>
      <c r="J48" s="104">
        <v>7199613.47</v>
      </c>
      <c r="K48" s="119" t="str">
        <f t="shared" si="0"/>
        <v>00010800000000000000</v>
      </c>
      <c r="L48" s="106" t="s">
        <v>644</v>
      </c>
    </row>
    <row r="49" spans="1:12" ht="22.5">
      <c r="A49" s="100" t="s">
        <v>645</v>
      </c>
      <c r="B49" s="101" t="s">
        <v>774</v>
      </c>
      <c r="C49" s="102" t="s">
        <v>839</v>
      </c>
      <c r="D49" s="156" t="s">
        <v>646</v>
      </c>
      <c r="E49" s="157"/>
      <c r="F49" s="157"/>
      <c r="G49" s="158"/>
      <c r="H49" s="97">
        <v>9270000</v>
      </c>
      <c r="I49" s="103">
        <v>2100386.53</v>
      </c>
      <c r="J49" s="104">
        <v>7169613.47</v>
      </c>
      <c r="K49" s="119" t="str">
        <f aca="true" t="shared" si="1" ref="K49:K80">C49&amp;D49&amp;G49</f>
        <v>00010803000010000110</v>
      </c>
      <c r="L49" s="106" t="s">
        <v>647</v>
      </c>
    </row>
    <row r="50" spans="1:12" s="85" customFormat="1" ht="33.75">
      <c r="A50" s="80" t="s">
        <v>648</v>
      </c>
      <c r="B50" s="79" t="s">
        <v>774</v>
      </c>
      <c r="C50" s="122" t="s">
        <v>839</v>
      </c>
      <c r="D50" s="153" t="s">
        <v>649</v>
      </c>
      <c r="E50" s="154"/>
      <c r="F50" s="154"/>
      <c r="G50" s="155"/>
      <c r="H50" s="81">
        <v>9270000</v>
      </c>
      <c r="I50" s="82">
        <v>2100386.53</v>
      </c>
      <c r="J50" s="83">
        <f>IF(IF(H50="",0,H50)=0,0,(IF(H50&gt;0,IF(I50&gt;H50,0,H50-I50),IF(I50&gt;H50,H50-I50,0))))</f>
        <v>7169613.47</v>
      </c>
      <c r="K50" s="120" t="str">
        <f t="shared" si="1"/>
        <v>00010803010010000110</v>
      </c>
      <c r="L50" s="84" t="str">
        <f>C50&amp;D50&amp;G50</f>
        <v>00010803010010000110</v>
      </c>
    </row>
    <row r="51" spans="1:12" ht="33.75">
      <c r="A51" s="100" t="s">
        <v>650</v>
      </c>
      <c r="B51" s="101" t="s">
        <v>774</v>
      </c>
      <c r="C51" s="102" t="s">
        <v>839</v>
      </c>
      <c r="D51" s="156" t="s">
        <v>651</v>
      </c>
      <c r="E51" s="157"/>
      <c r="F51" s="157"/>
      <c r="G51" s="158"/>
      <c r="H51" s="97">
        <v>50000</v>
      </c>
      <c r="I51" s="103">
        <v>20000</v>
      </c>
      <c r="J51" s="104">
        <v>30000</v>
      </c>
      <c r="K51" s="119" t="str">
        <f t="shared" si="1"/>
        <v>00010807000010000110</v>
      </c>
      <c r="L51" s="106" t="s">
        <v>652</v>
      </c>
    </row>
    <row r="52" spans="1:12" s="85" customFormat="1" ht="22.5">
      <c r="A52" s="80" t="s">
        <v>653</v>
      </c>
      <c r="B52" s="79" t="s">
        <v>774</v>
      </c>
      <c r="C52" s="122" t="s">
        <v>839</v>
      </c>
      <c r="D52" s="153" t="s">
        <v>654</v>
      </c>
      <c r="E52" s="154"/>
      <c r="F52" s="154"/>
      <c r="G52" s="155"/>
      <c r="H52" s="81">
        <v>50000</v>
      </c>
      <c r="I52" s="82">
        <v>20000</v>
      </c>
      <c r="J52" s="83">
        <f>IF(IF(H52="",0,H52)=0,0,(IF(H52&gt;0,IF(I52&gt;H52,0,H52-I52),IF(I52&gt;H52,H52-I52,0))))</f>
        <v>30000</v>
      </c>
      <c r="K52" s="120" t="str">
        <f t="shared" si="1"/>
        <v>00010807150010000110</v>
      </c>
      <c r="L52" s="84" t="str">
        <f>C52&amp;D52&amp;G52</f>
        <v>00010807150010000110</v>
      </c>
    </row>
    <row r="53" spans="1:12" ht="33.75">
      <c r="A53" s="100" t="s">
        <v>655</v>
      </c>
      <c r="B53" s="101" t="s">
        <v>774</v>
      </c>
      <c r="C53" s="102" t="s">
        <v>839</v>
      </c>
      <c r="D53" s="156" t="s">
        <v>656</v>
      </c>
      <c r="E53" s="157"/>
      <c r="F53" s="157"/>
      <c r="G53" s="158"/>
      <c r="H53" s="97">
        <v>16189000</v>
      </c>
      <c r="I53" s="103">
        <v>3696871.49</v>
      </c>
      <c r="J53" s="104">
        <v>12590922.48</v>
      </c>
      <c r="K53" s="119" t="str">
        <f t="shared" si="1"/>
        <v>00011100000000000000</v>
      </c>
      <c r="L53" s="106" t="s">
        <v>657</v>
      </c>
    </row>
    <row r="54" spans="1:12" ht="67.5">
      <c r="A54" s="100" t="s">
        <v>658</v>
      </c>
      <c r="B54" s="101" t="s">
        <v>774</v>
      </c>
      <c r="C54" s="102" t="s">
        <v>839</v>
      </c>
      <c r="D54" s="156" t="s">
        <v>659</v>
      </c>
      <c r="E54" s="157"/>
      <c r="F54" s="157"/>
      <c r="G54" s="158"/>
      <c r="H54" s="97">
        <v>15423000</v>
      </c>
      <c r="I54" s="103">
        <v>3343599.71</v>
      </c>
      <c r="J54" s="104">
        <v>12079400.29</v>
      </c>
      <c r="K54" s="119" t="str">
        <f t="shared" si="1"/>
        <v>00011105000000000120</v>
      </c>
      <c r="L54" s="106" t="s">
        <v>660</v>
      </c>
    </row>
    <row r="55" spans="1:12" ht="56.25">
      <c r="A55" s="100" t="s">
        <v>661</v>
      </c>
      <c r="B55" s="101" t="s">
        <v>774</v>
      </c>
      <c r="C55" s="102" t="s">
        <v>839</v>
      </c>
      <c r="D55" s="156" t="s">
        <v>662</v>
      </c>
      <c r="E55" s="157"/>
      <c r="F55" s="157"/>
      <c r="G55" s="158"/>
      <c r="H55" s="97">
        <v>12550000</v>
      </c>
      <c r="I55" s="103">
        <v>2586977.54</v>
      </c>
      <c r="J55" s="104">
        <v>9963022.46</v>
      </c>
      <c r="K55" s="119" t="str">
        <f t="shared" si="1"/>
        <v>00011105010000000120</v>
      </c>
      <c r="L55" s="106" t="s">
        <v>663</v>
      </c>
    </row>
    <row r="56" spans="1:12" s="85" customFormat="1" ht="78.75">
      <c r="A56" s="80" t="s">
        <v>664</v>
      </c>
      <c r="B56" s="79" t="s">
        <v>774</v>
      </c>
      <c r="C56" s="122" t="s">
        <v>839</v>
      </c>
      <c r="D56" s="153" t="s">
        <v>665</v>
      </c>
      <c r="E56" s="154"/>
      <c r="F56" s="154"/>
      <c r="G56" s="155"/>
      <c r="H56" s="81">
        <v>2600000</v>
      </c>
      <c r="I56" s="82">
        <v>1271801.86</v>
      </c>
      <c r="J56" s="83">
        <f>IF(IF(H56="",0,H56)=0,0,(IF(H56&gt;0,IF(I56&gt;H56,0,H56-I56),IF(I56&gt;H56,H56-I56,0))))</f>
        <v>1328198.14</v>
      </c>
      <c r="K56" s="120" t="str">
        <f t="shared" si="1"/>
        <v>00011105013050000120</v>
      </c>
      <c r="L56" s="84" t="str">
        <f>C56&amp;D56&amp;G56</f>
        <v>00011105013050000120</v>
      </c>
    </row>
    <row r="57" spans="1:12" s="85" customFormat="1" ht="67.5">
      <c r="A57" s="80" t="s">
        <v>666</v>
      </c>
      <c r="B57" s="79" t="s">
        <v>774</v>
      </c>
      <c r="C57" s="122" t="s">
        <v>839</v>
      </c>
      <c r="D57" s="153" t="s">
        <v>667</v>
      </c>
      <c r="E57" s="154"/>
      <c r="F57" s="154"/>
      <c r="G57" s="155"/>
      <c r="H57" s="81">
        <v>9950000</v>
      </c>
      <c r="I57" s="82">
        <v>1315175.68</v>
      </c>
      <c r="J57" s="83">
        <f>IF(IF(H57="",0,H57)=0,0,(IF(H57&gt;0,IF(I57&gt;H57,0,H57-I57),IF(I57&gt;H57,H57-I57,0))))</f>
        <v>8634824.32</v>
      </c>
      <c r="K57" s="120" t="str">
        <f t="shared" si="1"/>
        <v>00011105013130000120</v>
      </c>
      <c r="L57" s="84" t="str">
        <f>C57&amp;D57&amp;G57</f>
        <v>00011105013130000120</v>
      </c>
    </row>
    <row r="58" spans="1:12" ht="67.5">
      <c r="A58" s="100" t="s">
        <v>668</v>
      </c>
      <c r="B58" s="101" t="s">
        <v>774</v>
      </c>
      <c r="C58" s="102" t="s">
        <v>839</v>
      </c>
      <c r="D58" s="156" t="s">
        <v>669</v>
      </c>
      <c r="E58" s="157"/>
      <c r="F58" s="157"/>
      <c r="G58" s="158"/>
      <c r="H58" s="97">
        <v>455000</v>
      </c>
      <c r="I58" s="103">
        <v>55023.53</v>
      </c>
      <c r="J58" s="104">
        <v>399976.47</v>
      </c>
      <c r="K58" s="119" t="str">
        <f t="shared" si="1"/>
        <v>00011105020000000120</v>
      </c>
      <c r="L58" s="106" t="s">
        <v>670</v>
      </c>
    </row>
    <row r="59" spans="1:12" s="85" customFormat="1" ht="67.5">
      <c r="A59" s="80" t="s">
        <v>671</v>
      </c>
      <c r="B59" s="79" t="s">
        <v>774</v>
      </c>
      <c r="C59" s="122" t="s">
        <v>839</v>
      </c>
      <c r="D59" s="153" t="s">
        <v>672</v>
      </c>
      <c r="E59" s="154"/>
      <c r="F59" s="154"/>
      <c r="G59" s="155"/>
      <c r="H59" s="81">
        <v>455000</v>
      </c>
      <c r="I59" s="82">
        <v>55023.53</v>
      </c>
      <c r="J59" s="83">
        <f>IF(IF(H59="",0,H59)=0,0,(IF(H59&gt;0,IF(I59&gt;H59,0,H59-I59),IF(I59&gt;H59,H59-I59,0))))</f>
        <v>399976.47</v>
      </c>
      <c r="K59" s="120" t="str">
        <f t="shared" si="1"/>
        <v>00011105025050000120</v>
      </c>
      <c r="L59" s="84" t="str">
        <f>C59&amp;D59&amp;G59</f>
        <v>00011105025050000120</v>
      </c>
    </row>
    <row r="60" spans="1:12" ht="33.75">
      <c r="A60" s="100" t="s">
        <v>673</v>
      </c>
      <c r="B60" s="101" t="s">
        <v>774</v>
      </c>
      <c r="C60" s="102" t="s">
        <v>839</v>
      </c>
      <c r="D60" s="156" t="s">
        <v>674</v>
      </c>
      <c r="E60" s="157"/>
      <c r="F60" s="157"/>
      <c r="G60" s="158"/>
      <c r="H60" s="97">
        <v>2418000</v>
      </c>
      <c r="I60" s="103">
        <v>701598.64</v>
      </c>
      <c r="J60" s="104">
        <v>1716401.36</v>
      </c>
      <c r="K60" s="119" t="str">
        <f t="shared" si="1"/>
        <v>00011105070000000120</v>
      </c>
      <c r="L60" s="106" t="s">
        <v>675</v>
      </c>
    </row>
    <row r="61" spans="1:12" s="85" customFormat="1" ht="33.75">
      <c r="A61" s="80" t="s">
        <v>676</v>
      </c>
      <c r="B61" s="79" t="s">
        <v>774</v>
      </c>
      <c r="C61" s="122" t="s">
        <v>839</v>
      </c>
      <c r="D61" s="153" t="s">
        <v>677</v>
      </c>
      <c r="E61" s="154"/>
      <c r="F61" s="154"/>
      <c r="G61" s="155"/>
      <c r="H61" s="81">
        <v>2418000</v>
      </c>
      <c r="I61" s="82">
        <v>701598.64</v>
      </c>
      <c r="J61" s="83">
        <f>IF(IF(H61="",0,H61)=0,0,(IF(H61&gt;0,IF(I61&gt;H61,0,H61-I61),IF(I61&gt;H61,H61-I61,0))))</f>
        <v>1716401.36</v>
      </c>
      <c r="K61" s="120" t="str">
        <f t="shared" si="1"/>
        <v>00011105075050000120</v>
      </c>
      <c r="L61" s="84" t="str">
        <f>C61&amp;D61&amp;G61</f>
        <v>00011105075050000120</v>
      </c>
    </row>
    <row r="62" spans="1:12" ht="22.5">
      <c r="A62" s="100" t="s">
        <v>678</v>
      </c>
      <c r="B62" s="101" t="s">
        <v>774</v>
      </c>
      <c r="C62" s="102" t="s">
        <v>839</v>
      </c>
      <c r="D62" s="156" t="s">
        <v>679</v>
      </c>
      <c r="E62" s="157"/>
      <c r="F62" s="157"/>
      <c r="G62" s="158"/>
      <c r="H62" s="97">
        <v>10000</v>
      </c>
      <c r="I62" s="103">
        <v>108793.97</v>
      </c>
      <c r="J62" s="104">
        <v>0</v>
      </c>
      <c r="K62" s="119" t="str">
        <f t="shared" si="1"/>
        <v>00011107000000000120</v>
      </c>
      <c r="L62" s="106" t="s">
        <v>680</v>
      </c>
    </row>
    <row r="63" spans="1:12" ht="33.75">
      <c r="A63" s="100" t="s">
        <v>681</v>
      </c>
      <c r="B63" s="101" t="s">
        <v>774</v>
      </c>
      <c r="C63" s="102" t="s">
        <v>839</v>
      </c>
      <c r="D63" s="156" t="s">
        <v>682</v>
      </c>
      <c r="E63" s="157"/>
      <c r="F63" s="157"/>
      <c r="G63" s="158"/>
      <c r="H63" s="97">
        <v>10000</v>
      </c>
      <c r="I63" s="103">
        <v>108793.97</v>
      </c>
      <c r="J63" s="104">
        <v>0</v>
      </c>
      <c r="K63" s="119" t="str">
        <f t="shared" si="1"/>
        <v>00011107010000000120</v>
      </c>
      <c r="L63" s="106" t="s">
        <v>683</v>
      </c>
    </row>
    <row r="64" spans="1:12" s="85" customFormat="1" ht="45">
      <c r="A64" s="80" t="s">
        <v>684</v>
      </c>
      <c r="B64" s="79" t="s">
        <v>774</v>
      </c>
      <c r="C64" s="122" t="s">
        <v>839</v>
      </c>
      <c r="D64" s="153" t="s">
        <v>685</v>
      </c>
      <c r="E64" s="154"/>
      <c r="F64" s="154"/>
      <c r="G64" s="155"/>
      <c r="H64" s="81">
        <v>10000</v>
      </c>
      <c r="I64" s="82">
        <v>108793.97</v>
      </c>
      <c r="J64" s="83">
        <f>IF(IF(H64="",0,H64)=0,0,(IF(H64&gt;0,IF(I64&gt;H64,0,H64-I64),IF(I64&gt;H64,H64-I64,0))))</f>
        <v>0</v>
      </c>
      <c r="K64" s="120" t="str">
        <f t="shared" si="1"/>
        <v>00011107015050000120</v>
      </c>
      <c r="L64" s="84" t="str">
        <f>C64&amp;D64&amp;G64</f>
        <v>00011107015050000120</v>
      </c>
    </row>
    <row r="65" spans="1:12" ht="67.5">
      <c r="A65" s="100" t="s">
        <v>686</v>
      </c>
      <c r="B65" s="101" t="s">
        <v>774</v>
      </c>
      <c r="C65" s="102" t="s">
        <v>839</v>
      </c>
      <c r="D65" s="156" t="s">
        <v>687</v>
      </c>
      <c r="E65" s="157"/>
      <c r="F65" s="157"/>
      <c r="G65" s="158"/>
      <c r="H65" s="97">
        <v>756000</v>
      </c>
      <c r="I65" s="103">
        <v>244477.81</v>
      </c>
      <c r="J65" s="104">
        <v>511522.19</v>
      </c>
      <c r="K65" s="119" t="str">
        <f t="shared" si="1"/>
        <v>00011109000000000120</v>
      </c>
      <c r="L65" s="106" t="s">
        <v>688</v>
      </c>
    </row>
    <row r="66" spans="1:12" ht="67.5">
      <c r="A66" s="100" t="s">
        <v>689</v>
      </c>
      <c r="B66" s="101" t="s">
        <v>774</v>
      </c>
      <c r="C66" s="102" t="s">
        <v>839</v>
      </c>
      <c r="D66" s="156" t="s">
        <v>690</v>
      </c>
      <c r="E66" s="157"/>
      <c r="F66" s="157"/>
      <c r="G66" s="158"/>
      <c r="H66" s="97">
        <v>756000</v>
      </c>
      <c r="I66" s="103">
        <v>244477.81</v>
      </c>
      <c r="J66" s="104">
        <v>511522.19</v>
      </c>
      <c r="K66" s="119" t="str">
        <f t="shared" si="1"/>
        <v>00011109040000000120</v>
      </c>
      <c r="L66" s="106" t="s">
        <v>691</v>
      </c>
    </row>
    <row r="67" spans="1:12" s="85" customFormat="1" ht="67.5">
      <c r="A67" s="80" t="s">
        <v>692</v>
      </c>
      <c r="B67" s="79" t="s">
        <v>774</v>
      </c>
      <c r="C67" s="122" t="s">
        <v>839</v>
      </c>
      <c r="D67" s="153" t="s">
        <v>693</v>
      </c>
      <c r="E67" s="154"/>
      <c r="F67" s="154"/>
      <c r="G67" s="155"/>
      <c r="H67" s="81">
        <v>756000</v>
      </c>
      <c r="I67" s="82">
        <v>244477.81</v>
      </c>
      <c r="J67" s="83">
        <f>IF(IF(H67="",0,H67)=0,0,(IF(H67&gt;0,IF(I67&gt;H67,0,H67-I67),IF(I67&gt;H67,H67-I67,0))))</f>
        <v>511522.19</v>
      </c>
      <c r="K67" s="120" t="str">
        <f t="shared" si="1"/>
        <v>00011109045050000120</v>
      </c>
      <c r="L67" s="84" t="str">
        <f>C67&amp;D67&amp;G67</f>
        <v>00011109045050000120</v>
      </c>
    </row>
    <row r="68" spans="1:12" ht="22.5">
      <c r="A68" s="100" t="s">
        <v>694</v>
      </c>
      <c r="B68" s="101" t="s">
        <v>774</v>
      </c>
      <c r="C68" s="102" t="s">
        <v>839</v>
      </c>
      <c r="D68" s="156" t="s">
        <v>695</v>
      </c>
      <c r="E68" s="157"/>
      <c r="F68" s="157"/>
      <c r="G68" s="158"/>
      <c r="H68" s="97">
        <v>1057000</v>
      </c>
      <c r="I68" s="103">
        <v>635800.28</v>
      </c>
      <c r="J68" s="104">
        <v>536028.67</v>
      </c>
      <c r="K68" s="119" t="str">
        <f t="shared" si="1"/>
        <v>00011200000000000000</v>
      </c>
      <c r="L68" s="106" t="s">
        <v>696</v>
      </c>
    </row>
    <row r="69" spans="1:12" ht="12.75">
      <c r="A69" s="100" t="s">
        <v>697</v>
      </c>
      <c r="B69" s="101" t="s">
        <v>774</v>
      </c>
      <c r="C69" s="102" t="s">
        <v>839</v>
      </c>
      <c r="D69" s="156" t="s">
        <v>698</v>
      </c>
      <c r="E69" s="157"/>
      <c r="F69" s="157"/>
      <c r="G69" s="158"/>
      <c r="H69" s="97">
        <v>1057000</v>
      </c>
      <c r="I69" s="103">
        <v>635800.28</v>
      </c>
      <c r="J69" s="104">
        <v>536028.67</v>
      </c>
      <c r="K69" s="119" t="str">
        <f t="shared" si="1"/>
        <v>00011201000010000120</v>
      </c>
      <c r="L69" s="106" t="s">
        <v>699</v>
      </c>
    </row>
    <row r="70" spans="1:12" s="85" customFormat="1" ht="22.5">
      <c r="A70" s="80" t="s">
        <v>700</v>
      </c>
      <c r="B70" s="79" t="s">
        <v>774</v>
      </c>
      <c r="C70" s="122" t="s">
        <v>839</v>
      </c>
      <c r="D70" s="153" t="s">
        <v>701</v>
      </c>
      <c r="E70" s="154"/>
      <c r="F70" s="154"/>
      <c r="G70" s="155"/>
      <c r="H70" s="81">
        <v>80000</v>
      </c>
      <c r="I70" s="82">
        <v>194695.15</v>
      </c>
      <c r="J70" s="83">
        <f>IF(IF(H70="",0,H70)=0,0,(IF(H70&gt;0,IF(I70&gt;H70,0,H70-I70),IF(I70&gt;H70,H70-I70,0))))</f>
        <v>0</v>
      </c>
      <c r="K70" s="120" t="str">
        <f t="shared" si="1"/>
        <v>00011201010010000120</v>
      </c>
      <c r="L70" s="84" t="str">
        <f>C70&amp;D70&amp;G70</f>
        <v>00011201010010000120</v>
      </c>
    </row>
    <row r="71" spans="1:12" s="85" customFormat="1" ht="22.5">
      <c r="A71" s="80" t="s">
        <v>702</v>
      </c>
      <c r="B71" s="79" t="s">
        <v>774</v>
      </c>
      <c r="C71" s="122" t="s">
        <v>839</v>
      </c>
      <c r="D71" s="153" t="s">
        <v>703</v>
      </c>
      <c r="E71" s="154"/>
      <c r="F71" s="154"/>
      <c r="G71" s="155"/>
      <c r="H71" s="81">
        <v>82000</v>
      </c>
      <c r="I71" s="82">
        <v>3948.28</v>
      </c>
      <c r="J71" s="83">
        <f>IF(IF(H71="",0,H71)=0,0,(IF(H71&gt;0,IF(I71&gt;H71,0,H71-I71),IF(I71&gt;H71,H71-I71,0))))</f>
        <v>78051.72</v>
      </c>
      <c r="K71" s="120" t="str">
        <f t="shared" si="1"/>
        <v>00011201030010000120</v>
      </c>
      <c r="L71" s="84" t="str">
        <f>C71&amp;D71&amp;G71</f>
        <v>00011201030010000120</v>
      </c>
    </row>
    <row r="72" spans="1:12" ht="22.5">
      <c r="A72" s="100" t="s">
        <v>704</v>
      </c>
      <c r="B72" s="101" t="s">
        <v>774</v>
      </c>
      <c r="C72" s="102" t="s">
        <v>839</v>
      </c>
      <c r="D72" s="156" t="s">
        <v>705</v>
      </c>
      <c r="E72" s="157"/>
      <c r="F72" s="157"/>
      <c r="G72" s="158"/>
      <c r="H72" s="97">
        <v>895000</v>
      </c>
      <c r="I72" s="103">
        <v>437156.85</v>
      </c>
      <c r="J72" s="104">
        <v>457976.95</v>
      </c>
      <c r="K72" s="119" t="str">
        <f t="shared" si="1"/>
        <v>00011201040010000120</v>
      </c>
      <c r="L72" s="106" t="s">
        <v>706</v>
      </c>
    </row>
    <row r="73" spans="1:12" s="85" customFormat="1" ht="12.75">
      <c r="A73" s="80" t="s">
        <v>707</v>
      </c>
      <c r="B73" s="79" t="s">
        <v>774</v>
      </c>
      <c r="C73" s="122" t="s">
        <v>839</v>
      </c>
      <c r="D73" s="153" t="s">
        <v>708</v>
      </c>
      <c r="E73" s="154"/>
      <c r="F73" s="154"/>
      <c r="G73" s="155"/>
      <c r="H73" s="81">
        <v>895000</v>
      </c>
      <c r="I73" s="82">
        <v>437023.05</v>
      </c>
      <c r="J73" s="83">
        <f>IF(IF(H73="",0,H73)=0,0,(IF(H73&gt;0,IF(I73&gt;H73,0,H73-I73),IF(I73&gt;H73,H73-I73,0))))</f>
        <v>457976.95</v>
      </c>
      <c r="K73" s="120" t="str">
        <f t="shared" si="1"/>
        <v>00011201041010000120</v>
      </c>
      <c r="L73" s="84" t="str">
        <f>C73&amp;D73&amp;G73</f>
        <v>00011201041010000120</v>
      </c>
    </row>
    <row r="74" spans="1:12" s="85" customFormat="1" ht="12.75">
      <c r="A74" s="80" t="s">
        <v>709</v>
      </c>
      <c r="B74" s="79" t="s">
        <v>774</v>
      </c>
      <c r="C74" s="122" t="s">
        <v>839</v>
      </c>
      <c r="D74" s="153" t="s">
        <v>710</v>
      </c>
      <c r="E74" s="154"/>
      <c r="F74" s="154"/>
      <c r="G74" s="155"/>
      <c r="H74" s="81">
        <v>0</v>
      </c>
      <c r="I74" s="82">
        <v>133.8</v>
      </c>
      <c r="J74" s="83">
        <f>IF(IF(H74="",0,H74)=0,0,(IF(H74&gt;0,IF(I74&gt;H74,0,H74-I74),IF(I74&gt;H74,H74-I74,0))))</f>
        <v>0</v>
      </c>
      <c r="K74" s="120" t="str">
        <f t="shared" si="1"/>
        <v>00011201042010000120</v>
      </c>
      <c r="L74" s="84" t="str">
        <f>C74&amp;D74&amp;G74</f>
        <v>00011201042010000120</v>
      </c>
    </row>
    <row r="75" spans="1:12" ht="22.5">
      <c r="A75" s="100" t="s">
        <v>711</v>
      </c>
      <c r="B75" s="101" t="s">
        <v>774</v>
      </c>
      <c r="C75" s="102" t="s">
        <v>839</v>
      </c>
      <c r="D75" s="156" t="s">
        <v>712</v>
      </c>
      <c r="E75" s="157"/>
      <c r="F75" s="157"/>
      <c r="G75" s="158"/>
      <c r="H75" s="97">
        <v>0</v>
      </c>
      <c r="I75" s="103">
        <v>10989.74</v>
      </c>
      <c r="J75" s="104">
        <v>0</v>
      </c>
      <c r="K75" s="119" t="str">
        <f t="shared" si="1"/>
        <v>00011300000000000000</v>
      </c>
      <c r="L75" s="106" t="s">
        <v>713</v>
      </c>
    </row>
    <row r="76" spans="1:12" ht="12.75">
      <c r="A76" s="100" t="s">
        <v>714</v>
      </c>
      <c r="B76" s="101" t="s">
        <v>774</v>
      </c>
      <c r="C76" s="102" t="s">
        <v>839</v>
      </c>
      <c r="D76" s="156" t="s">
        <v>715</v>
      </c>
      <c r="E76" s="157"/>
      <c r="F76" s="157"/>
      <c r="G76" s="158"/>
      <c r="H76" s="97">
        <v>0</v>
      </c>
      <c r="I76" s="103">
        <v>10989.74</v>
      </c>
      <c r="J76" s="104">
        <v>0</v>
      </c>
      <c r="K76" s="119" t="str">
        <f t="shared" si="1"/>
        <v>00011302000000000130</v>
      </c>
      <c r="L76" s="106" t="s">
        <v>716</v>
      </c>
    </row>
    <row r="77" spans="1:12" ht="12.75">
      <c r="A77" s="100" t="s">
        <v>717</v>
      </c>
      <c r="B77" s="101" t="s">
        <v>774</v>
      </c>
      <c r="C77" s="102" t="s">
        <v>839</v>
      </c>
      <c r="D77" s="156" t="s">
        <v>718</v>
      </c>
      <c r="E77" s="157"/>
      <c r="F77" s="157"/>
      <c r="G77" s="158"/>
      <c r="H77" s="97">
        <v>0</v>
      </c>
      <c r="I77" s="103">
        <v>10989.74</v>
      </c>
      <c r="J77" s="104">
        <v>0</v>
      </c>
      <c r="K77" s="119" t="str">
        <f t="shared" si="1"/>
        <v>00011302990000000130</v>
      </c>
      <c r="L77" s="106" t="s">
        <v>719</v>
      </c>
    </row>
    <row r="78" spans="1:12" s="85" customFormat="1" ht="22.5">
      <c r="A78" s="80" t="s">
        <v>720</v>
      </c>
      <c r="B78" s="79" t="s">
        <v>774</v>
      </c>
      <c r="C78" s="122" t="s">
        <v>839</v>
      </c>
      <c r="D78" s="153" t="s">
        <v>721</v>
      </c>
      <c r="E78" s="154"/>
      <c r="F78" s="154"/>
      <c r="G78" s="155"/>
      <c r="H78" s="81">
        <v>0</v>
      </c>
      <c r="I78" s="82">
        <v>10989.74</v>
      </c>
      <c r="J78" s="83">
        <f>IF(IF(H78="",0,H78)=0,0,(IF(H78&gt;0,IF(I78&gt;H78,0,H78-I78),IF(I78&gt;H78,H78-I78,0))))</f>
        <v>0</v>
      </c>
      <c r="K78" s="120" t="str">
        <f t="shared" si="1"/>
        <v>00011302995050000130</v>
      </c>
      <c r="L78" s="84" t="str">
        <f>C78&amp;D78&amp;G78</f>
        <v>00011302995050000130</v>
      </c>
    </row>
    <row r="79" spans="1:12" ht="22.5">
      <c r="A79" s="100" t="s">
        <v>722</v>
      </c>
      <c r="B79" s="101" t="s">
        <v>774</v>
      </c>
      <c r="C79" s="102" t="s">
        <v>839</v>
      </c>
      <c r="D79" s="156" t="s">
        <v>723</v>
      </c>
      <c r="E79" s="157"/>
      <c r="F79" s="157"/>
      <c r="G79" s="158"/>
      <c r="H79" s="97">
        <v>9427000</v>
      </c>
      <c r="I79" s="103">
        <v>5211299.76</v>
      </c>
      <c r="J79" s="104">
        <v>5416954.98</v>
      </c>
      <c r="K79" s="119" t="str">
        <f t="shared" si="1"/>
        <v>00011400000000000000</v>
      </c>
      <c r="L79" s="106" t="s">
        <v>724</v>
      </c>
    </row>
    <row r="80" spans="1:12" ht="67.5">
      <c r="A80" s="100" t="s">
        <v>725</v>
      </c>
      <c r="B80" s="101" t="s">
        <v>774</v>
      </c>
      <c r="C80" s="102" t="s">
        <v>839</v>
      </c>
      <c r="D80" s="156" t="s">
        <v>726</v>
      </c>
      <c r="E80" s="157"/>
      <c r="F80" s="157"/>
      <c r="G80" s="158"/>
      <c r="H80" s="97">
        <v>2530000</v>
      </c>
      <c r="I80" s="103">
        <v>727872.86</v>
      </c>
      <c r="J80" s="104">
        <v>1802127.14</v>
      </c>
      <c r="K80" s="119" t="str">
        <f t="shared" si="1"/>
        <v>00011402000000000000</v>
      </c>
      <c r="L80" s="106" t="s">
        <v>727</v>
      </c>
    </row>
    <row r="81" spans="1:12" ht="78.75">
      <c r="A81" s="100" t="s">
        <v>728</v>
      </c>
      <c r="B81" s="101" t="s">
        <v>774</v>
      </c>
      <c r="C81" s="102" t="s">
        <v>839</v>
      </c>
      <c r="D81" s="156" t="s">
        <v>729</v>
      </c>
      <c r="E81" s="157"/>
      <c r="F81" s="157"/>
      <c r="G81" s="158"/>
      <c r="H81" s="97">
        <v>2530000</v>
      </c>
      <c r="I81" s="103">
        <v>727872.86</v>
      </c>
      <c r="J81" s="104">
        <v>1802127.14</v>
      </c>
      <c r="K81" s="119" t="str">
        <f aca="true" t="shared" si="2" ref="K81:K112">C81&amp;D81&amp;G81</f>
        <v>00011402050050000410</v>
      </c>
      <c r="L81" s="106" t="s">
        <v>730</v>
      </c>
    </row>
    <row r="82" spans="1:12" s="85" customFormat="1" ht="67.5">
      <c r="A82" s="80" t="s">
        <v>731</v>
      </c>
      <c r="B82" s="79" t="s">
        <v>774</v>
      </c>
      <c r="C82" s="122" t="s">
        <v>839</v>
      </c>
      <c r="D82" s="153" t="s">
        <v>732</v>
      </c>
      <c r="E82" s="154"/>
      <c r="F82" s="154"/>
      <c r="G82" s="155"/>
      <c r="H82" s="81">
        <v>2530000</v>
      </c>
      <c r="I82" s="82">
        <v>727872.86</v>
      </c>
      <c r="J82" s="83">
        <f>IF(IF(H82="",0,H82)=0,0,(IF(H82&gt;0,IF(I82&gt;H82,0,H82-I82),IF(I82&gt;H82,H82-I82,0))))</f>
        <v>1802127.14</v>
      </c>
      <c r="K82" s="120" t="str">
        <f t="shared" si="2"/>
        <v>00011402053050000410</v>
      </c>
      <c r="L82" s="84" t="str">
        <f>C82&amp;D82&amp;G82</f>
        <v>00011402053050000410</v>
      </c>
    </row>
    <row r="83" spans="1:12" ht="22.5">
      <c r="A83" s="100" t="s">
        <v>733</v>
      </c>
      <c r="B83" s="101" t="s">
        <v>774</v>
      </c>
      <c r="C83" s="102" t="s">
        <v>839</v>
      </c>
      <c r="D83" s="156" t="s">
        <v>734</v>
      </c>
      <c r="E83" s="157"/>
      <c r="F83" s="157"/>
      <c r="G83" s="158"/>
      <c r="H83" s="97">
        <v>6897000</v>
      </c>
      <c r="I83" s="103">
        <v>4483426.9</v>
      </c>
      <c r="J83" s="104">
        <v>3614827.84</v>
      </c>
      <c r="K83" s="119" t="str">
        <f t="shared" si="2"/>
        <v>00011406000000000430</v>
      </c>
      <c r="L83" s="106" t="s">
        <v>735</v>
      </c>
    </row>
    <row r="84" spans="1:12" ht="33.75">
      <c r="A84" s="100" t="s">
        <v>736</v>
      </c>
      <c r="B84" s="101" t="s">
        <v>774</v>
      </c>
      <c r="C84" s="102" t="s">
        <v>839</v>
      </c>
      <c r="D84" s="156" t="s">
        <v>737</v>
      </c>
      <c r="E84" s="157"/>
      <c r="F84" s="157"/>
      <c r="G84" s="158"/>
      <c r="H84" s="97">
        <v>6897000</v>
      </c>
      <c r="I84" s="103">
        <v>4483426.9</v>
      </c>
      <c r="J84" s="104">
        <v>3614827.84</v>
      </c>
      <c r="K84" s="119" t="str">
        <f t="shared" si="2"/>
        <v>00011406010000000430</v>
      </c>
      <c r="L84" s="106" t="s">
        <v>738</v>
      </c>
    </row>
    <row r="85" spans="1:12" s="85" customFormat="1" ht="56.25">
      <c r="A85" s="80" t="s">
        <v>739</v>
      </c>
      <c r="B85" s="79" t="s">
        <v>774</v>
      </c>
      <c r="C85" s="122" t="s">
        <v>839</v>
      </c>
      <c r="D85" s="153" t="s">
        <v>740</v>
      </c>
      <c r="E85" s="154"/>
      <c r="F85" s="154"/>
      <c r="G85" s="155"/>
      <c r="H85" s="81">
        <v>3944500</v>
      </c>
      <c r="I85" s="82">
        <v>329672.16</v>
      </c>
      <c r="J85" s="83">
        <f>IF(IF(H85="",0,H85)=0,0,(IF(H85&gt;0,IF(I85&gt;H85,0,H85-I85),IF(I85&gt;H85,H85-I85,0))))</f>
        <v>3614827.84</v>
      </c>
      <c r="K85" s="120" t="str">
        <f t="shared" si="2"/>
        <v>00011406013050000430</v>
      </c>
      <c r="L85" s="84" t="str">
        <f>C85&amp;D85&amp;G85</f>
        <v>00011406013050000430</v>
      </c>
    </row>
    <row r="86" spans="1:12" s="85" customFormat="1" ht="45">
      <c r="A86" s="80" t="s">
        <v>741</v>
      </c>
      <c r="B86" s="79" t="s">
        <v>774</v>
      </c>
      <c r="C86" s="122" t="s">
        <v>839</v>
      </c>
      <c r="D86" s="153" t="s">
        <v>742</v>
      </c>
      <c r="E86" s="154"/>
      <c r="F86" s="154"/>
      <c r="G86" s="155"/>
      <c r="H86" s="81">
        <v>2952500</v>
      </c>
      <c r="I86" s="82">
        <v>4153754.74</v>
      </c>
      <c r="J86" s="83">
        <f>IF(IF(H86="",0,H86)=0,0,(IF(H86&gt;0,IF(I86&gt;H86,0,H86-I86),IF(I86&gt;H86,H86-I86,0))))</f>
        <v>0</v>
      </c>
      <c r="K86" s="120" t="str">
        <f t="shared" si="2"/>
        <v>00011406013130000430</v>
      </c>
      <c r="L86" s="84" t="str">
        <f>C86&amp;D86&amp;G86</f>
        <v>00011406013130000430</v>
      </c>
    </row>
    <row r="87" spans="1:12" ht="12.75">
      <c r="A87" s="100" t="s">
        <v>743</v>
      </c>
      <c r="B87" s="101" t="s">
        <v>774</v>
      </c>
      <c r="C87" s="102" t="s">
        <v>839</v>
      </c>
      <c r="D87" s="156" t="s">
        <v>744</v>
      </c>
      <c r="E87" s="157"/>
      <c r="F87" s="157"/>
      <c r="G87" s="158"/>
      <c r="H87" s="97">
        <v>4007000</v>
      </c>
      <c r="I87" s="103">
        <v>1748275.81</v>
      </c>
      <c r="J87" s="104">
        <v>3218680.38</v>
      </c>
      <c r="K87" s="119" t="str">
        <f t="shared" si="2"/>
        <v>00011600000000000000</v>
      </c>
      <c r="L87" s="106" t="s">
        <v>745</v>
      </c>
    </row>
    <row r="88" spans="1:12" ht="22.5">
      <c r="A88" s="100" t="s">
        <v>746</v>
      </c>
      <c r="B88" s="101" t="s">
        <v>774</v>
      </c>
      <c r="C88" s="102" t="s">
        <v>839</v>
      </c>
      <c r="D88" s="156" t="s">
        <v>747</v>
      </c>
      <c r="E88" s="157"/>
      <c r="F88" s="157"/>
      <c r="G88" s="158"/>
      <c r="H88" s="97">
        <v>0</v>
      </c>
      <c r="I88" s="103">
        <v>21284.55</v>
      </c>
      <c r="J88" s="104">
        <v>0</v>
      </c>
      <c r="K88" s="119" t="str">
        <f t="shared" si="2"/>
        <v>00011603000000000140</v>
      </c>
      <c r="L88" s="106" t="s">
        <v>748</v>
      </c>
    </row>
    <row r="89" spans="1:12" s="85" customFormat="1" ht="67.5">
      <c r="A89" s="80" t="s">
        <v>749</v>
      </c>
      <c r="B89" s="79" t="s">
        <v>774</v>
      </c>
      <c r="C89" s="122" t="s">
        <v>839</v>
      </c>
      <c r="D89" s="153" t="s">
        <v>750</v>
      </c>
      <c r="E89" s="154"/>
      <c r="F89" s="154"/>
      <c r="G89" s="155"/>
      <c r="H89" s="81">
        <v>0</v>
      </c>
      <c r="I89" s="82">
        <v>15734.52</v>
      </c>
      <c r="J89" s="83">
        <f>IF(IF(H89="",0,H89)=0,0,(IF(H89&gt;0,IF(I89&gt;H89,0,H89-I89),IF(I89&gt;H89,H89-I89,0))))</f>
        <v>0</v>
      </c>
      <c r="K89" s="120" t="str">
        <f t="shared" si="2"/>
        <v>00011603010010000140</v>
      </c>
      <c r="L89" s="84" t="str">
        <f>C89&amp;D89&amp;G89</f>
        <v>00011603010010000140</v>
      </c>
    </row>
    <row r="90" spans="1:12" s="85" customFormat="1" ht="45">
      <c r="A90" s="80" t="s">
        <v>751</v>
      </c>
      <c r="B90" s="79" t="s">
        <v>774</v>
      </c>
      <c r="C90" s="122" t="s">
        <v>839</v>
      </c>
      <c r="D90" s="153" t="s">
        <v>752</v>
      </c>
      <c r="E90" s="154"/>
      <c r="F90" s="154"/>
      <c r="G90" s="155"/>
      <c r="H90" s="81">
        <v>0</v>
      </c>
      <c r="I90" s="82">
        <v>5550.03</v>
      </c>
      <c r="J90" s="83">
        <f>IF(IF(H90="",0,H90)=0,0,(IF(H90&gt;0,IF(I90&gt;H90,0,H90-I90),IF(I90&gt;H90,H90-I90,0))))</f>
        <v>0</v>
      </c>
      <c r="K90" s="120" t="str">
        <f t="shared" si="2"/>
        <v>00011603030010000140</v>
      </c>
      <c r="L90" s="84" t="str">
        <f>C90&amp;D90&amp;G90</f>
        <v>00011603030010000140</v>
      </c>
    </row>
    <row r="91" spans="1:12" s="85" customFormat="1" ht="56.25">
      <c r="A91" s="80" t="s">
        <v>753</v>
      </c>
      <c r="B91" s="79" t="s">
        <v>774</v>
      </c>
      <c r="C91" s="122" t="s">
        <v>839</v>
      </c>
      <c r="D91" s="153" t="s">
        <v>754</v>
      </c>
      <c r="E91" s="154"/>
      <c r="F91" s="154"/>
      <c r="G91" s="155"/>
      <c r="H91" s="81">
        <v>0</v>
      </c>
      <c r="I91" s="82">
        <v>53000</v>
      </c>
      <c r="J91" s="83">
        <f>IF(IF(H91="",0,H91)=0,0,(IF(H91&gt;0,IF(I91&gt;H91,0,H91-I91),IF(I91&gt;H91,H91-I91,0))))</f>
        <v>0</v>
      </c>
      <c r="K91" s="120" t="str">
        <f t="shared" si="2"/>
        <v>00011606000010000140</v>
      </c>
      <c r="L91" s="84" t="str">
        <f>C91&amp;D91&amp;G91</f>
        <v>00011606000010000140</v>
      </c>
    </row>
    <row r="92" spans="1:12" ht="45">
      <c r="A92" s="100" t="s">
        <v>755</v>
      </c>
      <c r="B92" s="101" t="s">
        <v>774</v>
      </c>
      <c r="C92" s="102" t="s">
        <v>839</v>
      </c>
      <c r="D92" s="156" t="s">
        <v>756</v>
      </c>
      <c r="E92" s="157"/>
      <c r="F92" s="157"/>
      <c r="G92" s="158"/>
      <c r="H92" s="97">
        <v>0</v>
      </c>
      <c r="I92" s="103">
        <v>61302.74</v>
      </c>
      <c r="J92" s="104">
        <v>0</v>
      </c>
      <c r="K92" s="119" t="str">
        <f t="shared" si="2"/>
        <v>00011608000010000140</v>
      </c>
      <c r="L92" s="106" t="s">
        <v>757</v>
      </c>
    </row>
    <row r="93" spans="1:12" s="85" customFormat="1" ht="45">
      <c r="A93" s="80" t="s">
        <v>758</v>
      </c>
      <c r="B93" s="79" t="s">
        <v>774</v>
      </c>
      <c r="C93" s="122" t="s">
        <v>839</v>
      </c>
      <c r="D93" s="153" t="s">
        <v>759</v>
      </c>
      <c r="E93" s="154"/>
      <c r="F93" s="154"/>
      <c r="G93" s="155"/>
      <c r="H93" s="81">
        <v>0</v>
      </c>
      <c r="I93" s="82">
        <v>61302.74</v>
      </c>
      <c r="J93" s="83">
        <f>IF(IF(H93="",0,H93)=0,0,(IF(H93&gt;0,IF(I93&gt;H93,0,H93-I93),IF(I93&gt;H93,H93-I93,0))))</f>
        <v>0</v>
      </c>
      <c r="K93" s="120" t="str">
        <f t="shared" si="2"/>
        <v>00011608010010000140</v>
      </c>
      <c r="L93" s="84" t="str">
        <f>C93&amp;D93&amp;G93</f>
        <v>00011608010010000140</v>
      </c>
    </row>
    <row r="94" spans="1:12" ht="33.75">
      <c r="A94" s="100" t="s">
        <v>760</v>
      </c>
      <c r="B94" s="101" t="s">
        <v>774</v>
      </c>
      <c r="C94" s="102" t="s">
        <v>839</v>
      </c>
      <c r="D94" s="156" t="s">
        <v>761</v>
      </c>
      <c r="E94" s="157"/>
      <c r="F94" s="157"/>
      <c r="G94" s="158"/>
      <c r="H94" s="97">
        <v>1100000</v>
      </c>
      <c r="I94" s="103">
        <v>143335.1</v>
      </c>
      <c r="J94" s="104">
        <v>956664.9</v>
      </c>
      <c r="K94" s="119" t="str">
        <f t="shared" si="2"/>
        <v>00011621000000000140</v>
      </c>
      <c r="L94" s="106" t="s">
        <v>762</v>
      </c>
    </row>
    <row r="95" spans="1:12" s="85" customFormat="1" ht="45">
      <c r="A95" s="80" t="s">
        <v>763</v>
      </c>
      <c r="B95" s="79" t="s">
        <v>774</v>
      </c>
      <c r="C95" s="122" t="s">
        <v>839</v>
      </c>
      <c r="D95" s="153" t="s">
        <v>764</v>
      </c>
      <c r="E95" s="154"/>
      <c r="F95" s="154"/>
      <c r="G95" s="155"/>
      <c r="H95" s="81">
        <v>1100000</v>
      </c>
      <c r="I95" s="82">
        <v>143335.1</v>
      </c>
      <c r="J95" s="83">
        <f>IF(IF(H95="",0,H95)=0,0,(IF(H95&gt;0,IF(I95&gt;H95,0,H95-I95),IF(I95&gt;H95,H95-I95,0))))</f>
        <v>956664.9</v>
      </c>
      <c r="K95" s="120" t="str">
        <f t="shared" si="2"/>
        <v>00011621050050000140</v>
      </c>
      <c r="L95" s="84" t="str">
        <f>C95&amp;D95&amp;G95</f>
        <v>00011621050050000140</v>
      </c>
    </row>
    <row r="96" spans="1:12" ht="90">
      <c r="A96" s="100" t="s">
        <v>765</v>
      </c>
      <c r="B96" s="101" t="s">
        <v>774</v>
      </c>
      <c r="C96" s="102" t="s">
        <v>839</v>
      </c>
      <c r="D96" s="156" t="s">
        <v>766</v>
      </c>
      <c r="E96" s="157"/>
      <c r="F96" s="157"/>
      <c r="G96" s="158"/>
      <c r="H96" s="97">
        <v>305000</v>
      </c>
      <c r="I96" s="103">
        <v>216001.12</v>
      </c>
      <c r="J96" s="104">
        <v>239998.88</v>
      </c>
      <c r="K96" s="119" t="str">
        <f t="shared" si="2"/>
        <v>00011625000000000140</v>
      </c>
      <c r="L96" s="106" t="s">
        <v>767</v>
      </c>
    </row>
    <row r="97" spans="1:12" s="85" customFormat="1" ht="22.5">
      <c r="A97" s="80" t="s">
        <v>0</v>
      </c>
      <c r="B97" s="79" t="s">
        <v>774</v>
      </c>
      <c r="C97" s="122" t="s">
        <v>839</v>
      </c>
      <c r="D97" s="153" t="s">
        <v>1</v>
      </c>
      <c r="E97" s="154"/>
      <c r="F97" s="154"/>
      <c r="G97" s="155"/>
      <c r="H97" s="81">
        <v>0</v>
      </c>
      <c r="I97" s="82">
        <v>151000</v>
      </c>
      <c r="J97" s="83">
        <f>IF(IF(H97="",0,H97)=0,0,(IF(H97&gt;0,IF(I97&gt;H97,0,H97-I97),IF(I97&gt;H97,H97-I97,0))))</f>
        <v>0</v>
      </c>
      <c r="K97" s="120" t="str">
        <f t="shared" si="2"/>
        <v>00011625050010000140</v>
      </c>
      <c r="L97" s="84" t="str">
        <f>C97&amp;D97&amp;G97</f>
        <v>00011625050010000140</v>
      </c>
    </row>
    <row r="98" spans="1:12" s="85" customFormat="1" ht="22.5">
      <c r="A98" s="80" t="s">
        <v>2</v>
      </c>
      <c r="B98" s="79" t="s">
        <v>774</v>
      </c>
      <c r="C98" s="122" t="s">
        <v>839</v>
      </c>
      <c r="D98" s="153" t="s">
        <v>3</v>
      </c>
      <c r="E98" s="154"/>
      <c r="F98" s="154"/>
      <c r="G98" s="155"/>
      <c r="H98" s="81">
        <v>305000</v>
      </c>
      <c r="I98" s="82">
        <v>65001.12</v>
      </c>
      <c r="J98" s="83">
        <f>IF(IF(H98="",0,H98)=0,0,(IF(H98&gt;0,IF(I98&gt;H98,0,H98-I98),IF(I98&gt;H98,H98-I98,0))))</f>
        <v>239998.88</v>
      </c>
      <c r="K98" s="120" t="str">
        <f t="shared" si="2"/>
        <v>00011625060010000140</v>
      </c>
      <c r="L98" s="84" t="str">
        <f>C98&amp;D98&amp;G98</f>
        <v>00011625060010000140</v>
      </c>
    </row>
    <row r="99" spans="1:12" s="85" customFormat="1" ht="45">
      <c r="A99" s="80" t="s">
        <v>4</v>
      </c>
      <c r="B99" s="79" t="s">
        <v>774</v>
      </c>
      <c r="C99" s="122" t="s">
        <v>839</v>
      </c>
      <c r="D99" s="153" t="s">
        <v>5</v>
      </c>
      <c r="E99" s="154"/>
      <c r="F99" s="154"/>
      <c r="G99" s="155"/>
      <c r="H99" s="81">
        <v>0</v>
      </c>
      <c r="I99" s="82">
        <v>313000</v>
      </c>
      <c r="J99" s="83">
        <f>IF(IF(H99="",0,H99)=0,0,(IF(H99&gt;0,IF(I99&gt;H99,0,H99-I99),IF(I99&gt;H99,H99-I99,0))))</f>
        <v>0</v>
      </c>
      <c r="K99" s="120" t="str">
        <f t="shared" si="2"/>
        <v>00011628000010000140</v>
      </c>
      <c r="L99" s="84" t="str">
        <f>C99&amp;D99&amp;G99</f>
        <v>00011628000010000140</v>
      </c>
    </row>
    <row r="100" spans="1:12" ht="22.5">
      <c r="A100" s="100" t="s">
        <v>6</v>
      </c>
      <c r="B100" s="101" t="s">
        <v>774</v>
      </c>
      <c r="C100" s="102" t="s">
        <v>839</v>
      </c>
      <c r="D100" s="156" t="s">
        <v>7</v>
      </c>
      <c r="E100" s="157"/>
      <c r="F100" s="157"/>
      <c r="G100" s="158"/>
      <c r="H100" s="97">
        <v>0</v>
      </c>
      <c r="I100" s="103">
        <v>108000</v>
      </c>
      <c r="J100" s="104">
        <v>0</v>
      </c>
      <c r="K100" s="119" t="str">
        <f t="shared" si="2"/>
        <v>00011630000010000140</v>
      </c>
      <c r="L100" s="106" t="s">
        <v>8</v>
      </c>
    </row>
    <row r="101" spans="1:12" s="85" customFormat="1" ht="22.5">
      <c r="A101" s="80" t="s">
        <v>9</v>
      </c>
      <c r="B101" s="79" t="s">
        <v>774</v>
      </c>
      <c r="C101" s="122" t="s">
        <v>839</v>
      </c>
      <c r="D101" s="153" t="s">
        <v>10</v>
      </c>
      <c r="E101" s="154"/>
      <c r="F101" s="154"/>
      <c r="G101" s="155"/>
      <c r="H101" s="81">
        <v>0</v>
      </c>
      <c r="I101" s="82">
        <v>108000</v>
      </c>
      <c r="J101" s="83">
        <f>IF(IF(H101="",0,H101)=0,0,(IF(H101&gt;0,IF(I101&gt;H101,0,H101-I101),IF(I101&gt;H101,H101-I101,0))))</f>
        <v>0</v>
      </c>
      <c r="K101" s="120" t="str">
        <f t="shared" si="2"/>
        <v>00011630030010000140</v>
      </c>
      <c r="L101" s="84" t="str">
        <f>C101&amp;D101&amp;G101</f>
        <v>00011630030010000140</v>
      </c>
    </row>
    <row r="102" spans="1:12" ht="22.5">
      <c r="A102" s="100" t="s">
        <v>11</v>
      </c>
      <c r="B102" s="101" t="s">
        <v>774</v>
      </c>
      <c r="C102" s="102" t="s">
        <v>839</v>
      </c>
      <c r="D102" s="156" t="s">
        <v>12</v>
      </c>
      <c r="E102" s="157"/>
      <c r="F102" s="157"/>
      <c r="G102" s="158"/>
      <c r="H102" s="97">
        <v>24000</v>
      </c>
      <c r="I102" s="103">
        <v>91102.87</v>
      </c>
      <c r="J102" s="104">
        <v>0</v>
      </c>
      <c r="K102" s="119" t="str">
        <f t="shared" si="2"/>
        <v>00011635000000000140</v>
      </c>
      <c r="L102" s="106" t="s">
        <v>13</v>
      </c>
    </row>
    <row r="103" spans="1:12" s="85" customFormat="1" ht="33.75">
      <c r="A103" s="80" t="s">
        <v>14</v>
      </c>
      <c r="B103" s="79" t="s">
        <v>774</v>
      </c>
      <c r="C103" s="122" t="s">
        <v>839</v>
      </c>
      <c r="D103" s="153" t="s">
        <v>15</v>
      </c>
      <c r="E103" s="154"/>
      <c r="F103" s="154"/>
      <c r="G103" s="155"/>
      <c r="H103" s="81">
        <v>24000</v>
      </c>
      <c r="I103" s="82">
        <v>91102.87</v>
      </c>
      <c r="J103" s="83">
        <f>IF(IF(H103="",0,H103)=0,0,(IF(H103&gt;0,IF(I103&gt;H103,0,H103-I103),IF(I103&gt;H103,H103-I103,0))))</f>
        <v>0</v>
      </c>
      <c r="K103" s="120" t="str">
        <f t="shared" si="2"/>
        <v>00011635030050000140</v>
      </c>
      <c r="L103" s="84" t="str">
        <f>C103&amp;D103&amp;G103</f>
        <v>00011635030050000140</v>
      </c>
    </row>
    <row r="104" spans="1:12" s="85" customFormat="1" ht="56.25">
      <c r="A104" s="80" t="s">
        <v>16</v>
      </c>
      <c r="B104" s="79" t="s">
        <v>774</v>
      </c>
      <c r="C104" s="122" t="s">
        <v>839</v>
      </c>
      <c r="D104" s="153" t="s">
        <v>17</v>
      </c>
      <c r="E104" s="154"/>
      <c r="F104" s="154"/>
      <c r="G104" s="155"/>
      <c r="H104" s="81">
        <v>0</v>
      </c>
      <c r="I104" s="82">
        <v>185266.03</v>
      </c>
      <c r="J104" s="83">
        <f>IF(IF(H104="",0,H104)=0,0,(IF(H104&gt;0,IF(I104&gt;H104,0,H104-I104),IF(I104&gt;H104,H104-I104,0))))</f>
        <v>0</v>
      </c>
      <c r="K104" s="120" t="str">
        <f t="shared" si="2"/>
        <v>00011643000010000140</v>
      </c>
      <c r="L104" s="84" t="str">
        <f>C104&amp;D104&amp;G104</f>
        <v>00011643000010000140</v>
      </c>
    </row>
    <row r="105" spans="1:12" ht="22.5">
      <c r="A105" s="100" t="s">
        <v>18</v>
      </c>
      <c r="B105" s="101" t="s">
        <v>774</v>
      </c>
      <c r="C105" s="102" t="s">
        <v>839</v>
      </c>
      <c r="D105" s="156" t="s">
        <v>19</v>
      </c>
      <c r="E105" s="157"/>
      <c r="F105" s="157"/>
      <c r="G105" s="158"/>
      <c r="H105" s="97">
        <v>2578000</v>
      </c>
      <c r="I105" s="103">
        <v>555983.4</v>
      </c>
      <c r="J105" s="104">
        <v>2022016.6</v>
      </c>
      <c r="K105" s="119" t="str">
        <f t="shared" si="2"/>
        <v>00011690000000000140</v>
      </c>
      <c r="L105" s="106" t="s">
        <v>20</v>
      </c>
    </row>
    <row r="106" spans="1:12" s="85" customFormat="1" ht="33.75">
      <c r="A106" s="80" t="s">
        <v>21</v>
      </c>
      <c r="B106" s="79" t="s">
        <v>774</v>
      </c>
      <c r="C106" s="122" t="s">
        <v>839</v>
      </c>
      <c r="D106" s="153" t="s">
        <v>22</v>
      </c>
      <c r="E106" s="154"/>
      <c r="F106" s="154"/>
      <c r="G106" s="155"/>
      <c r="H106" s="81">
        <v>2578000</v>
      </c>
      <c r="I106" s="82">
        <v>555983.4</v>
      </c>
      <c r="J106" s="83">
        <f>IF(IF(H106="",0,H106)=0,0,(IF(H106&gt;0,IF(I106&gt;H106,0,H106-I106),IF(I106&gt;H106,H106-I106,0))))</f>
        <v>2022016.6</v>
      </c>
      <c r="K106" s="120" t="str">
        <f t="shared" si="2"/>
        <v>00011690050050000140</v>
      </c>
      <c r="L106" s="84" t="str">
        <f>C106&amp;D106&amp;G106</f>
        <v>00011690050050000140</v>
      </c>
    </row>
    <row r="107" spans="1:12" ht="12.75">
      <c r="A107" s="100" t="s">
        <v>23</v>
      </c>
      <c r="B107" s="101" t="s">
        <v>774</v>
      </c>
      <c r="C107" s="102" t="s">
        <v>839</v>
      </c>
      <c r="D107" s="156" t="s">
        <v>24</v>
      </c>
      <c r="E107" s="157"/>
      <c r="F107" s="157"/>
      <c r="G107" s="158"/>
      <c r="H107" s="97">
        <v>1300000</v>
      </c>
      <c r="I107" s="103">
        <v>127416.81</v>
      </c>
      <c r="J107" s="104">
        <v>1172583.19</v>
      </c>
      <c r="K107" s="119" t="str">
        <f t="shared" si="2"/>
        <v>00011700000000000000</v>
      </c>
      <c r="L107" s="106" t="s">
        <v>25</v>
      </c>
    </row>
    <row r="108" spans="1:12" ht="12.75">
      <c r="A108" s="100" t="s">
        <v>26</v>
      </c>
      <c r="B108" s="101" t="s">
        <v>774</v>
      </c>
      <c r="C108" s="102" t="s">
        <v>839</v>
      </c>
      <c r="D108" s="156" t="s">
        <v>27</v>
      </c>
      <c r="E108" s="157"/>
      <c r="F108" s="157"/>
      <c r="G108" s="158"/>
      <c r="H108" s="97">
        <v>1300000</v>
      </c>
      <c r="I108" s="103">
        <v>127416.81</v>
      </c>
      <c r="J108" s="104">
        <v>1172583.19</v>
      </c>
      <c r="K108" s="119" t="str">
        <f t="shared" si="2"/>
        <v>00011705000000000180</v>
      </c>
      <c r="L108" s="106" t="s">
        <v>28</v>
      </c>
    </row>
    <row r="109" spans="1:12" s="85" customFormat="1" ht="22.5">
      <c r="A109" s="80" t="s">
        <v>29</v>
      </c>
      <c r="B109" s="79" t="s">
        <v>774</v>
      </c>
      <c r="C109" s="122" t="s">
        <v>839</v>
      </c>
      <c r="D109" s="153" t="s">
        <v>30</v>
      </c>
      <c r="E109" s="154"/>
      <c r="F109" s="154"/>
      <c r="G109" s="155"/>
      <c r="H109" s="81">
        <v>1300000</v>
      </c>
      <c r="I109" s="82">
        <v>127416.81</v>
      </c>
      <c r="J109" s="83">
        <f>IF(IF(H109="",0,H109)=0,0,(IF(H109&gt;0,IF(I109&gt;H109,0,H109-I109),IF(I109&gt;H109,H109-I109,0))))</f>
        <v>1172583.19</v>
      </c>
      <c r="K109" s="120" t="str">
        <f t="shared" si="2"/>
        <v>00011705050050000180</v>
      </c>
      <c r="L109" s="84" t="str">
        <f>C109&amp;D109&amp;G109</f>
        <v>00011705050050000180</v>
      </c>
    </row>
    <row r="110" spans="1:12" ht="12.75">
      <c r="A110" s="100" t="s">
        <v>31</v>
      </c>
      <c r="B110" s="101" t="s">
        <v>774</v>
      </c>
      <c r="C110" s="102" t="s">
        <v>839</v>
      </c>
      <c r="D110" s="156" t="s">
        <v>32</v>
      </c>
      <c r="E110" s="157"/>
      <c r="F110" s="157"/>
      <c r="G110" s="158"/>
      <c r="H110" s="97">
        <v>688623210.73</v>
      </c>
      <c r="I110" s="103">
        <v>152035562.77</v>
      </c>
      <c r="J110" s="104">
        <v>534343495.63</v>
      </c>
      <c r="K110" s="119" t="str">
        <f t="shared" si="2"/>
        <v>00020000000000000000</v>
      </c>
      <c r="L110" s="106" t="s">
        <v>33</v>
      </c>
    </row>
    <row r="111" spans="1:12" ht="33.75">
      <c r="A111" s="100" t="s">
        <v>34</v>
      </c>
      <c r="B111" s="101" t="s">
        <v>774</v>
      </c>
      <c r="C111" s="102" t="s">
        <v>839</v>
      </c>
      <c r="D111" s="156" t="s">
        <v>35</v>
      </c>
      <c r="E111" s="157"/>
      <c r="F111" s="157"/>
      <c r="G111" s="158"/>
      <c r="H111" s="97">
        <v>688406210.73</v>
      </c>
      <c r="I111" s="103">
        <v>154203815.1</v>
      </c>
      <c r="J111" s="104">
        <v>534202395.63</v>
      </c>
      <c r="K111" s="119" t="str">
        <f t="shared" si="2"/>
        <v>00020200000000000000</v>
      </c>
      <c r="L111" s="106" t="s">
        <v>36</v>
      </c>
    </row>
    <row r="112" spans="1:12" ht="22.5">
      <c r="A112" s="100" t="s">
        <v>37</v>
      </c>
      <c r="B112" s="101" t="s">
        <v>774</v>
      </c>
      <c r="C112" s="102" t="s">
        <v>839</v>
      </c>
      <c r="D112" s="156" t="s">
        <v>38</v>
      </c>
      <c r="E112" s="157"/>
      <c r="F112" s="157"/>
      <c r="G112" s="158"/>
      <c r="H112" s="97">
        <v>111503192.16</v>
      </c>
      <c r="I112" s="103">
        <v>39125800</v>
      </c>
      <c r="J112" s="104">
        <v>72377392.16</v>
      </c>
      <c r="K112" s="119" t="str">
        <f t="shared" si="2"/>
        <v>00020220000000000150</v>
      </c>
      <c r="L112" s="106" t="s">
        <v>39</v>
      </c>
    </row>
    <row r="113" spans="1:12" ht="33.75">
      <c r="A113" s="100" t="s">
        <v>40</v>
      </c>
      <c r="B113" s="101" t="s">
        <v>774</v>
      </c>
      <c r="C113" s="102" t="s">
        <v>839</v>
      </c>
      <c r="D113" s="156" t="s">
        <v>41</v>
      </c>
      <c r="E113" s="157"/>
      <c r="F113" s="157"/>
      <c r="G113" s="158"/>
      <c r="H113" s="97">
        <v>877137.5</v>
      </c>
      <c r="I113" s="103">
        <v>0</v>
      </c>
      <c r="J113" s="104">
        <v>877137.5</v>
      </c>
      <c r="K113" s="119" t="str">
        <f aca="true" t="shared" si="3" ref="K113:K148">C113&amp;D113&amp;G113</f>
        <v>00020225097000000150</v>
      </c>
      <c r="L113" s="106" t="s">
        <v>42</v>
      </c>
    </row>
    <row r="114" spans="1:12" s="85" customFormat="1" ht="45">
      <c r="A114" s="80" t="s">
        <v>43</v>
      </c>
      <c r="B114" s="79" t="s">
        <v>774</v>
      </c>
      <c r="C114" s="122" t="s">
        <v>839</v>
      </c>
      <c r="D114" s="153" t="s">
        <v>44</v>
      </c>
      <c r="E114" s="154"/>
      <c r="F114" s="154"/>
      <c r="G114" s="155"/>
      <c r="H114" s="81">
        <v>877137.5</v>
      </c>
      <c r="I114" s="82">
        <v>0</v>
      </c>
      <c r="J114" s="83">
        <f>IF(IF(H114="",0,H114)=0,0,(IF(H114&gt;0,IF(I114&gt;H114,0,H114-I114),IF(I114&gt;H114,H114-I114,0))))</f>
        <v>877137.5</v>
      </c>
      <c r="K114" s="120" t="str">
        <f t="shared" si="3"/>
        <v>00020225097050000150</v>
      </c>
      <c r="L114" s="84" t="str">
        <f>C114&amp;D114&amp;G114</f>
        <v>00020225097050000150</v>
      </c>
    </row>
    <row r="115" spans="1:12" ht="22.5">
      <c r="A115" s="100" t="s">
        <v>45</v>
      </c>
      <c r="B115" s="101" t="s">
        <v>774</v>
      </c>
      <c r="C115" s="102" t="s">
        <v>839</v>
      </c>
      <c r="D115" s="156" t="s">
        <v>46</v>
      </c>
      <c r="E115" s="157"/>
      <c r="F115" s="157"/>
      <c r="G115" s="158"/>
      <c r="H115" s="97">
        <v>6249554.66</v>
      </c>
      <c r="I115" s="103">
        <v>0</v>
      </c>
      <c r="J115" s="104">
        <v>6249554.66</v>
      </c>
      <c r="K115" s="119" t="str">
        <f t="shared" si="3"/>
        <v>00020225497000000150</v>
      </c>
      <c r="L115" s="106" t="s">
        <v>47</v>
      </c>
    </row>
    <row r="116" spans="1:12" s="85" customFormat="1" ht="33.75">
      <c r="A116" s="80" t="s">
        <v>48</v>
      </c>
      <c r="B116" s="79" t="s">
        <v>774</v>
      </c>
      <c r="C116" s="122" t="s">
        <v>839</v>
      </c>
      <c r="D116" s="153" t="s">
        <v>49</v>
      </c>
      <c r="E116" s="154"/>
      <c r="F116" s="154"/>
      <c r="G116" s="155"/>
      <c r="H116" s="81">
        <v>6249554.66</v>
      </c>
      <c r="I116" s="82">
        <v>0</v>
      </c>
      <c r="J116" s="83">
        <f>IF(IF(H116="",0,H116)=0,0,(IF(H116&gt;0,IF(I116&gt;H116,0,H116-I116),IF(I116&gt;H116,H116-I116,0))))</f>
        <v>6249554.66</v>
      </c>
      <c r="K116" s="120" t="str">
        <f t="shared" si="3"/>
        <v>00020225497050000150</v>
      </c>
      <c r="L116" s="84" t="str">
        <f>C116&amp;D116&amp;G116</f>
        <v>00020225497050000150</v>
      </c>
    </row>
    <row r="117" spans="1:12" ht="12.75">
      <c r="A117" s="100" t="s">
        <v>50</v>
      </c>
      <c r="B117" s="101" t="s">
        <v>774</v>
      </c>
      <c r="C117" s="102" t="s">
        <v>839</v>
      </c>
      <c r="D117" s="156" t="s">
        <v>51</v>
      </c>
      <c r="E117" s="157"/>
      <c r="F117" s="157"/>
      <c r="G117" s="158"/>
      <c r="H117" s="97">
        <v>104376500</v>
      </c>
      <c r="I117" s="103">
        <v>39125800</v>
      </c>
      <c r="J117" s="104">
        <v>65250700</v>
      </c>
      <c r="K117" s="119" t="str">
        <f t="shared" si="3"/>
        <v>00020229999000000150</v>
      </c>
      <c r="L117" s="106" t="s">
        <v>52</v>
      </c>
    </row>
    <row r="118" spans="1:12" s="85" customFormat="1" ht="12.75">
      <c r="A118" s="80" t="s">
        <v>53</v>
      </c>
      <c r="B118" s="79" t="s">
        <v>774</v>
      </c>
      <c r="C118" s="122" t="s">
        <v>839</v>
      </c>
      <c r="D118" s="153" t="s">
        <v>54</v>
      </c>
      <c r="E118" s="154"/>
      <c r="F118" s="154"/>
      <c r="G118" s="155"/>
      <c r="H118" s="81">
        <v>104376500</v>
      </c>
      <c r="I118" s="82">
        <v>39125800</v>
      </c>
      <c r="J118" s="83">
        <f>IF(IF(H118="",0,H118)=0,0,(IF(H118&gt;0,IF(I118&gt;H118,0,H118-I118),IF(I118&gt;H118,H118-I118,0))))</f>
        <v>65250700</v>
      </c>
      <c r="K118" s="120" t="str">
        <f t="shared" si="3"/>
        <v>00020229999050000150</v>
      </c>
      <c r="L118" s="84" t="str">
        <f>C118&amp;D118&amp;G118</f>
        <v>00020229999050000150</v>
      </c>
    </row>
    <row r="119" spans="1:12" ht="22.5">
      <c r="A119" s="100" t="s">
        <v>55</v>
      </c>
      <c r="B119" s="101" t="s">
        <v>774</v>
      </c>
      <c r="C119" s="102" t="s">
        <v>839</v>
      </c>
      <c r="D119" s="156" t="s">
        <v>56</v>
      </c>
      <c r="E119" s="157"/>
      <c r="F119" s="157"/>
      <c r="G119" s="158"/>
      <c r="H119" s="97">
        <v>574659990.57</v>
      </c>
      <c r="I119" s="103">
        <v>114382900</v>
      </c>
      <c r="J119" s="104">
        <v>460277090.57</v>
      </c>
      <c r="K119" s="119" t="str">
        <f t="shared" si="3"/>
        <v>00020230000000000150</v>
      </c>
      <c r="L119" s="106" t="s">
        <v>57</v>
      </c>
    </row>
    <row r="120" spans="1:12" ht="33.75">
      <c r="A120" s="100" t="s">
        <v>58</v>
      </c>
      <c r="B120" s="101" t="s">
        <v>774</v>
      </c>
      <c r="C120" s="102" t="s">
        <v>839</v>
      </c>
      <c r="D120" s="156" t="s">
        <v>59</v>
      </c>
      <c r="E120" s="157"/>
      <c r="F120" s="157"/>
      <c r="G120" s="158"/>
      <c r="H120" s="97">
        <v>4538300</v>
      </c>
      <c r="I120" s="103">
        <v>1106000</v>
      </c>
      <c r="J120" s="104">
        <v>3432300</v>
      </c>
      <c r="K120" s="119" t="str">
        <f t="shared" si="3"/>
        <v>00020230021000000150</v>
      </c>
      <c r="L120" s="106" t="s">
        <v>60</v>
      </c>
    </row>
    <row r="121" spans="1:12" s="85" customFormat="1" ht="33.75">
      <c r="A121" s="80" t="s">
        <v>61</v>
      </c>
      <c r="B121" s="79" t="s">
        <v>774</v>
      </c>
      <c r="C121" s="122" t="s">
        <v>839</v>
      </c>
      <c r="D121" s="153" t="s">
        <v>62</v>
      </c>
      <c r="E121" s="154"/>
      <c r="F121" s="154"/>
      <c r="G121" s="155"/>
      <c r="H121" s="81">
        <v>4538300</v>
      </c>
      <c r="I121" s="82">
        <v>1106000</v>
      </c>
      <c r="J121" s="83">
        <f>IF(IF(H121="",0,H121)=0,0,(IF(H121&gt;0,IF(I121&gt;H121,0,H121-I121),IF(I121&gt;H121,H121-I121,0))))</f>
        <v>3432300</v>
      </c>
      <c r="K121" s="120" t="str">
        <f t="shared" si="3"/>
        <v>00020230021050000150</v>
      </c>
      <c r="L121" s="84" t="str">
        <f>C121&amp;D121&amp;G121</f>
        <v>00020230021050000150</v>
      </c>
    </row>
    <row r="122" spans="1:12" ht="33.75">
      <c r="A122" s="100" t="s">
        <v>63</v>
      </c>
      <c r="B122" s="101" t="s">
        <v>774</v>
      </c>
      <c r="C122" s="102" t="s">
        <v>839</v>
      </c>
      <c r="D122" s="156" t="s">
        <v>64</v>
      </c>
      <c r="E122" s="157"/>
      <c r="F122" s="157"/>
      <c r="G122" s="158"/>
      <c r="H122" s="97">
        <v>480472200</v>
      </c>
      <c r="I122" s="103">
        <v>102301800</v>
      </c>
      <c r="J122" s="104">
        <v>378170400</v>
      </c>
      <c r="K122" s="119" t="str">
        <f t="shared" si="3"/>
        <v>00020230024000000150</v>
      </c>
      <c r="L122" s="106" t="s">
        <v>65</v>
      </c>
    </row>
    <row r="123" spans="1:12" s="85" customFormat="1" ht="33.75">
      <c r="A123" s="80" t="s">
        <v>66</v>
      </c>
      <c r="B123" s="79" t="s">
        <v>774</v>
      </c>
      <c r="C123" s="122" t="s">
        <v>839</v>
      </c>
      <c r="D123" s="153" t="s">
        <v>67</v>
      </c>
      <c r="E123" s="154"/>
      <c r="F123" s="154"/>
      <c r="G123" s="155"/>
      <c r="H123" s="81">
        <v>480472200</v>
      </c>
      <c r="I123" s="82">
        <v>102301800</v>
      </c>
      <c r="J123" s="83">
        <f>IF(IF(H123="",0,H123)=0,0,(IF(H123&gt;0,IF(I123&gt;H123,0,H123-I123),IF(I123&gt;H123,H123-I123,0))))</f>
        <v>378170400</v>
      </c>
      <c r="K123" s="120" t="str">
        <f t="shared" si="3"/>
        <v>00020230024050000150</v>
      </c>
      <c r="L123" s="84" t="str">
        <f>C123&amp;D123&amp;G123</f>
        <v>00020230024050000150</v>
      </c>
    </row>
    <row r="124" spans="1:12" ht="33.75">
      <c r="A124" s="100" t="s">
        <v>68</v>
      </c>
      <c r="B124" s="101" t="s">
        <v>774</v>
      </c>
      <c r="C124" s="102" t="s">
        <v>839</v>
      </c>
      <c r="D124" s="156" t="s">
        <v>69</v>
      </c>
      <c r="E124" s="157"/>
      <c r="F124" s="157"/>
      <c r="G124" s="158"/>
      <c r="H124" s="97">
        <v>37725800</v>
      </c>
      <c r="I124" s="103">
        <v>8682200</v>
      </c>
      <c r="J124" s="104">
        <v>29043600</v>
      </c>
      <c r="K124" s="119" t="str">
        <f t="shared" si="3"/>
        <v>00020230027000000150</v>
      </c>
      <c r="L124" s="106" t="s">
        <v>70</v>
      </c>
    </row>
    <row r="125" spans="1:12" s="85" customFormat="1" ht="45">
      <c r="A125" s="80" t="s">
        <v>71</v>
      </c>
      <c r="B125" s="79" t="s">
        <v>774</v>
      </c>
      <c r="C125" s="122" t="s">
        <v>839</v>
      </c>
      <c r="D125" s="153" t="s">
        <v>72</v>
      </c>
      <c r="E125" s="154"/>
      <c r="F125" s="154"/>
      <c r="G125" s="155"/>
      <c r="H125" s="81">
        <v>37725800</v>
      </c>
      <c r="I125" s="82">
        <v>8682200</v>
      </c>
      <c r="J125" s="83">
        <f>IF(IF(H125="",0,H125)=0,0,(IF(H125&gt;0,IF(I125&gt;H125,0,H125-I125),IF(I125&gt;H125,H125-I125,0))))</f>
        <v>29043600</v>
      </c>
      <c r="K125" s="120" t="str">
        <f t="shared" si="3"/>
        <v>00020230027050000150</v>
      </c>
      <c r="L125" s="84" t="str">
        <f>C125&amp;D125&amp;G125</f>
        <v>00020230027050000150</v>
      </c>
    </row>
    <row r="126" spans="1:12" ht="56.25">
      <c r="A126" s="100" t="s">
        <v>73</v>
      </c>
      <c r="B126" s="101" t="s">
        <v>774</v>
      </c>
      <c r="C126" s="102" t="s">
        <v>839</v>
      </c>
      <c r="D126" s="156" t="s">
        <v>74</v>
      </c>
      <c r="E126" s="157"/>
      <c r="F126" s="157"/>
      <c r="G126" s="158"/>
      <c r="H126" s="97">
        <v>4072100</v>
      </c>
      <c r="I126" s="103">
        <v>890000</v>
      </c>
      <c r="J126" s="104">
        <v>3182100</v>
      </c>
      <c r="K126" s="119" t="str">
        <f t="shared" si="3"/>
        <v>00020230029000000150</v>
      </c>
      <c r="L126" s="106" t="s">
        <v>75</v>
      </c>
    </row>
    <row r="127" spans="1:12" s="85" customFormat="1" ht="67.5">
      <c r="A127" s="80" t="s">
        <v>76</v>
      </c>
      <c r="B127" s="79" t="s">
        <v>774</v>
      </c>
      <c r="C127" s="122" t="s">
        <v>839</v>
      </c>
      <c r="D127" s="153" t="s">
        <v>77</v>
      </c>
      <c r="E127" s="154"/>
      <c r="F127" s="154"/>
      <c r="G127" s="155"/>
      <c r="H127" s="81">
        <v>4072100</v>
      </c>
      <c r="I127" s="82">
        <v>890000</v>
      </c>
      <c r="J127" s="83">
        <f>IF(IF(H127="",0,H127)=0,0,(IF(H127&gt;0,IF(I127&gt;H127,0,H127-I127),IF(I127&gt;H127,H127-I127,0))))</f>
        <v>3182100</v>
      </c>
      <c r="K127" s="120" t="str">
        <f t="shared" si="3"/>
        <v>00020230029050000150</v>
      </c>
      <c r="L127" s="84" t="str">
        <f>C127&amp;D127&amp;G127</f>
        <v>00020230029050000150</v>
      </c>
    </row>
    <row r="128" spans="1:12" ht="56.25">
      <c r="A128" s="100" t="s">
        <v>78</v>
      </c>
      <c r="B128" s="101" t="s">
        <v>774</v>
      </c>
      <c r="C128" s="102" t="s">
        <v>839</v>
      </c>
      <c r="D128" s="156" t="s">
        <v>79</v>
      </c>
      <c r="E128" s="157"/>
      <c r="F128" s="157"/>
      <c r="G128" s="158"/>
      <c r="H128" s="97">
        <v>42608490.57</v>
      </c>
      <c r="I128" s="103">
        <v>0</v>
      </c>
      <c r="J128" s="104">
        <v>42608490.57</v>
      </c>
      <c r="K128" s="119" t="str">
        <f t="shared" si="3"/>
        <v>00020235082000000150</v>
      </c>
      <c r="L128" s="106" t="s">
        <v>80</v>
      </c>
    </row>
    <row r="129" spans="1:12" s="85" customFormat="1" ht="56.25">
      <c r="A129" s="80" t="s">
        <v>81</v>
      </c>
      <c r="B129" s="79" t="s">
        <v>774</v>
      </c>
      <c r="C129" s="122" t="s">
        <v>839</v>
      </c>
      <c r="D129" s="153" t="s">
        <v>82</v>
      </c>
      <c r="E129" s="154"/>
      <c r="F129" s="154"/>
      <c r="G129" s="155"/>
      <c r="H129" s="81">
        <v>42608490.57</v>
      </c>
      <c r="I129" s="82">
        <v>0</v>
      </c>
      <c r="J129" s="83">
        <f>IF(IF(H129="",0,H129)=0,0,(IF(H129&gt;0,IF(I129&gt;H129,0,H129-I129),IF(I129&gt;H129,H129-I129,0))))</f>
        <v>42608490.57</v>
      </c>
      <c r="K129" s="120" t="str">
        <f t="shared" si="3"/>
        <v>00020235082050000150</v>
      </c>
      <c r="L129" s="84" t="str">
        <f>C129&amp;D129&amp;G129</f>
        <v>00020235082050000150</v>
      </c>
    </row>
    <row r="130" spans="1:12" ht="33.75">
      <c r="A130" s="100" t="s">
        <v>83</v>
      </c>
      <c r="B130" s="101" t="s">
        <v>774</v>
      </c>
      <c r="C130" s="102" t="s">
        <v>839</v>
      </c>
      <c r="D130" s="156" t="s">
        <v>84</v>
      </c>
      <c r="E130" s="157"/>
      <c r="F130" s="157"/>
      <c r="G130" s="158"/>
      <c r="H130" s="97">
        <v>1033800</v>
      </c>
      <c r="I130" s="103">
        <v>258300</v>
      </c>
      <c r="J130" s="104">
        <v>775500</v>
      </c>
      <c r="K130" s="119" t="str">
        <f t="shared" si="3"/>
        <v>00020235118000000150</v>
      </c>
      <c r="L130" s="106" t="s">
        <v>85</v>
      </c>
    </row>
    <row r="131" spans="1:12" s="85" customFormat="1" ht="33.75">
      <c r="A131" s="80" t="s">
        <v>86</v>
      </c>
      <c r="B131" s="79" t="s">
        <v>774</v>
      </c>
      <c r="C131" s="122" t="s">
        <v>839</v>
      </c>
      <c r="D131" s="153" t="s">
        <v>87</v>
      </c>
      <c r="E131" s="154"/>
      <c r="F131" s="154"/>
      <c r="G131" s="155"/>
      <c r="H131" s="81">
        <v>1033800</v>
      </c>
      <c r="I131" s="82">
        <v>258300</v>
      </c>
      <c r="J131" s="83">
        <f>IF(IF(H131="",0,H131)=0,0,(IF(H131&gt;0,IF(I131&gt;H131,0,H131-I131),IF(I131&gt;H131,H131-I131,0))))</f>
        <v>775500</v>
      </c>
      <c r="K131" s="120" t="str">
        <f t="shared" si="3"/>
        <v>00020235118050000150</v>
      </c>
      <c r="L131" s="84" t="str">
        <f>C131&amp;D131&amp;G131</f>
        <v>00020235118050000150</v>
      </c>
    </row>
    <row r="132" spans="1:12" ht="45">
      <c r="A132" s="100" t="s">
        <v>88</v>
      </c>
      <c r="B132" s="101" t="s">
        <v>774</v>
      </c>
      <c r="C132" s="102" t="s">
        <v>839</v>
      </c>
      <c r="D132" s="156" t="s">
        <v>89</v>
      </c>
      <c r="E132" s="157"/>
      <c r="F132" s="157"/>
      <c r="G132" s="158"/>
      <c r="H132" s="97">
        <v>120300</v>
      </c>
      <c r="I132" s="103">
        <v>0</v>
      </c>
      <c r="J132" s="104">
        <v>120300</v>
      </c>
      <c r="K132" s="119" t="str">
        <f t="shared" si="3"/>
        <v>00020235120000000150</v>
      </c>
      <c r="L132" s="106" t="s">
        <v>90</v>
      </c>
    </row>
    <row r="133" spans="1:12" s="85" customFormat="1" ht="56.25">
      <c r="A133" s="80" t="s">
        <v>91</v>
      </c>
      <c r="B133" s="79" t="s">
        <v>774</v>
      </c>
      <c r="C133" s="122" t="s">
        <v>839</v>
      </c>
      <c r="D133" s="153" t="s">
        <v>92</v>
      </c>
      <c r="E133" s="154"/>
      <c r="F133" s="154"/>
      <c r="G133" s="155"/>
      <c r="H133" s="81">
        <v>120300</v>
      </c>
      <c r="I133" s="82">
        <v>0</v>
      </c>
      <c r="J133" s="83">
        <f>IF(IF(H133="",0,H133)=0,0,(IF(H133&gt;0,IF(I133&gt;H133,0,H133-I133),IF(I133&gt;H133,H133-I133,0))))</f>
        <v>120300</v>
      </c>
      <c r="K133" s="120" t="str">
        <f t="shared" si="3"/>
        <v>00020235120050000150</v>
      </c>
      <c r="L133" s="84" t="str">
        <f>C133&amp;D133&amp;G133</f>
        <v>00020235120050000150</v>
      </c>
    </row>
    <row r="134" spans="1:12" ht="22.5">
      <c r="A134" s="100" t="s">
        <v>93</v>
      </c>
      <c r="B134" s="101" t="s">
        <v>774</v>
      </c>
      <c r="C134" s="102" t="s">
        <v>839</v>
      </c>
      <c r="D134" s="156" t="s">
        <v>94</v>
      </c>
      <c r="E134" s="157"/>
      <c r="F134" s="157"/>
      <c r="G134" s="158"/>
      <c r="H134" s="97">
        <v>4089000</v>
      </c>
      <c r="I134" s="103">
        <v>1144600</v>
      </c>
      <c r="J134" s="104">
        <v>2944400</v>
      </c>
      <c r="K134" s="119" t="str">
        <f t="shared" si="3"/>
        <v>00020235930000000150</v>
      </c>
      <c r="L134" s="106" t="s">
        <v>95</v>
      </c>
    </row>
    <row r="135" spans="1:12" s="85" customFormat="1" ht="33.75">
      <c r="A135" s="80" t="s">
        <v>96</v>
      </c>
      <c r="B135" s="79" t="s">
        <v>774</v>
      </c>
      <c r="C135" s="122" t="s">
        <v>839</v>
      </c>
      <c r="D135" s="153" t="s">
        <v>97</v>
      </c>
      <c r="E135" s="154"/>
      <c r="F135" s="154"/>
      <c r="G135" s="155"/>
      <c r="H135" s="81">
        <v>4089000</v>
      </c>
      <c r="I135" s="82">
        <v>1144600</v>
      </c>
      <c r="J135" s="83">
        <f>IF(IF(H135="",0,H135)=0,0,(IF(H135&gt;0,IF(I135&gt;H135,0,H135-I135),IF(I135&gt;H135,H135-I135,0))))</f>
        <v>2944400</v>
      </c>
      <c r="K135" s="120" t="str">
        <f t="shared" si="3"/>
        <v>00020235930050000150</v>
      </c>
      <c r="L135" s="84" t="str">
        <f>C135&amp;D135&amp;G135</f>
        <v>00020235930050000150</v>
      </c>
    </row>
    <row r="136" spans="1:12" ht="12.75">
      <c r="A136" s="100" t="s">
        <v>98</v>
      </c>
      <c r="B136" s="101" t="s">
        <v>774</v>
      </c>
      <c r="C136" s="102" t="s">
        <v>839</v>
      </c>
      <c r="D136" s="156" t="s">
        <v>99</v>
      </c>
      <c r="E136" s="157"/>
      <c r="F136" s="157"/>
      <c r="G136" s="158"/>
      <c r="H136" s="97">
        <v>2243028</v>
      </c>
      <c r="I136" s="103">
        <v>695115.1</v>
      </c>
      <c r="J136" s="104">
        <v>1547912.9</v>
      </c>
      <c r="K136" s="119" t="str">
        <f t="shared" si="3"/>
        <v>00020240000000000150</v>
      </c>
      <c r="L136" s="106" t="s">
        <v>100</v>
      </c>
    </row>
    <row r="137" spans="1:12" ht="45">
      <c r="A137" s="100" t="s">
        <v>101</v>
      </c>
      <c r="B137" s="101" t="s">
        <v>774</v>
      </c>
      <c r="C137" s="102" t="s">
        <v>839</v>
      </c>
      <c r="D137" s="156" t="s">
        <v>102</v>
      </c>
      <c r="E137" s="157"/>
      <c r="F137" s="157"/>
      <c r="G137" s="158"/>
      <c r="H137" s="97">
        <v>1165528</v>
      </c>
      <c r="I137" s="103">
        <v>425730</v>
      </c>
      <c r="J137" s="104">
        <v>739798</v>
      </c>
      <c r="K137" s="119" t="str">
        <f t="shared" si="3"/>
        <v>00020240014000000150</v>
      </c>
      <c r="L137" s="106" t="s">
        <v>103</v>
      </c>
    </row>
    <row r="138" spans="1:12" s="85" customFormat="1" ht="56.25">
      <c r="A138" s="80" t="s">
        <v>104</v>
      </c>
      <c r="B138" s="79" t="s">
        <v>774</v>
      </c>
      <c r="C138" s="122" t="s">
        <v>839</v>
      </c>
      <c r="D138" s="153" t="s">
        <v>105</v>
      </c>
      <c r="E138" s="154"/>
      <c r="F138" s="154"/>
      <c r="G138" s="155"/>
      <c r="H138" s="81">
        <v>1165528</v>
      </c>
      <c r="I138" s="82">
        <v>425730</v>
      </c>
      <c r="J138" s="83">
        <f>IF(IF(H138="",0,H138)=0,0,(IF(H138&gt;0,IF(I138&gt;H138,0,H138-I138),IF(I138&gt;H138,H138-I138,0))))</f>
        <v>739798</v>
      </c>
      <c r="K138" s="120" t="str">
        <f t="shared" si="3"/>
        <v>00020240014050000150</v>
      </c>
      <c r="L138" s="84" t="str">
        <f>C138&amp;D138&amp;G138</f>
        <v>00020240014050000150</v>
      </c>
    </row>
    <row r="139" spans="1:12" ht="22.5">
      <c r="A139" s="100" t="s">
        <v>106</v>
      </c>
      <c r="B139" s="101" t="s">
        <v>774</v>
      </c>
      <c r="C139" s="102" t="s">
        <v>839</v>
      </c>
      <c r="D139" s="156" t="s">
        <v>107</v>
      </c>
      <c r="E139" s="157"/>
      <c r="F139" s="157"/>
      <c r="G139" s="158"/>
      <c r="H139" s="97">
        <v>1077500</v>
      </c>
      <c r="I139" s="103">
        <v>269385.1</v>
      </c>
      <c r="J139" s="104">
        <v>808114.9</v>
      </c>
      <c r="K139" s="119" t="str">
        <f t="shared" si="3"/>
        <v>00020249999000000150</v>
      </c>
      <c r="L139" s="106" t="s">
        <v>108</v>
      </c>
    </row>
    <row r="140" spans="1:12" s="85" customFormat="1" ht="22.5">
      <c r="A140" s="80" t="s">
        <v>109</v>
      </c>
      <c r="B140" s="79" t="s">
        <v>774</v>
      </c>
      <c r="C140" s="122" t="s">
        <v>839</v>
      </c>
      <c r="D140" s="153" t="s">
        <v>110</v>
      </c>
      <c r="E140" s="154"/>
      <c r="F140" s="154"/>
      <c r="G140" s="155"/>
      <c r="H140" s="81">
        <v>1077500</v>
      </c>
      <c r="I140" s="82">
        <v>269385.1</v>
      </c>
      <c r="J140" s="83">
        <f>IF(IF(H140="",0,H140)=0,0,(IF(H140&gt;0,IF(I140&gt;H140,0,H140-I140),IF(I140&gt;H140,H140-I140,0))))</f>
        <v>808114.9</v>
      </c>
      <c r="K140" s="120" t="str">
        <f t="shared" si="3"/>
        <v>00020249999050000150</v>
      </c>
      <c r="L140" s="84" t="str">
        <f>C140&amp;D140&amp;G140</f>
        <v>00020249999050000150</v>
      </c>
    </row>
    <row r="141" spans="1:12" ht="12.75">
      <c r="A141" s="100" t="s">
        <v>111</v>
      </c>
      <c r="B141" s="101" t="s">
        <v>774</v>
      </c>
      <c r="C141" s="102" t="s">
        <v>839</v>
      </c>
      <c r="D141" s="156" t="s">
        <v>112</v>
      </c>
      <c r="E141" s="157"/>
      <c r="F141" s="157"/>
      <c r="G141" s="158"/>
      <c r="H141" s="97">
        <v>217000</v>
      </c>
      <c r="I141" s="103">
        <v>75900</v>
      </c>
      <c r="J141" s="104">
        <v>141100</v>
      </c>
      <c r="K141" s="119" t="str">
        <f t="shared" si="3"/>
        <v>00020700000000000000</v>
      </c>
      <c r="L141" s="106" t="s">
        <v>113</v>
      </c>
    </row>
    <row r="142" spans="1:12" ht="22.5">
      <c r="A142" s="100" t="s">
        <v>114</v>
      </c>
      <c r="B142" s="101" t="s">
        <v>774</v>
      </c>
      <c r="C142" s="102" t="s">
        <v>839</v>
      </c>
      <c r="D142" s="156" t="s">
        <v>115</v>
      </c>
      <c r="E142" s="157"/>
      <c r="F142" s="157"/>
      <c r="G142" s="158"/>
      <c r="H142" s="97">
        <v>217000</v>
      </c>
      <c r="I142" s="103">
        <v>75900</v>
      </c>
      <c r="J142" s="104">
        <v>141100</v>
      </c>
      <c r="K142" s="119" t="str">
        <f t="shared" si="3"/>
        <v>00020705000050000150</v>
      </c>
      <c r="L142" s="106" t="s">
        <v>116</v>
      </c>
    </row>
    <row r="143" spans="1:12" s="85" customFormat="1" ht="22.5">
      <c r="A143" s="80" t="s">
        <v>114</v>
      </c>
      <c r="B143" s="79" t="s">
        <v>774</v>
      </c>
      <c r="C143" s="122" t="s">
        <v>839</v>
      </c>
      <c r="D143" s="153" t="s">
        <v>117</v>
      </c>
      <c r="E143" s="154"/>
      <c r="F143" s="154"/>
      <c r="G143" s="155"/>
      <c r="H143" s="81">
        <v>217000</v>
      </c>
      <c r="I143" s="82">
        <v>75900</v>
      </c>
      <c r="J143" s="83">
        <f>IF(IF(H143="",0,H143)=0,0,(IF(H143&gt;0,IF(I143&gt;H143,0,H143-I143),IF(I143&gt;H143,H143-I143,0))))</f>
        <v>141100</v>
      </c>
      <c r="K143" s="120" t="str">
        <f t="shared" si="3"/>
        <v>00020705030050000150</v>
      </c>
      <c r="L143" s="84" t="str">
        <f>C143&amp;D143&amp;G143</f>
        <v>00020705030050000150</v>
      </c>
    </row>
    <row r="144" spans="1:12" ht="33.75">
      <c r="A144" s="100" t="s">
        <v>118</v>
      </c>
      <c r="B144" s="101" t="s">
        <v>774</v>
      </c>
      <c r="C144" s="102" t="s">
        <v>839</v>
      </c>
      <c r="D144" s="156" t="s">
        <v>119</v>
      </c>
      <c r="E144" s="157"/>
      <c r="F144" s="157"/>
      <c r="G144" s="158"/>
      <c r="H144" s="97">
        <v>0</v>
      </c>
      <c r="I144" s="103">
        <v>-2244152.33</v>
      </c>
      <c r="J144" s="104">
        <v>0</v>
      </c>
      <c r="K144" s="119" t="str">
        <f t="shared" si="3"/>
        <v>00021900000000000000</v>
      </c>
      <c r="L144" s="106" t="s">
        <v>120</v>
      </c>
    </row>
    <row r="145" spans="1:12" ht="45">
      <c r="A145" s="100" t="s">
        <v>121</v>
      </c>
      <c r="B145" s="101" t="s">
        <v>774</v>
      </c>
      <c r="C145" s="102" t="s">
        <v>839</v>
      </c>
      <c r="D145" s="156" t="s">
        <v>122</v>
      </c>
      <c r="E145" s="157"/>
      <c r="F145" s="157"/>
      <c r="G145" s="158"/>
      <c r="H145" s="97">
        <v>0</v>
      </c>
      <c r="I145" s="103">
        <v>-2244152.33</v>
      </c>
      <c r="J145" s="104">
        <v>0</v>
      </c>
      <c r="K145" s="119" t="str">
        <f t="shared" si="3"/>
        <v>00021900000050000150</v>
      </c>
      <c r="L145" s="106" t="s">
        <v>123</v>
      </c>
    </row>
    <row r="146" spans="1:12" s="85" customFormat="1" ht="33.75">
      <c r="A146" s="80" t="s">
        <v>124</v>
      </c>
      <c r="B146" s="79" t="s">
        <v>774</v>
      </c>
      <c r="C146" s="122" t="s">
        <v>839</v>
      </c>
      <c r="D146" s="153" t="s">
        <v>125</v>
      </c>
      <c r="E146" s="154"/>
      <c r="F146" s="154"/>
      <c r="G146" s="155"/>
      <c r="H146" s="81">
        <v>0</v>
      </c>
      <c r="I146" s="82">
        <v>-3148.37</v>
      </c>
      <c r="J146" s="83">
        <f>IF(IF(H146="",0,H146)=0,0,(IF(H146&gt;0,IF(I146&gt;H146,0,H146-I146),IF(I146&gt;H146,H146-I146,0))))</f>
        <v>0</v>
      </c>
      <c r="K146" s="120" t="str">
        <f t="shared" si="3"/>
        <v>00021935250050000150</v>
      </c>
      <c r="L146" s="84" t="str">
        <f>C146&amp;D146&amp;G146</f>
        <v>00021935250050000150</v>
      </c>
    </row>
    <row r="147" spans="1:12" s="85" customFormat="1" ht="33.75">
      <c r="A147" s="80" t="s">
        <v>126</v>
      </c>
      <c r="B147" s="79" t="s">
        <v>774</v>
      </c>
      <c r="C147" s="122" t="s">
        <v>839</v>
      </c>
      <c r="D147" s="153" t="s">
        <v>127</v>
      </c>
      <c r="E147" s="154"/>
      <c r="F147" s="154"/>
      <c r="G147" s="155"/>
      <c r="H147" s="81">
        <v>0</v>
      </c>
      <c r="I147" s="82">
        <v>-5606.94</v>
      </c>
      <c r="J147" s="83">
        <f>IF(IF(H147="",0,H147)=0,0,(IF(H147&gt;0,IF(I147&gt;H147,0,H147-I147),IF(I147&gt;H147,H147-I147,0))))</f>
        <v>0</v>
      </c>
      <c r="K147" s="120" t="str">
        <f t="shared" si="3"/>
        <v>00021935930050000150</v>
      </c>
      <c r="L147" s="84" t="str">
        <f>C147&amp;D147&amp;G147</f>
        <v>00021935930050000150</v>
      </c>
    </row>
    <row r="148" spans="1:12" s="85" customFormat="1" ht="45">
      <c r="A148" s="80" t="s">
        <v>128</v>
      </c>
      <c r="B148" s="79" t="s">
        <v>774</v>
      </c>
      <c r="C148" s="122" t="s">
        <v>839</v>
      </c>
      <c r="D148" s="153" t="s">
        <v>129</v>
      </c>
      <c r="E148" s="154"/>
      <c r="F148" s="154"/>
      <c r="G148" s="155"/>
      <c r="H148" s="81">
        <v>0</v>
      </c>
      <c r="I148" s="82">
        <v>-2235397.02</v>
      </c>
      <c r="J148" s="83">
        <f>IF(IF(H148="",0,H148)=0,0,(IF(H148&gt;0,IF(I148&gt;H148,0,H148-I148),IF(I148&gt;H148,H148-I148,0))))</f>
        <v>0</v>
      </c>
      <c r="K148" s="120" t="str">
        <f t="shared" si="3"/>
        <v>00021960010050000150</v>
      </c>
      <c r="L148" s="84" t="str">
        <f>C148&amp;D148&amp;G148</f>
        <v>00021960010050000150</v>
      </c>
    </row>
    <row r="149" spans="1:11" ht="3.75" customHeight="1" hidden="1" thickBot="1">
      <c r="A149" s="15"/>
      <c r="B149" s="27"/>
      <c r="C149" s="19"/>
      <c r="D149" s="28"/>
      <c r="E149" s="28"/>
      <c r="F149" s="28"/>
      <c r="G149" s="28"/>
      <c r="H149" s="36"/>
      <c r="I149" s="37"/>
      <c r="J149" s="51"/>
      <c r="K149" s="116"/>
    </row>
    <row r="150" spans="1:11" ht="12.75">
      <c r="A150" s="20"/>
      <c r="B150" s="21"/>
      <c r="C150" s="22"/>
      <c r="D150" s="22"/>
      <c r="E150" s="22"/>
      <c r="F150" s="22"/>
      <c r="G150" s="22"/>
      <c r="H150" s="23"/>
      <c r="I150" s="23"/>
      <c r="J150" s="22"/>
      <c r="K150" s="22"/>
    </row>
    <row r="151" spans="1:11" ht="12.75" customHeight="1">
      <c r="A151" s="176" t="s">
        <v>792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13"/>
    </row>
    <row r="152" spans="1:11" ht="12.75">
      <c r="A152" s="8"/>
      <c r="B152" s="8"/>
      <c r="C152" s="9"/>
      <c r="D152" s="9"/>
      <c r="E152" s="9"/>
      <c r="F152" s="9"/>
      <c r="G152" s="9"/>
      <c r="H152" s="10"/>
      <c r="I152" s="10"/>
      <c r="J152" s="33" t="s">
        <v>788</v>
      </c>
      <c r="K152" s="33"/>
    </row>
    <row r="153" spans="1:11" ht="12.75" customHeight="1">
      <c r="A153" s="136" t="s">
        <v>806</v>
      </c>
      <c r="B153" s="136" t="s">
        <v>807</v>
      </c>
      <c r="C153" s="177" t="s">
        <v>811</v>
      </c>
      <c r="D153" s="178"/>
      <c r="E153" s="178"/>
      <c r="F153" s="178"/>
      <c r="G153" s="179"/>
      <c r="H153" s="136" t="s">
        <v>809</v>
      </c>
      <c r="I153" s="136" t="s">
        <v>791</v>
      </c>
      <c r="J153" s="136" t="s">
        <v>810</v>
      </c>
      <c r="K153" s="114"/>
    </row>
    <row r="154" spans="1:11" ht="12.75">
      <c r="A154" s="137"/>
      <c r="B154" s="137"/>
      <c r="C154" s="180"/>
      <c r="D154" s="181"/>
      <c r="E154" s="181"/>
      <c r="F154" s="181"/>
      <c r="G154" s="182"/>
      <c r="H154" s="137"/>
      <c r="I154" s="137"/>
      <c r="J154" s="137"/>
      <c r="K154" s="114"/>
    </row>
    <row r="155" spans="1:11" ht="12.75">
      <c r="A155" s="138"/>
      <c r="B155" s="138"/>
      <c r="C155" s="183"/>
      <c r="D155" s="184"/>
      <c r="E155" s="184"/>
      <c r="F155" s="184"/>
      <c r="G155" s="185"/>
      <c r="H155" s="138"/>
      <c r="I155" s="138"/>
      <c r="J155" s="138"/>
      <c r="K155" s="114"/>
    </row>
    <row r="156" spans="1:11" ht="13.5" thickBot="1">
      <c r="A156" s="70">
        <v>1</v>
      </c>
      <c r="B156" s="12">
        <v>2</v>
      </c>
      <c r="C156" s="173">
        <v>3</v>
      </c>
      <c r="D156" s="174"/>
      <c r="E156" s="174"/>
      <c r="F156" s="174"/>
      <c r="G156" s="175"/>
      <c r="H156" s="13" t="s">
        <v>770</v>
      </c>
      <c r="I156" s="13" t="s">
        <v>793</v>
      </c>
      <c r="J156" s="13" t="s">
        <v>794</v>
      </c>
      <c r="K156" s="115"/>
    </row>
    <row r="157" spans="1:10" ht="12.75">
      <c r="A157" s="71" t="s">
        <v>773</v>
      </c>
      <c r="B157" s="38" t="s">
        <v>775</v>
      </c>
      <c r="C157" s="186" t="s">
        <v>785</v>
      </c>
      <c r="D157" s="187"/>
      <c r="E157" s="187"/>
      <c r="F157" s="187"/>
      <c r="G157" s="188"/>
      <c r="H157" s="52">
        <v>1089408570.3</v>
      </c>
      <c r="I157" s="52">
        <v>234229552.5</v>
      </c>
      <c r="J157" s="105">
        <v>855179017.8</v>
      </c>
    </row>
    <row r="158" spans="1:10" ht="12.75" customHeight="1">
      <c r="A158" s="73" t="s">
        <v>772</v>
      </c>
      <c r="B158" s="50"/>
      <c r="C158" s="189"/>
      <c r="D158" s="190"/>
      <c r="E158" s="190"/>
      <c r="F158" s="190"/>
      <c r="G158" s="191"/>
      <c r="H158" s="59"/>
      <c r="I158" s="60"/>
      <c r="J158" s="61"/>
    </row>
    <row r="159" spans="1:12" ht="12.75">
      <c r="A159" s="100" t="s">
        <v>891</v>
      </c>
      <c r="B159" s="101" t="s">
        <v>775</v>
      </c>
      <c r="C159" s="102" t="s">
        <v>839</v>
      </c>
      <c r="D159" s="125" t="s">
        <v>893</v>
      </c>
      <c r="E159" s="156" t="s">
        <v>892</v>
      </c>
      <c r="F159" s="159"/>
      <c r="G159" s="130" t="s">
        <v>839</v>
      </c>
      <c r="H159" s="97">
        <v>77403965.06</v>
      </c>
      <c r="I159" s="103">
        <v>19398850.74</v>
      </c>
      <c r="J159" s="104">
        <v>58005114.32</v>
      </c>
      <c r="K159" s="119" t="str">
        <f aca="true" t="shared" si="4" ref="K159:K222">C159&amp;D159&amp;E159&amp;F159&amp;G159</f>
        <v>00001000000000000000</v>
      </c>
      <c r="L159" s="107" t="s">
        <v>863</v>
      </c>
    </row>
    <row r="160" spans="1:12" ht="22.5">
      <c r="A160" s="100" t="s">
        <v>894</v>
      </c>
      <c r="B160" s="101" t="s">
        <v>775</v>
      </c>
      <c r="C160" s="102" t="s">
        <v>839</v>
      </c>
      <c r="D160" s="125" t="s">
        <v>896</v>
      </c>
      <c r="E160" s="156" t="s">
        <v>892</v>
      </c>
      <c r="F160" s="159"/>
      <c r="G160" s="130" t="s">
        <v>839</v>
      </c>
      <c r="H160" s="97">
        <v>2248986</v>
      </c>
      <c r="I160" s="103">
        <v>490655.8</v>
      </c>
      <c r="J160" s="104">
        <v>1758330.2</v>
      </c>
      <c r="K160" s="119" t="str">
        <f t="shared" si="4"/>
        <v>00001020000000000000</v>
      </c>
      <c r="L160" s="107" t="s">
        <v>895</v>
      </c>
    </row>
    <row r="161" spans="1:12" ht="22.5">
      <c r="A161" s="100" t="s">
        <v>897</v>
      </c>
      <c r="B161" s="101" t="s">
        <v>775</v>
      </c>
      <c r="C161" s="102" t="s">
        <v>839</v>
      </c>
      <c r="D161" s="125" t="s">
        <v>896</v>
      </c>
      <c r="E161" s="156" t="s">
        <v>899</v>
      </c>
      <c r="F161" s="159"/>
      <c r="G161" s="130" t="s">
        <v>839</v>
      </c>
      <c r="H161" s="97">
        <v>2248986</v>
      </c>
      <c r="I161" s="103">
        <v>490655.8</v>
      </c>
      <c r="J161" s="104">
        <v>1758330.2</v>
      </c>
      <c r="K161" s="119" t="str">
        <f t="shared" si="4"/>
        <v>00001029510000000000</v>
      </c>
      <c r="L161" s="107" t="s">
        <v>898</v>
      </c>
    </row>
    <row r="162" spans="1:12" ht="12.75">
      <c r="A162" s="100" t="s">
        <v>900</v>
      </c>
      <c r="B162" s="101" t="s">
        <v>775</v>
      </c>
      <c r="C162" s="102" t="s">
        <v>839</v>
      </c>
      <c r="D162" s="125" t="s">
        <v>896</v>
      </c>
      <c r="E162" s="156" t="s">
        <v>902</v>
      </c>
      <c r="F162" s="159"/>
      <c r="G162" s="130" t="s">
        <v>839</v>
      </c>
      <c r="H162" s="97">
        <v>2248986</v>
      </c>
      <c r="I162" s="103">
        <v>490655.8</v>
      </c>
      <c r="J162" s="104">
        <v>1758330.2</v>
      </c>
      <c r="K162" s="119" t="str">
        <f t="shared" si="4"/>
        <v>00001029510000040000</v>
      </c>
      <c r="L162" s="107" t="s">
        <v>901</v>
      </c>
    </row>
    <row r="163" spans="1:12" ht="56.25">
      <c r="A163" s="100" t="s">
        <v>903</v>
      </c>
      <c r="B163" s="101" t="s">
        <v>775</v>
      </c>
      <c r="C163" s="102" t="s">
        <v>839</v>
      </c>
      <c r="D163" s="125" t="s">
        <v>896</v>
      </c>
      <c r="E163" s="156" t="s">
        <v>902</v>
      </c>
      <c r="F163" s="159"/>
      <c r="G163" s="130" t="s">
        <v>905</v>
      </c>
      <c r="H163" s="97">
        <v>2248986</v>
      </c>
      <c r="I163" s="103">
        <v>490655.8</v>
      </c>
      <c r="J163" s="104">
        <v>1758330.2</v>
      </c>
      <c r="K163" s="119" t="str">
        <f t="shared" si="4"/>
        <v>00001029510000040100</v>
      </c>
      <c r="L163" s="107" t="s">
        <v>904</v>
      </c>
    </row>
    <row r="164" spans="1:12" ht="22.5">
      <c r="A164" s="100" t="s">
        <v>906</v>
      </c>
      <c r="B164" s="101" t="s">
        <v>775</v>
      </c>
      <c r="C164" s="102" t="s">
        <v>839</v>
      </c>
      <c r="D164" s="125" t="s">
        <v>896</v>
      </c>
      <c r="E164" s="156" t="s">
        <v>902</v>
      </c>
      <c r="F164" s="159"/>
      <c r="G164" s="130" t="s">
        <v>908</v>
      </c>
      <c r="H164" s="97">
        <v>2248986</v>
      </c>
      <c r="I164" s="103">
        <v>490655.8</v>
      </c>
      <c r="J164" s="104">
        <v>1758330.2</v>
      </c>
      <c r="K164" s="119" t="str">
        <f t="shared" si="4"/>
        <v>00001029510000040120</v>
      </c>
      <c r="L164" s="107" t="s">
        <v>907</v>
      </c>
    </row>
    <row r="165" spans="1:12" s="85" customFormat="1" ht="22.5">
      <c r="A165" s="80" t="s">
        <v>909</v>
      </c>
      <c r="B165" s="79" t="s">
        <v>775</v>
      </c>
      <c r="C165" s="122" t="s">
        <v>839</v>
      </c>
      <c r="D165" s="126" t="s">
        <v>896</v>
      </c>
      <c r="E165" s="153" t="s">
        <v>902</v>
      </c>
      <c r="F165" s="160"/>
      <c r="G165" s="123" t="s">
        <v>910</v>
      </c>
      <c r="H165" s="81">
        <v>1696533</v>
      </c>
      <c r="I165" s="82">
        <v>408199.5</v>
      </c>
      <c r="J165" s="83">
        <f>IF(IF(H165="",0,H165)=0,0,(IF(H165&gt;0,IF(I165&gt;H165,0,H165-I165),IF(I165&gt;H165,H165-I165,0))))</f>
        <v>1288333.5</v>
      </c>
      <c r="K165" s="119" t="str">
        <f t="shared" si="4"/>
        <v>00001029510000040121</v>
      </c>
      <c r="L165" s="84" t="str">
        <f>C165&amp;D165&amp;E165&amp;F165&amp;G165</f>
        <v>00001029510000040121</v>
      </c>
    </row>
    <row r="166" spans="1:12" s="85" customFormat="1" ht="33.75">
      <c r="A166" s="80" t="s">
        <v>911</v>
      </c>
      <c r="B166" s="79" t="s">
        <v>775</v>
      </c>
      <c r="C166" s="122" t="s">
        <v>839</v>
      </c>
      <c r="D166" s="126" t="s">
        <v>896</v>
      </c>
      <c r="E166" s="153" t="s">
        <v>902</v>
      </c>
      <c r="F166" s="160"/>
      <c r="G166" s="123" t="s">
        <v>912</v>
      </c>
      <c r="H166" s="81">
        <v>40100</v>
      </c>
      <c r="I166" s="82">
        <v>0</v>
      </c>
      <c r="J166" s="83">
        <f>IF(IF(H166="",0,H166)=0,0,(IF(H166&gt;0,IF(I166&gt;H166,0,H166-I166),IF(I166&gt;H166,H166-I166,0))))</f>
        <v>40100</v>
      </c>
      <c r="K166" s="119" t="str">
        <f t="shared" si="4"/>
        <v>00001029510000040122</v>
      </c>
      <c r="L166" s="84" t="str">
        <f>C166&amp;D166&amp;E166&amp;F166&amp;G166</f>
        <v>00001029510000040122</v>
      </c>
    </row>
    <row r="167" spans="1:12" s="85" customFormat="1" ht="33.75">
      <c r="A167" s="80" t="s">
        <v>913</v>
      </c>
      <c r="B167" s="79" t="s">
        <v>775</v>
      </c>
      <c r="C167" s="122" t="s">
        <v>839</v>
      </c>
      <c r="D167" s="126" t="s">
        <v>896</v>
      </c>
      <c r="E167" s="153" t="s">
        <v>902</v>
      </c>
      <c r="F167" s="160"/>
      <c r="G167" s="123" t="s">
        <v>914</v>
      </c>
      <c r="H167" s="81">
        <v>512353</v>
      </c>
      <c r="I167" s="82">
        <v>82456.3</v>
      </c>
      <c r="J167" s="83">
        <f>IF(IF(H167="",0,H167)=0,0,(IF(H167&gt;0,IF(I167&gt;H167,0,H167-I167),IF(I167&gt;H167,H167-I167,0))))</f>
        <v>429896.7</v>
      </c>
      <c r="K167" s="119" t="str">
        <f t="shared" si="4"/>
        <v>00001029510000040129</v>
      </c>
      <c r="L167" s="84" t="str">
        <f>C167&amp;D167&amp;E167&amp;F167&amp;G167</f>
        <v>00001029510000040129</v>
      </c>
    </row>
    <row r="168" spans="1:12" ht="33.75">
      <c r="A168" s="100" t="s">
        <v>915</v>
      </c>
      <c r="B168" s="101" t="s">
        <v>775</v>
      </c>
      <c r="C168" s="102" t="s">
        <v>839</v>
      </c>
      <c r="D168" s="125" t="s">
        <v>917</v>
      </c>
      <c r="E168" s="156" t="s">
        <v>892</v>
      </c>
      <c r="F168" s="159"/>
      <c r="G168" s="130" t="s">
        <v>839</v>
      </c>
      <c r="H168" s="97">
        <v>1173456</v>
      </c>
      <c r="I168" s="103">
        <v>250038.71</v>
      </c>
      <c r="J168" s="104">
        <v>923417.29</v>
      </c>
      <c r="K168" s="119" t="str">
        <f t="shared" si="4"/>
        <v>00001030000000000000</v>
      </c>
      <c r="L168" s="107" t="s">
        <v>916</v>
      </c>
    </row>
    <row r="169" spans="1:12" ht="33.75">
      <c r="A169" s="100" t="s">
        <v>918</v>
      </c>
      <c r="B169" s="101" t="s">
        <v>775</v>
      </c>
      <c r="C169" s="102" t="s">
        <v>839</v>
      </c>
      <c r="D169" s="125" t="s">
        <v>917</v>
      </c>
      <c r="E169" s="156" t="s">
        <v>920</v>
      </c>
      <c r="F169" s="159"/>
      <c r="G169" s="130" t="s">
        <v>839</v>
      </c>
      <c r="H169" s="97">
        <v>1173456</v>
      </c>
      <c r="I169" s="103">
        <v>250038.71</v>
      </c>
      <c r="J169" s="104">
        <v>923417.29</v>
      </c>
      <c r="K169" s="119" t="str">
        <f t="shared" si="4"/>
        <v>00001039500000000000</v>
      </c>
      <c r="L169" s="107" t="s">
        <v>919</v>
      </c>
    </row>
    <row r="170" spans="1:12" ht="22.5">
      <c r="A170" s="100" t="s">
        <v>921</v>
      </c>
      <c r="B170" s="101" t="s">
        <v>775</v>
      </c>
      <c r="C170" s="102" t="s">
        <v>839</v>
      </c>
      <c r="D170" s="125" t="s">
        <v>917</v>
      </c>
      <c r="E170" s="156" t="s">
        <v>923</v>
      </c>
      <c r="F170" s="159"/>
      <c r="G170" s="130" t="s">
        <v>839</v>
      </c>
      <c r="H170" s="97">
        <v>1173456</v>
      </c>
      <c r="I170" s="103">
        <v>250038.71</v>
      </c>
      <c r="J170" s="104">
        <v>923417.29</v>
      </c>
      <c r="K170" s="119" t="str">
        <f t="shared" si="4"/>
        <v>00001039520000000000</v>
      </c>
      <c r="L170" s="107" t="s">
        <v>922</v>
      </c>
    </row>
    <row r="171" spans="1:12" ht="12.75">
      <c r="A171" s="100" t="s">
        <v>924</v>
      </c>
      <c r="B171" s="101" t="s">
        <v>775</v>
      </c>
      <c r="C171" s="102" t="s">
        <v>839</v>
      </c>
      <c r="D171" s="125" t="s">
        <v>917</v>
      </c>
      <c r="E171" s="156" t="s">
        <v>926</v>
      </c>
      <c r="F171" s="159"/>
      <c r="G171" s="130" t="s">
        <v>839</v>
      </c>
      <c r="H171" s="97">
        <v>1173456</v>
      </c>
      <c r="I171" s="103">
        <v>250038.71</v>
      </c>
      <c r="J171" s="104">
        <v>923417.29</v>
      </c>
      <c r="K171" s="119" t="str">
        <f t="shared" si="4"/>
        <v>00001039520000050000</v>
      </c>
      <c r="L171" s="107" t="s">
        <v>925</v>
      </c>
    </row>
    <row r="172" spans="1:12" ht="56.25">
      <c r="A172" s="100" t="s">
        <v>903</v>
      </c>
      <c r="B172" s="101" t="s">
        <v>775</v>
      </c>
      <c r="C172" s="102" t="s">
        <v>839</v>
      </c>
      <c r="D172" s="125" t="s">
        <v>917</v>
      </c>
      <c r="E172" s="156" t="s">
        <v>926</v>
      </c>
      <c r="F172" s="159"/>
      <c r="G172" s="130" t="s">
        <v>905</v>
      </c>
      <c r="H172" s="97">
        <v>1173456</v>
      </c>
      <c r="I172" s="103">
        <v>250038.71</v>
      </c>
      <c r="J172" s="104">
        <v>923417.29</v>
      </c>
      <c r="K172" s="119" t="str">
        <f t="shared" si="4"/>
        <v>00001039520000050100</v>
      </c>
      <c r="L172" s="107" t="s">
        <v>927</v>
      </c>
    </row>
    <row r="173" spans="1:12" ht="22.5">
      <c r="A173" s="100" t="s">
        <v>906</v>
      </c>
      <c r="B173" s="101" t="s">
        <v>775</v>
      </c>
      <c r="C173" s="102" t="s">
        <v>839</v>
      </c>
      <c r="D173" s="125" t="s">
        <v>917</v>
      </c>
      <c r="E173" s="156" t="s">
        <v>926</v>
      </c>
      <c r="F173" s="159"/>
      <c r="G173" s="130" t="s">
        <v>908</v>
      </c>
      <c r="H173" s="97">
        <v>1173456</v>
      </c>
      <c r="I173" s="103">
        <v>250038.71</v>
      </c>
      <c r="J173" s="104">
        <v>923417.29</v>
      </c>
      <c r="K173" s="119" t="str">
        <f t="shared" si="4"/>
        <v>00001039520000050120</v>
      </c>
      <c r="L173" s="107" t="s">
        <v>928</v>
      </c>
    </row>
    <row r="174" spans="1:12" s="85" customFormat="1" ht="22.5">
      <c r="A174" s="80" t="s">
        <v>909</v>
      </c>
      <c r="B174" s="79" t="s">
        <v>775</v>
      </c>
      <c r="C174" s="122" t="s">
        <v>839</v>
      </c>
      <c r="D174" s="126" t="s">
        <v>917</v>
      </c>
      <c r="E174" s="153" t="s">
        <v>926</v>
      </c>
      <c r="F174" s="160"/>
      <c r="G174" s="123" t="s">
        <v>910</v>
      </c>
      <c r="H174" s="81">
        <v>870473</v>
      </c>
      <c r="I174" s="82">
        <v>208355</v>
      </c>
      <c r="J174" s="83">
        <f>IF(IF(H174="",0,H174)=0,0,(IF(H174&gt;0,IF(I174&gt;H174,0,H174-I174),IF(I174&gt;H174,H174-I174,0))))</f>
        <v>662118</v>
      </c>
      <c r="K174" s="119" t="str">
        <f t="shared" si="4"/>
        <v>00001039520000050121</v>
      </c>
      <c r="L174" s="84" t="str">
        <f>C174&amp;D174&amp;E174&amp;F174&amp;G174</f>
        <v>00001039520000050121</v>
      </c>
    </row>
    <row r="175" spans="1:12" s="85" customFormat="1" ht="33.75">
      <c r="A175" s="80" t="s">
        <v>911</v>
      </c>
      <c r="B175" s="79" t="s">
        <v>775</v>
      </c>
      <c r="C175" s="122" t="s">
        <v>839</v>
      </c>
      <c r="D175" s="126" t="s">
        <v>917</v>
      </c>
      <c r="E175" s="153" t="s">
        <v>926</v>
      </c>
      <c r="F175" s="160"/>
      <c r="G175" s="123" t="s">
        <v>912</v>
      </c>
      <c r="H175" s="81">
        <v>40100</v>
      </c>
      <c r="I175" s="82">
        <v>0</v>
      </c>
      <c r="J175" s="83">
        <f>IF(IF(H175="",0,H175)=0,0,(IF(H175&gt;0,IF(I175&gt;H175,0,H175-I175),IF(I175&gt;H175,H175-I175,0))))</f>
        <v>40100</v>
      </c>
      <c r="K175" s="119" t="str">
        <f t="shared" si="4"/>
        <v>00001039520000050122</v>
      </c>
      <c r="L175" s="84" t="str">
        <f>C175&amp;D175&amp;E175&amp;F175&amp;G175</f>
        <v>00001039520000050122</v>
      </c>
    </row>
    <row r="176" spans="1:12" s="85" customFormat="1" ht="33.75">
      <c r="A176" s="80" t="s">
        <v>913</v>
      </c>
      <c r="B176" s="79" t="s">
        <v>775</v>
      </c>
      <c r="C176" s="122" t="s">
        <v>839</v>
      </c>
      <c r="D176" s="126" t="s">
        <v>917</v>
      </c>
      <c r="E176" s="153" t="s">
        <v>926</v>
      </c>
      <c r="F176" s="160"/>
      <c r="G176" s="123" t="s">
        <v>914</v>
      </c>
      <c r="H176" s="81">
        <v>262883</v>
      </c>
      <c r="I176" s="82">
        <v>41683.71</v>
      </c>
      <c r="J176" s="83">
        <f>IF(IF(H176="",0,H176)=0,0,(IF(H176&gt;0,IF(I176&gt;H176,0,H176-I176),IF(I176&gt;H176,H176-I176,0))))</f>
        <v>221199.29</v>
      </c>
      <c r="K176" s="119" t="str">
        <f t="shared" si="4"/>
        <v>00001039520000050129</v>
      </c>
      <c r="L176" s="84" t="str">
        <f>C176&amp;D176&amp;E176&amp;F176&amp;G176</f>
        <v>00001039520000050129</v>
      </c>
    </row>
    <row r="177" spans="1:12" ht="45">
      <c r="A177" s="100" t="s">
        <v>929</v>
      </c>
      <c r="B177" s="101" t="s">
        <v>775</v>
      </c>
      <c r="C177" s="102" t="s">
        <v>839</v>
      </c>
      <c r="D177" s="125" t="s">
        <v>931</v>
      </c>
      <c r="E177" s="156" t="s">
        <v>892</v>
      </c>
      <c r="F177" s="159"/>
      <c r="G177" s="130" t="s">
        <v>839</v>
      </c>
      <c r="H177" s="97">
        <v>55139923.11</v>
      </c>
      <c r="I177" s="103">
        <v>13260533.94</v>
      </c>
      <c r="J177" s="104">
        <v>41879389.17</v>
      </c>
      <c r="K177" s="119" t="str">
        <f t="shared" si="4"/>
        <v>00001040000000000000</v>
      </c>
      <c r="L177" s="107" t="s">
        <v>930</v>
      </c>
    </row>
    <row r="178" spans="1:12" ht="33.75">
      <c r="A178" s="100" t="s">
        <v>932</v>
      </c>
      <c r="B178" s="101" t="s">
        <v>775</v>
      </c>
      <c r="C178" s="102" t="s">
        <v>839</v>
      </c>
      <c r="D178" s="125" t="s">
        <v>931</v>
      </c>
      <c r="E178" s="156" t="s">
        <v>934</v>
      </c>
      <c r="F178" s="159"/>
      <c r="G178" s="130" t="s">
        <v>839</v>
      </c>
      <c r="H178" s="97">
        <v>78048</v>
      </c>
      <c r="I178" s="103">
        <v>0</v>
      </c>
      <c r="J178" s="104">
        <v>78048</v>
      </c>
      <c r="K178" s="119" t="str">
        <f t="shared" si="4"/>
        <v>00001049000000000000</v>
      </c>
      <c r="L178" s="107" t="s">
        <v>933</v>
      </c>
    </row>
    <row r="179" spans="1:12" ht="45">
      <c r="A179" s="100" t="s">
        <v>935</v>
      </c>
      <c r="B179" s="101" t="s">
        <v>775</v>
      </c>
      <c r="C179" s="102" t="s">
        <v>839</v>
      </c>
      <c r="D179" s="125" t="s">
        <v>931</v>
      </c>
      <c r="E179" s="156" t="s">
        <v>937</v>
      </c>
      <c r="F179" s="159"/>
      <c r="G179" s="130" t="s">
        <v>839</v>
      </c>
      <c r="H179" s="97">
        <v>78048</v>
      </c>
      <c r="I179" s="103">
        <v>0</v>
      </c>
      <c r="J179" s="104">
        <v>78048</v>
      </c>
      <c r="K179" s="119" t="str">
        <f t="shared" si="4"/>
        <v>00001049000081040000</v>
      </c>
      <c r="L179" s="107" t="s">
        <v>936</v>
      </c>
    </row>
    <row r="180" spans="1:12" ht="56.25">
      <c r="A180" s="100" t="s">
        <v>903</v>
      </c>
      <c r="B180" s="101" t="s">
        <v>775</v>
      </c>
      <c r="C180" s="102" t="s">
        <v>839</v>
      </c>
      <c r="D180" s="125" t="s">
        <v>931</v>
      </c>
      <c r="E180" s="156" t="s">
        <v>937</v>
      </c>
      <c r="F180" s="159"/>
      <c r="G180" s="130" t="s">
        <v>905</v>
      </c>
      <c r="H180" s="97">
        <v>74848</v>
      </c>
      <c r="I180" s="103">
        <v>0</v>
      </c>
      <c r="J180" s="104">
        <v>74848</v>
      </c>
      <c r="K180" s="119" t="str">
        <f t="shared" si="4"/>
        <v>00001049000081040100</v>
      </c>
      <c r="L180" s="107" t="s">
        <v>938</v>
      </c>
    </row>
    <row r="181" spans="1:12" ht="22.5">
      <c r="A181" s="100" t="s">
        <v>906</v>
      </c>
      <c r="B181" s="101" t="s">
        <v>775</v>
      </c>
      <c r="C181" s="102" t="s">
        <v>839</v>
      </c>
      <c r="D181" s="125" t="s">
        <v>931</v>
      </c>
      <c r="E181" s="156" t="s">
        <v>937</v>
      </c>
      <c r="F181" s="159"/>
      <c r="G181" s="130" t="s">
        <v>908</v>
      </c>
      <c r="H181" s="97">
        <v>74848</v>
      </c>
      <c r="I181" s="103">
        <v>0</v>
      </c>
      <c r="J181" s="104">
        <v>74848</v>
      </c>
      <c r="K181" s="119" t="str">
        <f t="shared" si="4"/>
        <v>00001049000081040120</v>
      </c>
      <c r="L181" s="107" t="s">
        <v>939</v>
      </c>
    </row>
    <row r="182" spans="1:12" s="85" customFormat="1" ht="22.5">
      <c r="A182" s="80" t="s">
        <v>909</v>
      </c>
      <c r="B182" s="79" t="s">
        <v>775</v>
      </c>
      <c r="C182" s="122" t="s">
        <v>839</v>
      </c>
      <c r="D182" s="126" t="s">
        <v>931</v>
      </c>
      <c r="E182" s="153" t="s">
        <v>937</v>
      </c>
      <c r="F182" s="160"/>
      <c r="G182" s="123" t="s">
        <v>910</v>
      </c>
      <c r="H182" s="81">
        <v>52704</v>
      </c>
      <c r="I182" s="82">
        <v>0</v>
      </c>
      <c r="J182" s="83">
        <f>IF(IF(H182="",0,H182)=0,0,(IF(H182&gt;0,IF(I182&gt;H182,0,H182-I182),IF(I182&gt;H182,H182-I182,0))))</f>
        <v>52704</v>
      </c>
      <c r="K182" s="119" t="str">
        <f t="shared" si="4"/>
        <v>00001049000081040121</v>
      </c>
      <c r="L182" s="84" t="str">
        <f>C182&amp;D182&amp;E182&amp;F182&amp;G182</f>
        <v>00001049000081040121</v>
      </c>
    </row>
    <row r="183" spans="1:12" s="85" customFormat="1" ht="33.75">
      <c r="A183" s="80" t="s">
        <v>911</v>
      </c>
      <c r="B183" s="79" t="s">
        <v>775</v>
      </c>
      <c r="C183" s="122" t="s">
        <v>839</v>
      </c>
      <c r="D183" s="126" t="s">
        <v>931</v>
      </c>
      <c r="E183" s="153" t="s">
        <v>937</v>
      </c>
      <c r="F183" s="160"/>
      <c r="G183" s="123" t="s">
        <v>912</v>
      </c>
      <c r="H183" s="81">
        <v>6416</v>
      </c>
      <c r="I183" s="82">
        <v>0</v>
      </c>
      <c r="J183" s="83">
        <f>IF(IF(H183="",0,H183)=0,0,(IF(H183&gt;0,IF(I183&gt;H183,0,H183-I183),IF(I183&gt;H183,H183-I183,0))))</f>
        <v>6416</v>
      </c>
      <c r="K183" s="119" t="str">
        <f t="shared" si="4"/>
        <v>00001049000081040122</v>
      </c>
      <c r="L183" s="84" t="str">
        <f>C183&amp;D183&amp;E183&amp;F183&amp;G183</f>
        <v>00001049000081040122</v>
      </c>
    </row>
    <row r="184" spans="1:12" s="85" customFormat="1" ht="33.75">
      <c r="A184" s="80" t="s">
        <v>913</v>
      </c>
      <c r="B184" s="79" t="s">
        <v>775</v>
      </c>
      <c r="C184" s="122" t="s">
        <v>839</v>
      </c>
      <c r="D184" s="126" t="s">
        <v>931</v>
      </c>
      <c r="E184" s="153" t="s">
        <v>937</v>
      </c>
      <c r="F184" s="160"/>
      <c r="G184" s="123" t="s">
        <v>914</v>
      </c>
      <c r="H184" s="81">
        <v>15728</v>
      </c>
      <c r="I184" s="82">
        <v>0</v>
      </c>
      <c r="J184" s="83">
        <f>IF(IF(H184="",0,H184)=0,0,(IF(H184&gt;0,IF(I184&gt;H184,0,H184-I184),IF(I184&gt;H184,H184-I184,0))))</f>
        <v>15728</v>
      </c>
      <c r="K184" s="119" t="str">
        <f t="shared" si="4"/>
        <v>00001049000081040129</v>
      </c>
      <c r="L184" s="84" t="str">
        <f>C184&amp;D184&amp;E184&amp;F184&amp;G184</f>
        <v>00001049000081040129</v>
      </c>
    </row>
    <row r="185" spans="1:12" ht="22.5">
      <c r="A185" s="100" t="s">
        <v>940</v>
      </c>
      <c r="B185" s="101" t="s">
        <v>775</v>
      </c>
      <c r="C185" s="102" t="s">
        <v>839</v>
      </c>
      <c r="D185" s="125" t="s">
        <v>931</v>
      </c>
      <c r="E185" s="156" t="s">
        <v>937</v>
      </c>
      <c r="F185" s="159"/>
      <c r="G185" s="130" t="s">
        <v>775</v>
      </c>
      <c r="H185" s="97">
        <v>3200</v>
      </c>
      <c r="I185" s="103">
        <v>0</v>
      </c>
      <c r="J185" s="104">
        <v>3200</v>
      </c>
      <c r="K185" s="119" t="str">
        <f t="shared" si="4"/>
        <v>00001049000081040200</v>
      </c>
      <c r="L185" s="107" t="s">
        <v>941</v>
      </c>
    </row>
    <row r="186" spans="1:12" ht="22.5">
      <c r="A186" s="100" t="s">
        <v>942</v>
      </c>
      <c r="B186" s="101" t="s">
        <v>775</v>
      </c>
      <c r="C186" s="102" t="s">
        <v>839</v>
      </c>
      <c r="D186" s="125" t="s">
        <v>931</v>
      </c>
      <c r="E186" s="156" t="s">
        <v>937</v>
      </c>
      <c r="F186" s="159"/>
      <c r="G186" s="130" t="s">
        <v>944</v>
      </c>
      <c r="H186" s="97">
        <v>3200</v>
      </c>
      <c r="I186" s="103">
        <v>0</v>
      </c>
      <c r="J186" s="104">
        <v>3200</v>
      </c>
      <c r="K186" s="119" t="str">
        <f t="shared" si="4"/>
        <v>00001049000081040240</v>
      </c>
      <c r="L186" s="107" t="s">
        <v>943</v>
      </c>
    </row>
    <row r="187" spans="1:12" s="85" customFormat="1" ht="12.75">
      <c r="A187" s="80" t="s">
        <v>945</v>
      </c>
      <c r="B187" s="79" t="s">
        <v>775</v>
      </c>
      <c r="C187" s="122" t="s">
        <v>839</v>
      </c>
      <c r="D187" s="126" t="s">
        <v>931</v>
      </c>
      <c r="E187" s="153" t="s">
        <v>937</v>
      </c>
      <c r="F187" s="160"/>
      <c r="G187" s="123" t="s">
        <v>946</v>
      </c>
      <c r="H187" s="81">
        <v>3200</v>
      </c>
      <c r="I187" s="82">
        <v>0</v>
      </c>
      <c r="J187" s="83">
        <f>IF(IF(H187="",0,H187)=0,0,(IF(H187&gt;0,IF(I187&gt;H187,0,H187-I187),IF(I187&gt;H187,H187-I187,0))))</f>
        <v>3200</v>
      </c>
      <c r="K187" s="119" t="str">
        <f t="shared" si="4"/>
        <v>00001049000081040244</v>
      </c>
      <c r="L187" s="84" t="str">
        <f>C187&amp;D187&amp;E187&amp;F187&amp;G187</f>
        <v>00001049000081040244</v>
      </c>
    </row>
    <row r="188" spans="1:12" ht="22.5">
      <c r="A188" s="100" t="s">
        <v>947</v>
      </c>
      <c r="B188" s="101" t="s">
        <v>775</v>
      </c>
      <c r="C188" s="102" t="s">
        <v>839</v>
      </c>
      <c r="D188" s="125" t="s">
        <v>931</v>
      </c>
      <c r="E188" s="156" t="s">
        <v>949</v>
      </c>
      <c r="F188" s="159"/>
      <c r="G188" s="130" t="s">
        <v>839</v>
      </c>
      <c r="H188" s="97">
        <v>7000</v>
      </c>
      <c r="I188" s="103">
        <v>0</v>
      </c>
      <c r="J188" s="104">
        <v>7000</v>
      </c>
      <c r="K188" s="119" t="str">
        <f t="shared" si="4"/>
        <v>00001049300000000000</v>
      </c>
      <c r="L188" s="107" t="s">
        <v>948</v>
      </c>
    </row>
    <row r="189" spans="1:12" ht="67.5">
      <c r="A189" s="100" t="s">
        <v>950</v>
      </c>
      <c r="B189" s="101" t="s">
        <v>775</v>
      </c>
      <c r="C189" s="102" t="s">
        <v>839</v>
      </c>
      <c r="D189" s="125" t="s">
        <v>931</v>
      </c>
      <c r="E189" s="156" t="s">
        <v>952</v>
      </c>
      <c r="F189" s="159"/>
      <c r="G189" s="130" t="s">
        <v>839</v>
      </c>
      <c r="H189" s="97">
        <v>7000</v>
      </c>
      <c r="I189" s="103">
        <v>0</v>
      </c>
      <c r="J189" s="104">
        <v>7000</v>
      </c>
      <c r="K189" s="119" t="str">
        <f t="shared" si="4"/>
        <v>00001049300070650000</v>
      </c>
      <c r="L189" s="107" t="s">
        <v>951</v>
      </c>
    </row>
    <row r="190" spans="1:12" ht="22.5">
      <c r="A190" s="100" t="s">
        <v>940</v>
      </c>
      <c r="B190" s="101" t="s">
        <v>775</v>
      </c>
      <c r="C190" s="102" t="s">
        <v>839</v>
      </c>
      <c r="D190" s="125" t="s">
        <v>931</v>
      </c>
      <c r="E190" s="156" t="s">
        <v>952</v>
      </c>
      <c r="F190" s="159"/>
      <c r="G190" s="130" t="s">
        <v>775</v>
      </c>
      <c r="H190" s="97">
        <v>1000</v>
      </c>
      <c r="I190" s="103">
        <v>0</v>
      </c>
      <c r="J190" s="104">
        <v>1000</v>
      </c>
      <c r="K190" s="119" t="str">
        <f t="shared" si="4"/>
        <v>00001049300070650200</v>
      </c>
      <c r="L190" s="107" t="s">
        <v>953</v>
      </c>
    </row>
    <row r="191" spans="1:12" ht="22.5">
      <c r="A191" s="100" t="s">
        <v>942</v>
      </c>
      <c r="B191" s="101" t="s">
        <v>775</v>
      </c>
      <c r="C191" s="102" t="s">
        <v>839</v>
      </c>
      <c r="D191" s="125" t="s">
        <v>931</v>
      </c>
      <c r="E191" s="156" t="s">
        <v>952</v>
      </c>
      <c r="F191" s="159"/>
      <c r="G191" s="130" t="s">
        <v>944</v>
      </c>
      <c r="H191" s="97">
        <v>1000</v>
      </c>
      <c r="I191" s="103">
        <v>0</v>
      </c>
      <c r="J191" s="104">
        <v>1000</v>
      </c>
      <c r="K191" s="119" t="str">
        <f t="shared" si="4"/>
        <v>00001049300070650240</v>
      </c>
      <c r="L191" s="107" t="s">
        <v>954</v>
      </c>
    </row>
    <row r="192" spans="1:12" s="85" customFormat="1" ht="12.75">
      <c r="A192" s="80" t="s">
        <v>945</v>
      </c>
      <c r="B192" s="79" t="s">
        <v>775</v>
      </c>
      <c r="C192" s="122" t="s">
        <v>839</v>
      </c>
      <c r="D192" s="126" t="s">
        <v>931</v>
      </c>
      <c r="E192" s="153" t="s">
        <v>952</v>
      </c>
      <c r="F192" s="160"/>
      <c r="G192" s="123" t="s">
        <v>946</v>
      </c>
      <c r="H192" s="81">
        <v>1000</v>
      </c>
      <c r="I192" s="82">
        <v>0</v>
      </c>
      <c r="J192" s="83">
        <f>IF(IF(H192="",0,H192)=0,0,(IF(H192&gt;0,IF(I192&gt;H192,0,H192-I192),IF(I192&gt;H192,H192-I192,0))))</f>
        <v>1000</v>
      </c>
      <c r="K192" s="119" t="str">
        <f t="shared" si="4"/>
        <v>00001049300070650244</v>
      </c>
      <c r="L192" s="84" t="str">
        <f>C192&amp;D192&amp;E192&amp;F192&amp;G192</f>
        <v>00001049300070650244</v>
      </c>
    </row>
    <row r="193" spans="1:12" ht="12.75">
      <c r="A193" s="100" t="s">
        <v>955</v>
      </c>
      <c r="B193" s="101" t="s">
        <v>775</v>
      </c>
      <c r="C193" s="102" t="s">
        <v>839</v>
      </c>
      <c r="D193" s="125" t="s">
        <v>931</v>
      </c>
      <c r="E193" s="156" t="s">
        <v>952</v>
      </c>
      <c r="F193" s="159"/>
      <c r="G193" s="130" t="s">
        <v>776</v>
      </c>
      <c r="H193" s="97">
        <v>6000</v>
      </c>
      <c r="I193" s="103">
        <v>0</v>
      </c>
      <c r="J193" s="104">
        <v>6000</v>
      </c>
      <c r="K193" s="119" t="str">
        <f t="shared" si="4"/>
        <v>00001049300070650500</v>
      </c>
      <c r="L193" s="107" t="s">
        <v>956</v>
      </c>
    </row>
    <row r="194" spans="1:12" s="85" customFormat="1" ht="12.75">
      <c r="A194" s="80" t="s">
        <v>957</v>
      </c>
      <c r="B194" s="79" t="s">
        <v>775</v>
      </c>
      <c r="C194" s="122" t="s">
        <v>839</v>
      </c>
      <c r="D194" s="126" t="s">
        <v>931</v>
      </c>
      <c r="E194" s="153" t="s">
        <v>952</v>
      </c>
      <c r="F194" s="160"/>
      <c r="G194" s="123" t="s">
        <v>958</v>
      </c>
      <c r="H194" s="81">
        <v>6000</v>
      </c>
      <c r="I194" s="82">
        <v>0</v>
      </c>
      <c r="J194" s="83">
        <f>IF(IF(H194="",0,H194)=0,0,(IF(H194&gt;0,IF(I194&gt;H194,0,H194-I194),IF(I194&gt;H194,H194-I194,0))))</f>
        <v>6000</v>
      </c>
      <c r="K194" s="119" t="str">
        <f t="shared" si="4"/>
        <v>00001049300070650530</v>
      </c>
      <c r="L194" s="84" t="str">
        <f>C194&amp;D194&amp;E194&amp;F194&amp;G194</f>
        <v>00001049300070650530</v>
      </c>
    </row>
    <row r="195" spans="1:12" ht="22.5">
      <c r="A195" s="100" t="s">
        <v>959</v>
      </c>
      <c r="B195" s="101" t="s">
        <v>775</v>
      </c>
      <c r="C195" s="102" t="s">
        <v>839</v>
      </c>
      <c r="D195" s="125" t="s">
        <v>931</v>
      </c>
      <c r="E195" s="156" t="s">
        <v>961</v>
      </c>
      <c r="F195" s="159"/>
      <c r="G195" s="130" t="s">
        <v>839</v>
      </c>
      <c r="H195" s="97">
        <v>55054875.11</v>
      </c>
      <c r="I195" s="103">
        <v>13260533.94</v>
      </c>
      <c r="J195" s="104">
        <v>41794341.17</v>
      </c>
      <c r="K195" s="119" t="str">
        <f t="shared" si="4"/>
        <v>00001049530000000000</v>
      </c>
      <c r="L195" s="107" t="s">
        <v>960</v>
      </c>
    </row>
    <row r="196" spans="1:12" ht="33.75">
      <c r="A196" s="100" t="s">
        <v>962</v>
      </c>
      <c r="B196" s="101" t="s">
        <v>775</v>
      </c>
      <c r="C196" s="102" t="s">
        <v>839</v>
      </c>
      <c r="D196" s="125" t="s">
        <v>931</v>
      </c>
      <c r="E196" s="156" t="s">
        <v>964</v>
      </c>
      <c r="F196" s="159"/>
      <c r="G196" s="130" t="s">
        <v>839</v>
      </c>
      <c r="H196" s="97">
        <v>51894375.11</v>
      </c>
      <c r="I196" s="103">
        <v>12476977.84</v>
      </c>
      <c r="J196" s="104">
        <v>39417397.27</v>
      </c>
      <c r="K196" s="119" t="str">
        <f t="shared" si="4"/>
        <v>00001049530001000000</v>
      </c>
      <c r="L196" s="107" t="s">
        <v>963</v>
      </c>
    </row>
    <row r="197" spans="1:12" ht="56.25">
      <c r="A197" s="100" t="s">
        <v>903</v>
      </c>
      <c r="B197" s="101" t="s">
        <v>775</v>
      </c>
      <c r="C197" s="102" t="s">
        <v>839</v>
      </c>
      <c r="D197" s="125" t="s">
        <v>931</v>
      </c>
      <c r="E197" s="156" t="s">
        <v>964</v>
      </c>
      <c r="F197" s="159"/>
      <c r="G197" s="130" t="s">
        <v>905</v>
      </c>
      <c r="H197" s="97">
        <v>48824343.8</v>
      </c>
      <c r="I197" s="103">
        <v>11484834.42</v>
      </c>
      <c r="J197" s="104">
        <v>37339509.38</v>
      </c>
      <c r="K197" s="119" t="str">
        <f t="shared" si="4"/>
        <v>00001049530001000100</v>
      </c>
      <c r="L197" s="107" t="s">
        <v>965</v>
      </c>
    </row>
    <row r="198" spans="1:12" ht="22.5">
      <c r="A198" s="100" t="s">
        <v>906</v>
      </c>
      <c r="B198" s="101" t="s">
        <v>775</v>
      </c>
      <c r="C198" s="102" t="s">
        <v>839</v>
      </c>
      <c r="D198" s="125" t="s">
        <v>931</v>
      </c>
      <c r="E198" s="156" t="s">
        <v>964</v>
      </c>
      <c r="F198" s="159"/>
      <c r="G198" s="130" t="s">
        <v>908</v>
      </c>
      <c r="H198" s="97">
        <v>48824343.8</v>
      </c>
      <c r="I198" s="103">
        <v>11484834.42</v>
      </c>
      <c r="J198" s="104">
        <v>37339509.38</v>
      </c>
      <c r="K198" s="119" t="str">
        <f t="shared" si="4"/>
        <v>00001049530001000120</v>
      </c>
      <c r="L198" s="107" t="s">
        <v>966</v>
      </c>
    </row>
    <row r="199" spans="1:12" s="85" customFormat="1" ht="22.5">
      <c r="A199" s="80" t="s">
        <v>909</v>
      </c>
      <c r="B199" s="79" t="s">
        <v>775</v>
      </c>
      <c r="C199" s="122" t="s">
        <v>839</v>
      </c>
      <c r="D199" s="126" t="s">
        <v>931</v>
      </c>
      <c r="E199" s="153" t="s">
        <v>964</v>
      </c>
      <c r="F199" s="160"/>
      <c r="G199" s="123" t="s">
        <v>910</v>
      </c>
      <c r="H199" s="81">
        <v>35404120.8</v>
      </c>
      <c r="I199" s="82">
        <v>8175761.39</v>
      </c>
      <c r="J199" s="83">
        <f>IF(IF(H199="",0,H199)=0,0,(IF(H199&gt;0,IF(I199&gt;H199,0,H199-I199),IF(I199&gt;H199,H199-I199,0))))</f>
        <v>27228359.41</v>
      </c>
      <c r="K199" s="119" t="str">
        <f t="shared" si="4"/>
        <v>00001049530001000121</v>
      </c>
      <c r="L199" s="84" t="str">
        <f>C199&amp;D199&amp;E199&amp;F199&amp;G199</f>
        <v>00001049530001000121</v>
      </c>
    </row>
    <row r="200" spans="1:12" s="85" customFormat="1" ht="33.75">
      <c r="A200" s="80" t="s">
        <v>911</v>
      </c>
      <c r="B200" s="79" t="s">
        <v>775</v>
      </c>
      <c r="C200" s="122" t="s">
        <v>839</v>
      </c>
      <c r="D200" s="126" t="s">
        <v>931</v>
      </c>
      <c r="E200" s="153" t="s">
        <v>964</v>
      </c>
      <c r="F200" s="160"/>
      <c r="G200" s="123" t="s">
        <v>912</v>
      </c>
      <c r="H200" s="81">
        <v>2363800</v>
      </c>
      <c r="I200" s="82">
        <v>653944.07</v>
      </c>
      <c r="J200" s="83">
        <f>IF(IF(H200="",0,H200)=0,0,(IF(H200&gt;0,IF(I200&gt;H200,0,H200-I200),IF(I200&gt;H200,H200-I200,0))))</f>
        <v>1709855.93</v>
      </c>
      <c r="K200" s="119" t="str">
        <f t="shared" si="4"/>
        <v>00001049530001000122</v>
      </c>
      <c r="L200" s="84" t="str">
        <f>C200&amp;D200&amp;E200&amp;F200&amp;G200</f>
        <v>00001049530001000122</v>
      </c>
    </row>
    <row r="201" spans="1:12" s="85" customFormat="1" ht="33.75">
      <c r="A201" s="80" t="s">
        <v>913</v>
      </c>
      <c r="B201" s="79" t="s">
        <v>775</v>
      </c>
      <c r="C201" s="122" t="s">
        <v>839</v>
      </c>
      <c r="D201" s="126" t="s">
        <v>931</v>
      </c>
      <c r="E201" s="153" t="s">
        <v>964</v>
      </c>
      <c r="F201" s="160"/>
      <c r="G201" s="123" t="s">
        <v>914</v>
      </c>
      <c r="H201" s="81">
        <v>11056423</v>
      </c>
      <c r="I201" s="82">
        <v>2655128.96</v>
      </c>
      <c r="J201" s="83">
        <f>IF(IF(H201="",0,H201)=0,0,(IF(H201&gt;0,IF(I201&gt;H201,0,H201-I201),IF(I201&gt;H201,H201-I201,0))))</f>
        <v>8401294.04</v>
      </c>
      <c r="K201" s="119" t="str">
        <f t="shared" si="4"/>
        <v>00001049530001000129</v>
      </c>
      <c r="L201" s="84" t="str">
        <f>C201&amp;D201&amp;E201&amp;F201&amp;G201</f>
        <v>00001049530001000129</v>
      </c>
    </row>
    <row r="202" spans="1:12" ht="22.5">
      <c r="A202" s="100" t="s">
        <v>940</v>
      </c>
      <c r="B202" s="101" t="s">
        <v>775</v>
      </c>
      <c r="C202" s="102" t="s">
        <v>839</v>
      </c>
      <c r="D202" s="125" t="s">
        <v>931</v>
      </c>
      <c r="E202" s="156" t="s">
        <v>964</v>
      </c>
      <c r="F202" s="159"/>
      <c r="G202" s="130" t="s">
        <v>775</v>
      </c>
      <c r="H202" s="97">
        <v>1948153.11</v>
      </c>
      <c r="I202" s="103">
        <v>596187.63</v>
      </c>
      <c r="J202" s="104">
        <v>1351965.48</v>
      </c>
      <c r="K202" s="119" t="str">
        <f t="shared" si="4"/>
        <v>00001049530001000200</v>
      </c>
      <c r="L202" s="107" t="s">
        <v>967</v>
      </c>
    </row>
    <row r="203" spans="1:12" ht="22.5">
      <c r="A203" s="100" t="s">
        <v>942</v>
      </c>
      <c r="B203" s="101" t="s">
        <v>775</v>
      </c>
      <c r="C203" s="102" t="s">
        <v>839</v>
      </c>
      <c r="D203" s="125" t="s">
        <v>931</v>
      </c>
      <c r="E203" s="156" t="s">
        <v>964</v>
      </c>
      <c r="F203" s="159"/>
      <c r="G203" s="130" t="s">
        <v>944</v>
      </c>
      <c r="H203" s="97">
        <v>1948153.11</v>
      </c>
      <c r="I203" s="103">
        <v>596187.63</v>
      </c>
      <c r="J203" s="104">
        <v>1351965.48</v>
      </c>
      <c r="K203" s="119" t="str">
        <f t="shared" si="4"/>
        <v>00001049530001000240</v>
      </c>
      <c r="L203" s="107" t="s">
        <v>968</v>
      </c>
    </row>
    <row r="204" spans="1:12" s="85" customFormat="1" ht="12.75">
      <c r="A204" s="80" t="s">
        <v>945</v>
      </c>
      <c r="B204" s="79" t="s">
        <v>775</v>
      </c>
      <c r="C204" s="122" t="s">
        <v>839</v>
      </c>
      <c r="D204" s="126" t="s">
        <v>931</v>
      </c>
      <c r="E204" s="153" t="s">
        <v>964</v>
      </c>
      <c r="F204" s="160"/>
      <c r="G204" s="123" t="s">
        <v>946</v>
      </c>
      <c r="H204" s="81">
        <v>1948153.11</v>
      </c>
      <c r="I204" s="82">
        <v>596187.63</v>
      </c>
      <c r="J204" s="83">
        <f>IF(IF(H204="",0,H204)=0,0,(IF(H204&gt;0,IF(I204&gt;H204,0,H204-I204),IF(I204&gt;H204,H204-I204,0))))</f>
        <v>1351965.48</v>
      </c>
      <c r="K204" s="119" t="str">
        <f t="shared" si="4"/>
        <v>00001049530001000244</v>
      </c>
      <c r="L204" s="84" t="str">
        <f>C204&amp;D204&amp;E204&amp;F204&amp;G204</f>
        <v>00001049530001000244</v>
      </c>
    </row>
    <row r="205" spans="1:12" ht="12.75">
      <c r="A205" s="100" t="s">
        <v>969</v>
      </c>
      <c r="B205" s="101" t="s">
        <v>775</v>
      </c>
      <c r="C205" s="102" t="s">
        <v>839</v>
      </c>
      <c r="D205" s="125" t="s">
        <v>931</v>
      </c>
      <c r="E205" s="156" t="s">
        <v>964</v>
      </c>
      <c r="F205" s="159"/>
      <c r="G205" s="130" t="s">
        <v>971</v>
      </c>
      <c r="H205" s="97">
        <v>682349.2</v>
      </c>
      <c r="I205" s="103">
        <v>308820.95</v>
      </c>
      <c r="J205" s="104">
        <v>373528.25</v>
      </c>
      <c r="K205" s="119" t="str">
        <f t="shared" si="4"/>
        <v>00001049530001000300</v>
      </c>
      <c r="L205" s="107" t="s">
        <v>970</v>
      </c>
    </row>
    <row r="206" spans="1:12" ht="22.5">
      <c r="A206" s="100" t="s">
        <v>972</v>
      </c>
      <c r="B206" s="101" t="s">
        <v>775</v>
      </c>
      <c r="C206" s="102" t="s">
        <v>839</v>
      </c>
      <c r="D206" s="125" t="s">
        <v>931</v>
      </c>
      <c r="E206" s="156" t="s">
        <v>964</v>
      </c>
      <c r="F206" s="159"/>
      <c r="G206" s="130" t="s">
        <v>974</v>
      </c>
      <c r="H206" s="97">
        <v>682349.2</v>
      </c>
      <c r="I206" s="103">
        <v>308820.95</v>
      </c>
      <c r="J206" s="104">
        <v>373528.25</v>
      </c>
      <c r="K206" s="119" t="str">
        <f t="shared" si="4"/>
        <v>00001049530001000320</v>
      </c>
      <c r="L206" s="107" t="s">
        <v>973</v>
      </c>
    </row>
    <row r="207" spans="1:12" s="85" customFormat="1" ht="22.5">
      <c r="A207" s="80" t="s">
        <v>975</v>
      </c>
      <c r="B207" s="79" t="s">
        <v>775</v>
      </c>
      <c r="C207" s="122" t="s">
        <v>839</v>
      </c>
      <c r="D207" s="126" t="s">
        <v>931</v>
      </c>
      <c r="E207" s="153" t="s">
        <v>964</v>
      </c>
      <c r="F207" s="160"/>
      <c r="G207" s="123" t="s">
        <v>976</v>
      </c>
      <c r="H207" s="81">
        <v>682349.2</v>
      </c>
      <c r="I207" s="82">
        <v>308820.95</v>
      </c>
      <c r="J207" s="83">
        <f>IF(IF(H207="",0,H207)=0,0,(IF(H207&gt;0,IF(I207&gt;H207,0,H207-I207),IF(I207&gt;H207,H207-I207,0))))</f>
        <v>373528.25</v>
      </c>
      <c r="K207" s="119" t="str">
        <f t="shared" si="4"/>
        <v>00001049530001000321</v>
      </c>
      <c r="L207" s="84" t="str">
        <f>C207&amp;D207&amp;E207&amp;F207&amp;G207</f>
        <v>00001049530001000321</v>
      </c>
    </row>
    <row r="208" spans="1:12" ht="12.75">
      <c r="A208" s="100" t="s">
        <v>977</v>
      </c>
      <c r="B208" s="101" t="s">
        <v>775</v>
      </c>
      <c r="C208" s="102" t="s">
        <v>839</v>
      </c>
      <c r="D208" s="125" t="s">
        <v>931</v>
      </c>
      <c r="E208" s="156" t="s">
        <v>964</v>
      </c>
      <c r="F208" s="159"/>
      <c r="G208" s="130" t="s">
        <v>979</v>
      </c>
      <c r="H208" s="97">
        <v>439529</v>
      </c>
      <c r="I208" s="103">
        <v>87134.84</v>
      </c>
      <c r="J208" s="104">
        <v>352394.16</v>
      </c>
      <c r="K208" s="119" t="str">
        <f t="shared" si="4"/>
        <v>00001049530001000800</v>
      </c>
      <c r="L208" s="107" t="s">
        <v>978</v>
      </c>
    </row>
    <row r="209" spans="1:12" ht="12.75">
      <c r="A209" s="100" t="s">
        <v>980</v>
      </c>
      <c r="B209" s="101" t="s">
        <v>775</v>
      </c>
      <c r="C209" s="102" t="s">
        <v>839</v>
      </c>
      <c r="D209" s="125" t="s">
        <v>931</v>
      </c>
      <c r="E209" s="156" t="s">
        <v>964</v>
      </c>
      <c r="F209" s="159"/>
      <c r="G209" s="130" t="s">
        <v>982</v>
      </c>
      <c r="H209" s="97">
        <v>439529</v>
      </c>
      <c r="I209" s="103">
        <v>87134.84</v>
      </c>
      <c r="J209" s="104">
        <v>352394.16</v>
      </c>
      <c r="K209" s="119" t="str">
        <f t="shared" si="4"/>
        <v>00001049530001000850</v>
      </c>
      <c r="L209" s="107" t="s">
        <v>981</v>
      </c>
    </row>
    <row r="210" spans="1:12" s="85" customFormat="1" ht="22.5">
      <c r="A210" s="80" t="s">
        <v>983</v>
      </c>
      <c r="B210" s="79" t="s">
        <v>775</v>
      </c>
      <c r="C210" s="122" t="s">
        <v>839</v>
      </c>
      <c r="D210" s="126" t="s">
        <v>931</v>
      </c>
      <c r="E210" s="153" t="s">
        <v>964</v>
      </c>
      <c r="F210" s="160"/>
      <c r="G210" s="123" t="s">
        <v>984</v>
      </c>
      <c r="H210" s="81">
        <v>5000</v>
      </c>
      <c r="I210" s="82">
        <v>0</v>
      </c>
      <c r="J210" s="83">
        <f>IF(IF(H210="",0,H210)=0,0,(IF(H210&gt;0,IF(I210&gt;H210,0,H210-I210),IF(I210&gt;H210,H210-I210,0))))</f>
        <v>5000</v>
      </c>
      <c r="K210" s="119" t="str">
        <f t="shared" si="4"/>
        <v>00001049530001000851</v>
      </c>
      <c r="L210" s="84" t="str">
        <f>C210&amp;D210&amp;E210&amp;F210&amp;G210</f>
        <v>00001049530001000851</v>
      </c>
    </row>
    <row r="211" spans="1:12" s="85" customFormat="1" ht="12.75">
      <c r="A211" s="80" t="s">
        <v>985</v>
      </c>
      <c r="B211" s="79" t="s">
        <v>775</v>
      </c>
      <c r="C211" s="122" t="s">
        <v>839</v>
      </c>
      <c r="D211" s="126" t="s">
        <v>931</v>
      </c>
      <c r="E211" s="153" t="s">
        <v>964</v>
      </c>
      <c r="F211" s="160"/>
      <c r="G211" s="123" t="s">
        <v>986</v>
      </c>
      <c r="H211" s="81">
        <v>3000</v>
      </c>
      <c r="I211" s="82">
        <v>1500</v>
      </c>
      <c r="J211" s="83">
        <f>IF(IF(H211="",0,H211)=0,0,(IF(H211&gt;0,IF(I211&gt;H211,0,H211-I211),IF(I211&gt;H211,H211-I211,0))))</f>
        <v>1500</v>
      </c>
      <c r="K211" s="119" t="str">
        <f t="shared" si="4"/>
        <v>00001049530001000852</v>
      </c>
      <c r="L211" s="84" t="str">
        <f>C211&amp;D211&amp;E211&amp;F211&amp;G211</f>
        <v>00001049530001000852</v>
      </c>
    </row>
    <row r="212" spans="1:12" s="85" customFormat="1" ht="12.75">
      <c r="A212" s="80" t="s">
        <v>987</v>
      </c>
      <c r="B212" s="79" t="s">
        <v>775</v>
      </c>
      <c r="C212" s="122" t="s">
        <v>839</v>
      </c>
      <c r="D212" s="126" t="s">
        <v>931</v>
      </c>
      <c r="E212" s="153" t="s">
        <v>964</v>
      </c>
      <c r="F212" s="160"/>
      <c r="G212" s="123" t="s">
        <v>988</v>
      </c>
      <c r="H212" s="81">
        <v>431529</v>
      </c>
      <c r="I212" s="82">
        <v>85634.84</v>
      </c>
      <c r="J212" s="83">
        <f>IF(IF(H212="",0,H212)=0,0,(IF(H212&gt;0,IF(I212&gt;H212,0,H212-I212),IF(I212&gt;H212,H212-I212,0))))</f>
        <v>345894.16</v>
      </c>
      <c r="K212" s="119" t="str">
        <f t="shared" si="4"/>
        <v>00001049530001000853</v>
      </c>
      <c r="L212" s="84" t="str">
        <f>C212&amp;D212&amp;E212&amp;F212&amp;G212</f>
        <v>00001049530001000853</v>
      </c>
    </row>
    <row r="213" spans="1:12" ht="33.75">
      <c r="A213" s="100" t="s">
        <v>989</v>
      </c>
      <c r="B213" s="101" t="s">
        <v>775</v>
      </c>
      <c r="C213" s="102" t="s">
        <v>839</v>
      </c>
      <c r="D213" s="125" t="s">
        <v>931</v>
      </c>
      <c r="E213" s="156" t="s">
        <v>991</v>
      </c>
      <c r="F213" s="159"/>
      <c r="G213" s="130" t="s">
        <v>839</v>
      </c>
      <c r="H213" s="97">
        <v>3160500</v>
      </c>
      <c r="I213" s="103">
        <v>783556.1</v>
      </c>
      <c r="J213" s="104">
        <v>2376943.9</v>
      </c>
      <c r="K213" s="119" t="str">
        <f t="shared" si="4"/>
        <v>00001049530070280000</v>
      </c>
      <c r="L213" s="107" t="s">
        <v>990</v>
      </c>
    </row>
    <row r="214" spans="1:12" ht="56.25">
      <c r="A214" s="100" t="s">
        <v>903</v>
      </c>
      <c r="B214" s="101" t="s">
        <v>775</v>
      </c>
      <c r="C214" s="102" t="s">
        <v>839</v>
      </c>
      <c r="D214" s="125" t="s">
        <v>931</v>
      </c>
      <c r="E214" s="156" t="s">
        <v>991</v>
      </c>
      <c r="F214" s="159"/>
      <c r="G214" s="130" t="s">
        <v>905</v>
      </c>
      <c r="H214" s="97">
        <v>2562600</v>
      </c>
      <c r="I214" s="103">
        <v>666217.72</v>
      </c>
      <c r="J214" s="104">
        <v>1896382.28</v>
      </c>
      <c r="K214" s="119" t="str">
        <f t="shared" si="4"/>
        <v>00001049530070280100</v>
      </c>
      <c r="L214" s="107" t="s">
        <v>992</v>
      </c>
    </row>
    <row r="215" spans="1:12" ht="22.5">
      <c r="A215" s="100" t="s">
        <v>906</v>
      </c>
      <c r="B215" s="101" t="s">
        <v>775</v>
      </c>
      <c r="C215" s="102" t="s">
        <v>839</v>
      </c>
      <c r="D215" s="125" t="s">
        <v>931</v>
      </c>
      <c r="E215" s="156" t="s">
        <v>991</v>
      </c>
      <c r="F215" s="159"/>
      <c r="G215" s="130" t="s">
        <v>908</v>
      </c>
      <c r="H215" s="97">
        <v>2562600</v>
      </c>
      <c r="I215" s="103">
        <v>666217.72</v>
      </c>
      <c r="J215" s="104">
        <v>1896382.28</v>
      </c>
      <c r="K215" s="119" t="str">
        <f t="shared" si="4"/>
        <v>00001049530070280120</v>
      </c>
      <c r="L215" s="107" t="s">
        <v>993</v>
      </c>
    </row>
    <row r="216" spans="1:12" s="85" customFormat="1" ht="22.5">
      <c r="A216" s="80" t="s">
        <v>909</v>
      </c>
      <c r="B216" s="79" t="s">
        <v>775</v>
      </c>
      <c r="C216" s="122" t="s">
        <v>839</v>
      </c>
      <c r="D216" s="126" t="s">
        <v>931</v>
      </c>
      <c r="E216" s="153" t="s">
        <v>991</v>
      </c>
      <c r="F216" s="160"/>
      <c r="G216" s="123" t="s">
        <v>910</v>
      </c>
      <c r="H216" s="81">
        <v>1944000</v>
      </c>
      <c r="I216" s="82">
        <v>507423.07</v>
      </c>
      <c r="J216" s="83">
        <f>IF(IF(H216="",0,H216)=0,0,(IF(H216&gt;0,IF(I216&gt;H216,0,H216-I216),IF(I216&gt;H216,H216-I216,0))))</f>
        <v>1436576.93</v>
      </c>
      <c r="K216" s="119" t="str">
        <f t="shared" si="4"/>
        <v>00001049530070280121</v>
      </c>
      <c r="L216" s="84" t="str">
        <f>C216&amp;D216&amp;E216&amp;F216&amp;G216</f>
        <v>00001049530070280121</v>
      </c>
    </row>
    <row r="217" spans="1:12" s="85" customFormat="1" ht="33.75">
      <c r="A217" s="80" t="s">
        <v>911</v>
      </c>
      <c r="B217" s="79" t="s">
        <v>775</v>
      </c>
      <c r="C217" s="122" t="s">
        <v>839</v>
      </c>
      <c r="D217" s="126" t="s">
        <v>931</v>
      </c>
      <c r="E217" s="153" t="s">
        <v>991</v>
      </c>
      <c r="F217" s="160"/>
      <c r="G217" s="123" t="s">
        <v>912</v>
      </c>
      <c r="H217" s="81">
        <v>40100</v>
      </c>
      <c r="I217" s="82">
        <v>0</v>
      </c>
      <c r="J217" s="83">
        <f>IF(IF(H217="",0,H217)=0,0,(IF(H217&gt;0,IF(I217&gt;H217,0,H217-I217),IF(I217&gt;H217,H217-I217,0))))</f>
        <v>40100</v>
      </c>
      <c r="K217" s="119" t="str">
        <f t="shared" si="4"/>
        <v>00001049530070280122</v>
      </c>
      <c r="L217" s="84" t="str">
        <f>C217&amp;D217&amp;E217&amp;F217&amp;G217</f>
        <v>00001049530070280122</v>
      </c>
    </row>
    <row r="218" spans="1:12" s="85" customFormat="1" ht="33.75">
      <c r="A218" s="80" t="s">
        <v>913</v>
      </c>
      <c r="B218" s="79" t="s">
        <v>775</v>
      </c>
      <c r="C218" s="122" t="s">
        <v>839</v>
      </c>
      <c r="D218" s="126" t="s">
        <v>931</v>
      </c>
      <c r="E218" s="153" t="s">
        <v>991</v>
      </c>
      <c r="F218" s="160"/>
      <c r="G218" s="123" t="s">
        <v>914</v>
      </c>
      <c r="H218" s="81">
        <v>578500</v>
      </c>
      <c r="I218" s="82">
        <v>158794.65</v>
      </c>
      <c r="J218" s="83">
        <f>IF(IF(H218="",0,H218)=0,0,(IF(H218&gt;0,IF(I218&gt;H218,0,H218-I218),IF(I218&gt;H218,H218-I218,0))))</f>
        <v>419705.35</v>
      </c>
      <c r="K218" s="119" t="str">
        <f t="shared" si="4"/>
        <v>00001049530070280129</v>
      </c>
      <c r="L218" s="84" t="str">
        <f>C218&amp;D218&amp;E218&amp;F218&amp;G218</f>
        <v>00001049530070280129</v>
      </c>
    </row>
    <row r="219" spans="1:12" ht="22.5">
      <c r="A219" s="100" t="s">
        <v>940</v>
      </c>
      <c r="B219" s="101" t="s">
        <v>775</v>
      </c>
      <c r="C219" s="102" t="s">
        <v>839</v>
      </c>
      <c r="D219" s="125" t="s">
        <v>931</v>
      </c>
      <c r="E219" s="156" t="s">
        <v>991</v>
      </c>
      <c r="F219" s="159"/>
      <c r="G219" s="130" t="s">
        <v>775</v>
      </c>
      <c r="H219" s="97">
        <v>60000</v>
      </c>
      <c r="I219" s="103">
        <v>7338.38</v>
      </c>
      <c r="J219" s="104">
        <v>52661.62</v>
      </c>
      <c r="K219" s="119" t="str">
        <f t="shared" si="4"/>
        <v>00001049530070280200</v>
      </c>
      <c r="L219" s="107" t="s">
        <v>994</v>
      </c>
    </row>
    <row r="220" spans="1:12" ht="22.5">
      <c r="A220" s="100" t="s">
        <v>942</v>
      </c>
      <c r="B220" s="101" t="s">
        <v>775</v>
      </c>
      <c r="C220" s="102" t="s">
        <v>839</v>
      </c>
      <c r="D220" s="125" t="s">
        <v>931</v>
      </c>
      <c r="E220" s="156" t="s">
        <v>991</v>
      </c>
      <c r="F220" s="159"/>
      <c r="G220" s="130" t="s">
        <v>944</v>
      </c>
      <c r="H220" s="97">
        <v>60000</v>
      </c>
      <c r="I220" s="103">
        <v>7338.38</v>
      </c>
      <c r="J220" s="104">
        <v>52661.62</v>
      </c>
      <c r="K220" s="119" t="str">
        <f t="shared" si="4"/>
        <v>00001049530070280240</v>
      </c>
      <c r="L220" s="107" t="s">
        <v>995</v>
      </c>
    </row>
    <row r="221" spans="1:12" s="85" customFormat="1" ht="12.75">
      <c r="A221" s="80" t="s">
        <v>945</v>
      </c>
      <c r="B221" s="79" t="s">
        <v>775</v>
      </c>
      <c r="C221" s="122" t="s">
        <v>839</v>
      </c>
      <c r="D221" s="126" t="s">
        <v>931</v>
      </c>
      <c r="E221" s="153" t="s">
        <v>991</v>
      </c>
      <c r="F221" s="160"/>
      <c r="G221" s="123" t="s">
        <v>946</v>
      </c>
      <c r="H221" s="81">
        <v>60000</v>
      </c>
      <c r="I221" s="82">
        <v>7338.38</v>
      </c>
      <c r="J221" s="83">
        <f>IF(IF(H221="",0,H221)=0,0,(IF(H221&gt;0,IF(I221&gt;H221,0,H221-I221),IF(I221&gt;H221,H221-I221,0))))</f>
        <v>52661.62</v>
      </c>
      <c r="K221" s="119" t="str">
        <f t="shared" si="4"/>
        <v>00001049530070280244</v>
      </c>
      <c r="L221" s="84" t="str">
        <f>C221&amp;D221&amp;E221&amp;F221&amp;G221</f>
        <v>00001049530070280244</v>
      </c>
    </row>
    <row r="222" spans="1:12" ht="12.75">
      <c r="A222" s="100" t="s">
        <v>955</v>
      </c>
      <c r="B222" s="101" t="s">
        <v>775</v>
      </c>
      <c r="C222" s="102" t="s">
        <v>839</v>
      </c>
      <c r="D222" s="125" t="s">
        <v>931</v>
      </c>
      <c r="E222" s="156" t="s">
        <v>991</v>
      </c>
      <c r="F222" s="159"/>
      <c r="G222" s="130" t="s">
        <v>776</v>
      </c>
      <c r="H222" s="97">
        <v>537900</v>
      </c>
      <c r="I222" s="103">
        <v>110000</v>
      </c>
      <c r="J222" s="104">
        <v>427900</v>
      </c>
      <c r="K222" s="119" t="str">
        <f t="shared" si="4"/>
        <v>00001049530070280500</v>
      </c>
      <c r="L222" s="107" t="s">
        <v>996</v>
      </c>
    </row>
    <row r="223" spans="1:12" s="85" customFormat="1" ht="12.75">
      <c r="A223" s="80" t="s">
        <v>957</v>
      </c>
      <c r="B223" s="79" t="s">
        <v>775</v>
      </c>
      <c r="C223" s="122" t="s">
        <v>839</v>
      </c>
      <c r="D223" s="126" t="s">
        <v>931</v>
      </c>
      <c r="E223" s="153" t="s">
        <v>991</v>
      </c>
      <c r="F223" s="160"/>
      <c r="G223" s="123" t="s">
        <v>958</v>
      </c>
      <c r="H223" s="81">
        <v>537900</v>
      </c>
      <c r="I223" s="82">
        <v>110000</v>
      </c>
      <c r="J223" s="83">
        <f>IF(IF(H223="",0,H223)=0,0,(IF(H223&gt;0,IF(I223&gt;H223,0,H223-I223),IF(I223&gt;H223,H223-I223,0))))</f>
        <v>427900</v>
      </c>
      <c r="K223" s="119" t="str">
        <f aca="true" t="shared" si="5" ref="K223:K286">C223&amp;D223&amp;E223&amp;F223&amp;G223</f>
        <v>00001049530070280530</v>
      </c>
      <c r="L223" s="84" t="str">
        <f>C223&amp;D223&amp;E223&amp;F223&amp;G223</f>
        <v>00001049530070280530</v>
      </c>
    </row>
    <row r="224" spans="1:12" ht="12.75">
      <c r="A224" s="100" t="s">
        <v>997</v>
      </c>
      <c r="B224" s="101" t="s">
        <v>775</v>
      </c>
      <c r="C224" s="102" t="s">
        <v>839</v>
      </c>
      <c r="D224" s="125" t="s">
        <v>999</v>
      </c>
      <c r="E224" s="156" t="s">
        <v>892</v>
      </c>
      <c r="F224" s="159"/>
      <c r="G224" s="130" t="s">
        <v>839</v>
      </c>
      <c r="H224" s="97">
        <v>120300</v>
      </c>
      <c r="I224" s="103">
        <v>0</v>
      </c>
      <c r="J224" s="104">
        <v>120300</v>
      </c>
      <c r="K224" s="119" t="str">
        <f t="shared" si="5"/>
        <v>00001050000000000000</v>
      </c>
      <c r="L224" s="107" t="s">
        <v>998</v>
      </c>
    </row>
    <row r="225" spans="1:12" ht="12.75">
      <c r="A225" s="100"/>
      <c r="B225" s="101" t="s">
        <v>775</v>
      </c>
      <c r="C225" s="102" t="s">
        <v>839</v>
      </c>
      <c r="D225" s="125" t="s">
        <v>999</v>
      </c>
      <c r="E225" s="156" t="s">
        <v>1001</v>
      </c>
      <c r="F225" s="159"/>
      <c r="G225" s="130" t="s">
        <v>839</v>
      </c>
      <c r="H225" s="97">
        <v>120300</v>
      </c>
      <c r="I225" s="103">
        <v>0</v>
      </c>
      <c r="J225" s="104">
        <v>120300</v>
      </c>
      <c r="K225" s="119" t="str">
        <f t="shared" si="5"/>
        <v>00001059300051200000</v>
      </c>
      <c r="L225" s="107" t="s">
        <v>1000</v>
      </c>
    </row>
    <row r="226" spans="1:12" ht="22.5">
      <c r="A226" s="100" t="s">
        <v>940</v>
      </c>
      <c r="B226" s="101" t="s">
        <v>775</v>
      </c>
      <c r="C226" s="102" t="s">
        <v>839</v>
      </c>
      <c r="D226" s="125" t="s">
        <v>999</v>
      </c>
      <c r="E226" s="156" t="s">
        <v>1001</v>
      </c>
      <c r="F226" s="159"/>
      <c r="G226" s="130" t="s">
        <v>775</v>
      </c>
      <c r="H226" s="97">
        <v>120300</v>
      </c>
      <c r="I226" s="103">
        <v>0</v>
      </c>
      <c r="J226" s="104">
        <v>120300</v>
      </c>
      <c r="K226" s="119" t="str">
        <f t="shared" si="5"/>
        <v>00001059300051200200</v>
      </c>
      <c r="L226" s="107" t="s">
        <v>1002</v>
      </c>
    </row>
    <row r="227" spans="1:12" ht="22.5">
      <c r="A227" s="100" t="s">
        <v>942</v>
      </c>
      <c r="B227" s="101" t="s">
        <v>775</v>
      </c>
      <c r="C227" s="102" t="s">
        <v>839</v>
      </c>
      <c r="D227" s="125" t="s">
        <v>999</v>
      </c>
      <c r="E227" s="156" t="s">
        <v>1001</v>
      </c>
      <c r="F227" s="159"/>
      <c r="G227" s="130" t="s">
        <v>944</v>
      </c>
      <c r="H227" s="97">
        <v>120300</v>
      </c>
      <c r="I227" s="103">
        <v>0</v>
      </c>
      <c r="J227" s="104">
        <v>120300</v>
      </c>
      <c r="K227" s="119" t="str">
        <f t="shared" si="5"/>
        <v>00001059300051200240</v>
      </c>
      <c r="L227" s="107" t="s">
        <v>1003</v>
      </c>
    </row>
    <row r="228" spans="1:12" s="85" customFormat="1" ht="12.75">
      <c r="A228" s="80" t="s">
        <v>945</v>
      </c>
      <c r="B228" s="79" t="s">
        <v>775</v>
      </c>
      <c r="C228" s="122" t="s">
        <v>839</v>
      </c>
      <c r="D228" s="126" t="s">
        <v>999</v>
      </c>
      <c r="E228" s="153" t="s">
        <v>1001</v>
      </c>
      <c r="F228" s="160"/>
      <c r="G228" s="123" t="s">
        <v>946</v>
      </c>
      <c r="H228" s="81">
        <v>120300</v>
      </c>
      <c r="I228" s="82">
        <v>0</v>
      </c>
      <c r="J228" s="83">
        <f>IF(IF(H228="",0,H228)=0,0,(IF(H228&gt;0,IF(I228&gt;H228,0,H228-I228),IF(I228&gt;H228,H228-I228,0))))</f>
        <v>120300</v>
      </c>
      <c r="K228" s="119" t="str">
        <f t="shared" si="5"/>
        <v>00001059300051200244</v>
      </c>
      <c r="L228" s="84" t="str">
        <f>C228&amp;D228&amp;E228&amp;F228&amp;G228</f>
        <v>00001059300051200244</v>
      </c>
    </row>
    <row r="229" spans="1:12" ht="33.75">
      <c r="A229" s="100" t="s">
        <v>1004</v>
      </c>
      <c r="B229" s="101" t="s">
        <v>775</v>
      </c>
      <c r="C229" s="102" t="s">
        <v>839</v>
      </c>
      <c r="D229" s="125" t="s">
        <v>1006</v>
      </c>
      <c r="E229" s="156" t="s">
        <v>892</v>
      </c>
      <c r="F229" s="159"/>
      <c r="G229" s="130" t="s">
        <v>839</v>
      </c>
      <c r="H229" s="97">
        <v>11389927</v>
      </c>
      <c r="I229" s="103">
        <v>2454679.33</v>
      </c>
      <c r="J229" s="104">
        <v>8935247.67</v>
      </c>
      <c r="K229" s="119" t="str">
        <f t="shared" si="5"/>
        <v>00001060000000000000</v>
      </c>
      <c r="L229" s="107" t="s">
        <v>1005</v>
      </c>
    </row>
    <row r="230" spans="1:12" ht="33.75">
      <c r="A230" s="100" t="s">
        <v>932</v>
      </c>
      <c r="B230" s="101" t="s">
        <v>775</v>
      </c>
      <c r="C230" s="102" t="s">
        <v>839</v>
      </c>
      <c r="D230" s="125" t="s">
        <v>1006</v>
      </c>
      <c r="E230" s="156" t="s">
        <v>934</v>
      </c>
      <c r="F230" s="159"/>
      <c r="G230" s="130" t="s">
        <v>839</v>
      </c>
      <c r="H230" s="97">
        <v>1087480</v>
      </c>
      <c r="I230" s="103">
        <v>150420.66</v>
      </c>
      <c r="J230" s="104">
        <v>937059.34</v>
      </c>
      <c r="K230" s="119" t="str">
        <f t="shared" si="5"/>
        <v>00001069000000000000</v>
      </c>
      <c r="L230" s="107" t="s">
        <v>1007</v>
      </c>
    </row>
    <row r="231" spans="1:12" ht="22.5">
      <c r="A231" s="100" t="s">
        <v>1008</v>
      </c>
      <c r="B231" s="101" t="s">
        <v>775</v>
      </c>
      <c r="C231" s="102" t="s">
        <v>839</v>
      </c>
      <c r="D231" s="125" t="s">
        <v>1006</v>
      </c>
      <c r="E231" s="156" t="s">
        <v>1010</v>
      </c>
      <c r="F231" s="159"/>
      <c r="G231" s="130" t="s">
        <v>839</v>
      </c>
      <c r="H231" s="97">
        <v>1087480</v>
      </c>
      <c r="I231" s="103">
        <v>150420.66</v>
      </c>
      <c r="J231" s="104">
        <v>937059.34</v>
      </c>
      <c r="K231" s="119" t="str">
        <f t="shared" si="5"/>
        <v>00001069000081020000</v>
      </c>
      <c r="L231" s="107" t="s">
        <v>1009</v>
      </c>
    </row>
    <row r="232" spans="1:12" ht="56.25">
      <c r="A232" s="100" t="s">
        <v>903</v>
      </c>
      <c r="B232" s="101" t="s">
        <v>775</v>
      </c>
      <c r="C232" s="102" t="s">
        <v>839</v>
      </c>
      <c r="D232" s="125" t="s">
        <v>1006</v>
      </c>
      <c r="E232" s="156" t="s">
        <v>1010</v>
      </c>
      <c r="F232" s="159"/>
      <c r="G232" s="130" t="s">
        <v>905</v>
      </c>
      <c r="H232" s="97">
        <v>1087480</v>
      </c>
      <c r="I232" s="103">
        <v>150420.66</v>
      </c>
      <c r="J232" s="104">
        <v>937059.34</v>
      </c>
      <c r="K232" s="119" t="str">
        <f t="shared" si="5"/>
        <v>00001069000081020100</v>
      </c>
      <c r="L232" s="107" t="s">
        <v>1011</v>
      </c>
    </row>
    <row r="233" spans="1:12" ht="22.5">
      <c r="A233" s="100" t="s">
        <v>906</v>
      </c>
      <c r="B233" s="101" t="s">
        <v>775</v>
      </c>
      <c r="C233" s="102" t="s">
        <v>839</v>
      </c>
      <c r="D233" s="125" t="s">
        <v>1006</v>
      </c>
      <c r="E233" s="156" t="s">
        <v>1010</v>
      </c>
      <c r="F233" s="159"/>
      <c r="G233" s="130" t="s">
        <v>908</v>
      </c>
      <c r="H233" s="97">
        <v>1087480</v>
      </c>
      <c r="I233" s="103">
        <v>150420.66</v>
      </c>
      <c r="J233" s="104">
        <v>937059.34</v>
      </c>
      <c r="K233" s="119" t="str">
        <f t="shared" si="5"/>
        <v>00001069000081020120</v>
      </c>
      <c r="L233" s="107" t="s">
        <v>1012</v>
      </c>
    </row>
    <row r="234" spans="1:12" s="85" customFormat="1" ht="22.5">
      <c r="A234" s="80" t="s">
        <v>909</v>
      </c>
      <c r="B234" s="79" t="s">
        <v>775</v>
      </c>
      <c r="C234" s="122" t="s">
        <v>839</v>
      </c>
      <c r="D234" s="126" t="s">
        <v>1006</v>
      </c>
      <c r="E234" s="153" t="s">
        <v>1010</v>
      </c>
      <c r="F234" s="160"/>
      <c r="G234" s="123" t="s">
        <v>910</v>
      </c>
      <c r="H234" s="81">
        <v>720711</v>
      </c>
      <c r="I234" s="82">
        <v>115451.01</v>
      </c>
      <c r="J234" s="83">
        <f>IF(IF(H234="",0,H234)=0,0,(IF(H234&gt;0,IF(I234&gt;H234,0,H234-I234),IF(I234&gt;H234,H234-I234,0))))</f>
        <v>605259.99</v>
      </c>
      <c r="K234" s="119" t="str">
        <f t="shared" si="5"/>
        <v>00001069000081020121</v>
      </c>
      <c r="L234" s="84" t="str">
        <f>C234&amp;D234&amp;E234&amp;F234&amp;G234</f>
        <v>00001069000081020121</v>
      </c>
    </row>
    <row r="235" spans="1:12" s="85" customFormat="1" ht="33.75">
      <c r="A235" s="80" t="s">
        <v>911</v>
      </c>
      <c r="B235" s="79" t="s">
        <v>775</v>
      </c>
      <c r="C235" s="122" t="s">
        <v>839</v>
      </c>
      <c r="D235" s="126" t="s">
        <v>1006</v>
      </c>
      <c r="E235" s="153" t="s">
        <v>1010</v>
      </c>
      <c r="F235" s="160"/>
      <c r="G235" s="123" t="s">
        <v>912</v>
      </c>
      <c r="H235" s="81">
        <v>80200</v>
      </c>
      <c r="I235" s="82">
        <v>0</v>
      </c>
      <c r="J235" s="83">
        <f>IF(IF(H235="",0,H235)=0,0,(IF(H235&gt;0,IF(I235&gt;H235,0,H235-I235),IF(I235&gt;H235,H235-I235,0))))</f>
        <v>80200</v>
      </c>
      <c r="K235" s="119" t="str">
        <f t="shared" si="5"/>
        <v>00001069000081020122</v>
      </c>
      <c r="L235" s="84" t="str">
        <f>C235&amp;D235&amp;E235&amp;F235&amp;G235</f>
        <v>00001069000081020122</v>
      </c>
    </row>
    <row r="236" spans="1:12" s="85" customFormat="1" ht="33.75">
      <c r="A236" s="80" t="s">
        <v>913</v>
      </c>
      <c r="B236" s="79" t="s">
        <v>775</v>
      </c>
      <c r="C236" s="122" t="s">
        <v>839</v>
      </c>
      <c r="D236" s="126" t="s">
        <v>1006</v>
      </c>
      <c r="E236" s="153" t="s">
        <v>1010</v>
      </c>
      <c r="F236" s="160"/>
      <c r="G236" s="123" t="s">
        <v>914</v>
      </c>
      <c r="H236" s="81">
        <v>286569</v>
      </c>
      <c r="I236" s="82">
        <v>34969.65</v>
      </c>
      <c r="J236" s="83">
        <f>IF(IF(H236="",0,H236)=0,0,(IF(H236&gt;0,IF(I236&gt;H236,0,H236-I236),IF(I236&gt;H236,H236-I236,0))))</f>
        <v>251599.35</v>
      </c>
      <c r="K236" s="119" t="str">
        <f t="shared" si="5"/>
        <v>00001069000081020129</v>
      </c>
      <c r="L236" s="84" t="str">
        <f>C236&amp;D236&amp;E236&amp;F236&amp;G236</f>
        <v>00001069000081020129</v>
      </c>
    </row>
    <row r="237" spans="1:12" ht="22.5">
      <c r="A237" s="100" t="s">
        <v>959</v>
      </c>
      <c r="B237" s="101" t="s">
        <v>775</v>
      </c>
      <c r="C237" s="102" t="s">
        <v>839</v>
      </c>
      <c r="D237" s="125" t="s">
        <v>1006</v>
      </c>
      <c r="E237" s="156" t="s">
        <v>961</v>
      </c>
      <c r="F237" s="159"/>
      <c r="G237" s="130" t="s">
        <v>839</v>
      </c>
      <c r="H237" s="97">
        <v>9091250</v>
      </c>
      <c r="I237" s="103">
        <v>2049446.6</v>
      </c>
      <c r="J237" s="104">
        <v>7041803.4</v>
      </c>
      <c r="K237" s="119" t="str">
        <f t="shared" si="5"/>
        <v>00001069530000000000</v>
      </c>
      <c r="L237" s="107" t="s">
        <v>1013</v>
      </c>
    </row>
    <row r="238" spans="1:12" ht="33.75">
      <c r="A238" s="100" t="s">
        <v>962</v>
      </c>
      <c r="B238" s="101" t="s">
        <v>775</v>
      </c>
      <c r="C238" s="102" t="s">
        <v>839</v>
      </c>
      <c r="D238" s="125" t="s">
        <v>1006</v>
      </c>
      <c r="E238" s="156" t="s">
        <v>964</v>
      </c>
      <c r="F238" s="159"/>
      <c r="G238" s="130" t="s">
        <v>839</v>
      </c>
      <c r="H238" s="97">
        <v>9062650</v>
      </c>
      <c r="I238" s="103">
        <v>2049446.6</v>
      </c>
      <c r="J238" s="104">
        <v>7013203.4</v>
      </c>
      <c r="K238" s="119" t="str">
        <f t="shared" si="5"/>
        <v>00001069530001000000</v>
      </c>
      <c r="L238" s="107" t="s">
        <v>1014</v>
      </c>
    </row>
    <row r="239" spans="1:12" ht="56.25">
      <c r="A239" s="100" t="s">
        <v>903</v>
      </c>
      <c r="B239" s="101" t="s">
        <v>775</v>
      </c>
      <c r="C239" s="102" t="s">
        <v>839</v>
      </c>
      <c r="D239" s="125" t="s">
        <v>1006</v>
      </c>
      <c r="E239" s="156" t="s">
        <v>964</v>
      </c>
      <c r="F239" s="159"/>
      <c r="G239" s="130" t="s">
        <v>905</v>
      </c>
      <c r="H239" s="97">
        <v>8688208.02</v>
      </c>
      <c r="I239" s="103">
        <v>1902830.91</v>
      </c>
      <c r="J239" s="104">
        <v>6785377.11</v>
      </c>
      <c r="K239" s="119" t="str">
        <f t="shared" si="5"/>
        <v>00001069530001000100</v>
      </c>
      <c r="L239" s="107" t="s">
        <v>1015</v>
      </c>
    </row>
    <row r="240" spans="1:12" ht="22.5">
      <c r="A240" s="100" t="s">
        <v>906</v>
      </c>
      <c r="B240" s="101" t="s">
        <v>775</v>
      </c>
      <c r="C240" s="102" t="s">
        <v>839</v>
      </c>
      <c r="D240" s="125" t="s">
        <v>1006</v>
      </c>
      <c r="E240" s="156" t="s">
        <v>964</v>
      </c>
      <c r="F240" s="159"/>
      <c r="G240" s="130" t="s">
        <v>908</v>
      </c>
      <c r="H240" s="97">
        <v>8688208.02</v>
      </c>
      <c r="I240" s="103">
        <v>1902830.91</v>
      </c>
      <c r="J240" s="104">
        <v>6785377.11</v>
      </c>
      <c r="K240" s="119" t="str">
        <f t="shared" si="5"/>
        <v>00001069530001000120</v>
      </c>
      <c r="L240" s="107" t="s">
        <v>1016</v>
      </c>
    </row>
    <row r="241" spans="1:12" s="85" customFormat="1" ht="22.5">
      <c r="A241" s="80" t="s">
        <v>909</v>
      </c>
      <c r="B241" s="79" t="s">
        <v>775</v>
      </c>
      <c r="C241" s="122" t="s">
        <v>839</v>
      </c>
      <c r="D241" s="126" t="s">
        <v>1006</v>
      </c>
      <c r="E241" s="153" t="s">
        <v>964</v>
      </c>
      <c r="F241" s="160"/>
      <c r="G241" s="123" t="s">
        <v>910</v>
      </c>
      <c r="H241" s="81">
        <v>6356808.02</v>
      </c>
      <c r="I241" s="82">
        <v>1344390.46</v>
      </c>
      <c r="J241" s="83">
        <f>IF(IF(H241="",0,H241)=0,0,(IF(H241&gt;0,IF(I241&gt;H241,0,H241-I241),IF(I241&gt;H241,H241-I241,0))))</f>
        <v>5012417.56</v>
      </c>
      <c r="K241" s="119" t="str">
        <f t="shared" si="5"/>
        <v>00001069530001000121</v>
      </c>
      <c r="L241" s="84" t="str">
        <f>C241&amp;D241&amp;E241&amp;F241&amp;G241</f>
        <v>00001069530001000121</v>
      </c>
    </row>
    <row r="242" spans="1:12" s="85" customFormat="1" ht="33.75">
      <c r="A242" s="80" t="s">
        <v>911</v>
      </c>
      <c r="B242" s="79" t="s">
        <v>775</v>
      </c>
      <c r="C242" s="122" t="s">
        <v>839</v>
      </c>
      <c r="D242" s="126" t="s">
        <v>1006</v>
      </c>
      <c r="E242" s="153" t="s">
        <v>964</v>
      </c>
      <c r="F242" s="160"/>
      <c r="G242" s="123" t="s">
        <v>912</v>
      </c>
      <c r="H242" s="81">
        <v>401000</v>
      </c>
      <c r="I242" s="82">
        <v>160400</v>
      </c>
      <c r="J242" s="83">
        <f>IF(IF(H242="",0,H242)=0,0,(IF(H242&gt;0,IF(I242&gt;H242,0,H242-I242),IF(I242&gt;H242,H242-I242,0))))</f>
        <v>240600</v>
      </c>
      <c r="K242" s="119" t="str">
        <f t="shared" si="5"/>
        <v>00001069530001000122</v>
      </c>
      <c r="L242" s="84" t="str">
        <f>C242&amp;D242&amp;E242&amp;F242&amp;G242</f>
        <v>00001069530001000122</v>
      </c>
    </row>
    <row r="243" spans="1:12" s="85" customFormat="1" ht="33.75">
      <c r="A243" s="80" t="s">
        <v>913</v>
      </c>
      <c r="B243" s="79" t="s">
        <v>775</v>
      </c>
      <c r="C243" s="122" t="s">
        <v>839</v>
      </c>
      <c r="D243" s="126" t="s">
        <v>1006</v>
      </c>
      <c r="E243" s="153" t="s">
        <v>964</v>
      </c>
      <c r="F243" s="160"/>
      <c r="G243" s="123" t="s">
        <v>914</v>
      </c>
      <c r="H243" s="81">
        <v>1930400</v>
      </c>
      <c r="I243" s="82">
        <v>398040.45</v>
      </c>
      <c r="J243" s="83">
        <f>IF(IF(H243="",0,H243)=0,0,(IF(H243&gt;0,IF(I243&gt;H243,0,H243-I243),IF(I243&gt;H243,H243-I243,0))))</f>
        <v>1532359.55</v>
      </c>
      <c r="K243" s="119" t="str">
        <f t="shared" si="5"/>
        <v>00001069530001000129</v>
      </c>
      <c r="L243" s="84" t="str">
        <f>C243&amp;D243&amp;E243&amp;F243&amp;G243</f>
        <v>00001069530001000129</v>
      </c>
    </row>
    <row r="244" spans="1:12" ht="22.5">
      <c r="A244" s="100" t="s">
        <v>940</v>
      </c>
      <c r="B244" s="101" t="s">
        <v>775</v>
      </c>
      <c r="C244" s="102" t="s">
        <v>839</v>
      </c>
      <c r="D244" s="125" t="s">
        <v>1006</v>
      </c>
      <c r="E244" s="156" t="s">
        <v>964</v>
      </c>
      <c r="F244" s="159"/>
      <c r="G244" s="130" t="s">
        <v>775</v>
      </c>
      <c r="H244" s="97">
        <v>340600</v>
      </c>
      <c r="I244" s="103">
        <v>112773.71</v>
      </c>
      <c r="J244" s="104">
        <v>227826.29</v>
      </c>
      <c r="K244" s="119" t="str">
        <f t="shared" si="5"/>
        <v>00001069530001000200</v>
      </c>
      <c r="L244" s="107" t="s">
        <v>1017</v>
      </c>
    </row>
    <row r="245" spans="1:12" ht="22.5">
      <c r="A245" s="100" t="s">
        <v>942</v>
      </c>
      <c r="B245" s="101" t="s">
        <v>775</v>
      </c>
      <c r="C245" s="102" t="s">
        <v>839</v>
      </c>
      <c r="D245" s="125" t="s">
        <v>1006</v>
      </c>
      <c r="E245" s="156" t="s">
        <v>964</v>
      </c>
      <c r="F245" s="159"/>
      <c r="G245" s="130" t="s">
        <v>944</v>
      </c>
      <c r="H245" s="97">
        <v>340600</v>
      </c>
      <c r="I245" s="103">
        <v>112773.71</v>
      </c>
      <c r="J245" s="104">
        <v>227826.29</v>
      </c>
      <c r="K245" s="119" t="str">
        <f t="shared" si="5"/>
        <v>00001069530001000240</v>
      </c>
      <c r="L245" s="107" t="s">
        <v>1018</v>
      </c>
    </row>
    <row r="246" spans="1:12" s="85" customFormat="1" ht="12.75">
      <c r="A246" s="80" t="s">
        <v>945</v>
      </c>
      <c r="B246" s="79" t="s">
        <v>775</v>
      </c>
      <c r="C246" s="122" t="s">
        <v>839</v>
      </c>
      <c r="D246" s="126" t="s">
        <v>1006</v>
      </c>
      <c r="E246" s="153" t="s">
        <v>964</v>
      </c>
      <c r="F246" s="160"/>
      <c r="G246" s="123" t="s">
        <v>946</v>
      </c>
      <c r="H246" s="81">
        <v>340600</v>
      </c>
      <c r="I246" s="82">
        <v>112773.71</v>
      </c>
      <c r="J246" s="83">
        <f>IF(IF(H246="",0,H246)=0,0,(IF(H246&gt;0,IF(I246&gt;H246,0,H246-I246),IF(I246&gt;H246,H246-I246,0))))</f>
        <v>227826.29</v>
      </c>
      <c r="K246" s="119" t="str">
        <f t="shared" si="5"/>
        <v>00001069530001000244</v>
      </c>
      <c r="L246" s="84" t="str">
        <f>C246&amp;D246&amp;E246&amp;F246&amp;G246</f>
        <v>00001069530001000244</v>
      </c>
    </row>
    <row r="247" spans="1:12" ht="12.75">
      <c r="A247" s="100" t="s">
        <v>969</v>
      </c>
      <c r="B247" s="101" t="s">
        <v>775</v>
      </c>
      <c r="C247" s="102" t="s">
        <v>839</v>
      </c>
      <c r="D247" s="125" t="s">
        <v>1006</v>
      </c>
      <c r="E247" s="156" t="s">
        <v>964</v>
      </c>
      <c r="F247" s="159"/>
      <c r="G247" s="130" t="s">
        <v>971</v>
      </c>
      <c r="H247" s="97">
        <v>33841.98</v>
      </c>
      <c r="I247" s="103">
        <v>33841.98</v>
      </c>
      <c r="J247" s="104">
        <v>0</v>
      </c>
      <c r="K247" s="119" t="str">
        <f t="shared" si="5"/>
        <v>00001069530001000300</v>
      </c>
      <c r="L247" s="107" t="s">
        <v>1019</v>
      </c>
    </row>
    <row r="248" spans="1:12" ht="22.5">
      <c r="A248" s="100" t="s">
        <v>972</v>
      </c>
      <c r="B248" s="101" t="s">
        <v>775</v>
      </c>
      <c r="C248" s="102" t="s">
        <v>839</v>
      </c>
      <c r="D248" s="125" t="s">
        <v>1006</v>
      </c>
      <c r="E248" s="156" t="s">
        <v>964</v>
      </c>
      <c r="F248" s="159"/>
      <c r="G248" s="130" t="s">
        <v>974</v>
      </c>
      <c r="H248" s="97">
        <v>33841.98</v>
      </c>
      <c r="I248" s="103">
        <v>33841.98</v>
      </c>
      <c r="J248" s="104">
        <v>0</v>
      </c>
      <c r="K248" s="119" t="str">
        <f t="shared" si="5"/>
        <v>00001069530001000320</v>
      </c>
      <c r="L248" s="107" t="s">
        <v>1020</v>
      </c>
    </row>
    <row r="249" spans="1:12" s="85" customFormat="1" ht="22.5">
      <c r="A249" s="80" t="s">
        <v>975</v>
      </c>
      <c r="B249" s="79" t="s">
        <v>775</v>
      </c>
      <c r="C249" s="122" t="s">
        <v>839</v>
      </c>
      <c r="D249" s="126" t="s">
        <v>1006</v>
      </c>
      <c r="E249" s="153" t="s">
        <v>964</v>
      </c>
      <c r="F249" s="160"/>
      <c r="G249" s="123" t="s">
        <v>976</v>
      </c>
      <c r="H249" s="81">
        <v>33841.98</v>
      </c>
      <c r="I249" s="82">
        <v>33841.98</v>
      </c>
      <c r="J249" s="83">
        <f>IF(IF(H249="",0,H249)=0,0,(IF(H249&gt;0,IF(I249&gt;H249,0,H249-I249),IF(I249&gt;H249,H249-I249,0))))</f>
        <v>0</v>
      </c>
      <c r="K249" s="119" t="str">
        <f t="shared" si="5"/>
        <v>00001069530001000321</v>
      </c>
      <c r="L249" s="84" t="str">
        <f>C249&amp;D249&amp;E249&amp;F249&amp;G249</f>
        <v>00001069530001000321</v>
      </c>
    </row>
    <row r="250" spans="1:12" ht="33.75">
      <c r="A250" s="100" t="s">
        <v>989</v>
      </c>
      <c r="B250" s="101" t="s">
        <v>775</v>
      </c>
      <c r="C250" s="102" t="s">
        <v>839</v>
      </c>
      <c r="D250" s="125" t="s">
        <v>1006</v>
      </c>
      <c r="E250" s="156" t="s">
        <v>991</v>
      </c>
      <c r="F250" s="159"/>
      <c r="G250" s="130" t="s">
        <v>839</v>
      </c>
      <c r="H250" s="97">
        <v>28600</v>
      </c>
      <c r="I250" s="103">
        <v>0</v>
      </c>
      <c r="J250" s="104">
        <v>28600</v>
      </c>
      <c r="K250" s="119" t="str">
        <f t="shared" si="5"/>
        <v>00001069530070280000</v>
      </c>
      <c r="L250" s="107" t="s">
        <v>1021</v>
      </c>
    </row>
    <row r="251" spans="1:12" ht="56.25">
      <c r="A251" s="100" t="s">
        <v>903</v>
      </c>
      <c r="B251" s="101" t="s">
        <v>775</v>
      </c>
      <c r="C251" s="102" t="s">
        <v>839</v>
      </c>
      <c r="D251" s="125" t="s">
        <v>1006</v>
      </c>
      <c r="E251" s="156" t="s">
        <v>991</v>
      </c>
      <c r="F251" s="159"/>
      <c r="G251" s="130" t="s">
        <v>905</v>
      </c>
      <c r="H251" s="97">
        <v>26600</v>
      </c>
      <c r="I251" s="103">
        <v>0</v>
      </c>
      <c r="J251" s="104">
        <v>26600</v>
      </c>
      <c r="K251" s="119" t="str">
        <f t="shared" si="5"/>
        <v>00001069530070280100</v>
      </c>
      <c r="L251" s="107" t="s">
        <v>1022</v>
      </c>
    </row>
    <row r="252" spans="1:12" ht="22.5">
      <c r="A252" s="100" t="s">
        <v>906</v>
      </c>
      <c r="B252" s="101" t="s">
        <v>775</v>
      </c>
      <c r="C252" s="102" t="s">
        <v>839</v>
      </c>
      <c r="D252" s="125" t="s">
        <v>1006</v>
      </c>
      <c r="E252" s="156" t="s">
        <v>991</v>
      </c>
      <c r="F252" s="159"/>
      <c r="G252" s="130" t="s">
        <v>908</v>
      </c>
      <c r="H252" s="97">
        <v>26600</v>
      </c>
      <c r="I252" s="103">
        <v>0</v>
      </c>
      <c r="J252" s="104">
        <v>26600</v>
      </c>
      <c r="K252" s="119" t="str">
        <f t="shared" si="5"/>
        <v>00001069530070280120</v>
      </c>
      <c r="L252" s="107" t="s">
        <v>1023</v>
      </c>
    </row>
    <row r="253" spans="1:12" s="85" customFormat="1" ht="22.5">
      <c r="A253" s="80" t="s">
        <v>909</v>
      </c>
      <c r="B253" s="79" t="s">
        <v>775</v>
      </c>
      <c r="C253" s="122" t="s">
        <v>839</v>
      </c>
      <c r="D253" s="126" t="s">
        <v>1006</v>
      </c>
      <c r="E253" s="153" t="s">
        <v>991</v>
      </c>
      <c r="F253" s="160"/>
      <c r="G253" s="123" t="s">
        <v>910</v>
      </c>
      <c r="H253" s="81">
        <v>20600</v>
      </c>
      <c r="I253" s="82">
        <v>0</v>
      </c>
      <c r="J253" s="83">
        <f>IF(IF(H253="",0,H253)=0,0,(IF(H253&gt;0,IF(I253&gt;H253,0,H253-I253),IF(I253&gt;H253,H253-I253,0))))</f>
        <v>20600</v>
      </c>
      <c r="K253" s="119" t="str">
        <f t="shared" si="5"/>
        <v>00001069530070280121</v>
      </c>
      <c r="L253" s="84" t="str">
        <f>C253&amp;D253&amp;E253&amp;F253&amp;G253</f>
        <v>00001069530070280121</v>
      </c>
    </row>
    <row r="254" spans="1:12" s="85" customFormat="1" ht="33.75">
      <c r="A254" s="80" t="s">
        <v>913</v>
      </c>
      <c r="B254" s="79" t="s">
        <v>775</v>
      </c>
      <c r="C254" s="122" t="s">
        <v>839</v>
      </c>
      <c r="D254" s="126" t="s">
        <v>1006</v>
      </c>
      <c r="E254" s="153" t="s">
        <v>991</v>
      </c>
      <c r="F254" s="160"/>
      <c r="G254" s="123" t="s">
        <v>914</v>
      </c>
      <c r="H254" s="81">
        <v>6000</v>
      </c>
      <c r="I254" s="82">
        <v>0</v>
      </c>
      <c r="J254" s="83">
        <f>IF(IF(H254="",0,H254)=0,0,(IF(H254&gt;0,IF(I254&gt;H254,0,H254-I254),IF(I254&gt;H254,H254-I254,0))))</f>
        <v>6000</v>
      </c>
      <c r="K254" s="119" t="str">
        <f t="shared" si="5"/>
        <v>00001069530070280129</v>
      </c>
      <c r="L254" s="84" t="str">
        <f>C254&amp;D254&amp;E254&amp;F254&amp;G254</f>
        <v>00001069530070280129</v>
      </c>
    </row>
    <row r="255" spans="1:12" ht="22.5">
      <c r="A255" s="100" t="s">
        <v>940</v>
      </c>
      <c r="B255" s="101" t="s">
        <v>775</v>
      </c>
      <c r="C255" s="102" t="s">
        <v>839</v>
      </c>
      <c r="D255" s="125" t="s">
        <v>1006</v>
      </c>
      <c r="E255" s="156" t="s">
        <v>991</v>
      </c>
      <c r="F255" s="159"/>
      <c r="G255" s="130" t="s">
        <v>775</v>
      </c>
      <c r="H255" s="97">
        <v>2000</v>
      </c>
      <c r="I255" s="103">
        <v>0</v>
      </c>
      <c r="J255" s="104">
        <v>2000</v>
      </c>
      <c r="K255" s="119" t="str">
        <f t="shared" si="5"/>
        <v>00001069530070280200</v>
      </c>
      <c r="L255" s="107" t="s">
        <v>1024</v>
      </c>
    </row>
    <row r="256" spans="1:12" ht="22.5">
      <c r="A256" s="100" t="s">
        <v>942</v>
      </c>
      <c r="B256" s="101" t="s">
        <v>775</v>
      </c>
      <c r="C256" s="102" t="s">
        <v>839</v>
      </c>
      <c r="D256" s="125" t="s">
        <v>1006</v>
      </c>
      <c r="E256" s="156" t="s">
        <v>991</v>
      </c>
      <c r="F256" s="159"/>
      <c r="G256" s="130" t="s">
        <v>944</v>
      </c>
      <c r="H256" s="97">
        <v>2000</v>
      </c>
      <c r="I256" s="103">
        <v>0</v>
      </c>
      <c r="J256" s="104">
        <v>2000</v>
      </c>
      <c r="K256" s="119" t="str">
        <f t="shared" si="5"/>
        <v>00001069530070280240</v>
      </c>
      <c r="L256" s="107" t="s">
        <v>1025</v>
      </c>
    </row>
    <row r="257" spans="1:12" s="85" customFormat="1" ht="12.75">
      <c r="A257" s="80" t="s">
        <v>945</v>
      </c>
      <c r="B257" s="79" t="s">
        <v>775</v>
      </c>
      <c r="C257" s="122" t="s">
        <v>839</v>
      </c>
      <c r="D257" s="126" t="s">
        <v>1006</v>
      </c>
      <c r="E257" s="153" t="s">
        <v>991</v>
      </c>
      <c r="F257" s="160"/>
      <c r="G257" s="123" t="s">
        <v>946</v>
      </c>
      <c r="H257" s="81">
        <v>2000</v>
      </c>
      <c r="I257" s="82">
        <v>0</v>
      </c>
      <c r="J257" s="83">
        <f>IF(IF(H257="",0,H257)=0,0,(IF(H257&gt;0,IF(I257&gt;H257,0,H257-I257),IF(I257&gt;H257,H257-I257,0))))</f>
        <v>2000</v>
      </c>
      <c r="K257" s="119" t="str">
        <f t="shared" si="5"/>
        <v>00001069530070280244</v>
      </c>
      <c r="L257" s="84" t="str">
        <f>C257&amp;D257&amp;E257&amp;F257&amp;G257</f>
        <v>00001069530070280244</v>
      </c>
    </row>
    <row r="258" spans="1:12" ht="22.5">
      <c r="A258" s="100" t="s">
        <v>1026</v>
      </c>
      <c r="B258" s="101" t="s">
        <v>775</v>
      </c>
      <c r="C258" s="102" t="s">
        <v>839</v>
      </c>
      <c r="D258" s="125" t="s">
        <v>1006</v>
      </c>
      <c r="E258" s="156" t="s">
        <v>1028</v>
      </c>
      <c r="F258" s="159"/>
      <c r="G258" s="130" t="s">
        <v>839</v>
      </c>
      <c r="H258" s="97">
        <v>972803</v>
      </c>
      <c r="I258" s="103">
        <v>191213.36</v>
      </c>
      <c r="J258" s="104">
        <v>781589.64</v>
      </c>
      <c r="K258" s="119" t="str">
        <f t="shared" si="5"/>
        <v>00001069600000000000</v>
      </c>
      <c r="L258" s="107" t="s">
        <v>1027</v>
      </c>
    </row>
    <row r="259" spans="1:12" ht="22.5">
      <c r="A259" s="100" t="s">
        <v>1029</v>
      </c>
      <c r="B259" s="101" t="s">
        <v>775</v>
      </c>
      <c r="C259" s="102" t="s">
        <v>839</v>
      </c>
      <c r="D259" s="125" t="s">
        <v>1006</v>
      </c>
      <c r="E259" s="156" t="s">
        <v>1031</v>
      </c>
      <c r="F259" s="159"/>
      <c r="G259" s="130" t="s">
        <v>839</v>
      </c>
      <c r="H259" s="97">
        <v>972803</v>
      </c>
      <c r="I259" s="103">
        <v>191213.36</v>
      </c>
      <c r="J259" s="104">
        <v>781589.64</v>
      </c>
      <c r="K259" s="119" t="str">
        <f t="shared" si="5"/>
        <v>00001069600000060000</v>
      </c>
      <c r="L259" s="107" t="s">
        <v>1030</v>
      </c>
    </row>
    <row r="260" spans="1:12" ht="56.25">
      <c r="A260" s="100" t="s">
        <v>903</v>
      </c>
      <c r="B260" s="101" t="s">
        <v>775</v>
      </c>
      <c r="C260" s="102" t="s">
        <v>839</v>
      </c>
      <c r="D260" s="125" t="s">
        <v>1006</v>
      </c>
      <c r="E260" s="156" t="s">
        <v>1031</v>
      </c>
      <c r="F260" s="159"/>
      <c r="G260" s="130" t="s">
        <v>905</v>
      </c>
      <c r="H260" s="97">
        <v>972803</v>
      </c>
      <c r="I260" s="103">
        <v>191213.36</v>
      </c>
      <c r="J260" s="104">
        <v>781589.64</v>
      </c>
      <c r="K260" s="119" t="str">
        <f t="shared" si="5"/>
        <v>00001069600000060100</v>
      </c>
      <c r="L260" s="107" t="s">
        <v>1032</v>
      </c>
    </row>
    <row r="261" spans="1:12" ht="22.5">
      <c r="A261" s="100" t="s">
        <v>906</v>
      </c>
      <c r="B261" s="101" t="s">
        <v>775</v>
      </c>
      <c r="C261" s="102" t="s">
        <v>839</v>
      </c>
      <c r="D261" s="125" t="s">
        <v>1006</v>
      </c>
      <c r="E261" s="156" t="s">
        <v>1031</v>
      </c>
      <c r="F261" s="159"/>
      <c r="G261" s="130" t="s">
        <v>908</v>
      </c>
      <c r="H261" s="97">
        <v>972803</v>
      </c>
      <c r="I261" s="103">
        <v>191213.36</v>
      </c>
      <c r="J261" s="104">
        <v>781589.64</v>
      </c>
      <c r="K261" s="119" t="str">
        <f t="shared" si="5"/>
        <v>00001069600000060120</v>
      </c>
      <c r="L261" s="107" t="s">
        <v>1033</v>
      </c>
    </row>
    <row r="262" spans="1:12" s="85" customFormat="1" ht="22.5">
      <c r="A262" s="80" t="s">
        <v>909</v>
      </c>
      <c r="B262" s="79" t="s">
        <v>775</v>
      </c>
      <c r="C262" s="122" t="s">
        <v>839</v>
      </c>
      <c r="D262" s="126" t="s">
        <v>1006</v>
      </c>
      <c r="E262" s="153" t="s">
        <v>1031</v>
      </c>
      <c r="F262" s="160"/>
      <c r="G262" s="123" t="s">
        <v>910</v>
      </c>
      <c r="H262" s="81">
        <v>716362</v>
      </c>
      <c r="I262" s="82">
        <v>157104.1</v>
      </c>
      <c r="J262" s="83">
        <f>IF(IF(H262="",0,H262)=0,0,(IF(H262&gt;0,IF(I262&gt;H262,0,H262-I262),IF(I262&gt;H262,H262-I262,0))))</f>
        <v>559257.9</v>
      </c>
      <c r="K262" s="119" t="str">
        <f t="shared" si="5"/>
        <v>00001069600000060121</v>
      </c>
      <c r="L262" s="84" t="str">
        <f>C262&amp;D262&amp;E262&amp;F262&amp;G262</f>
        <v>00001069600000060121</v>
      </c>
    </row>
    <row r="263" spans="1:12" s="85" customFormat="1" ht="33.75">
      <c r="A263" s="80" t="s">
        <v>911</v>
      </c>
      <c r="B263" s="79" t="s">
        <v>775</v>
      </c>
      <c r="C263" s="122" t="s">
        <v>839</v>
      </c>
      <c r="D263" s="126" t="s">
        <v>1006</v>
      </c>
      <c r="E263" s="153" t="s">
        <v>1031</v>
      </c>
      <c r="F263" s="160"/>
      <c r="G263" s="123" t="s">
        <v>912</v>
      </c>
      <c r="H263" s="81">
        <v>40100</v>
      </c>
      <c r="I263" s="82">
        <v>0</v>
      </c>
      <c r="J263" s="83">
        <f>IF(IF(H263="",0,H263)=0,0,(IF(H263&gt;0,IF(I263&gt;H263,0,H263-I263),IF(I263&gt;H263,H263-I263,0))))</f>
        <v>40100</v>
      </c>
      <c r="K263" s="119" t="str">
        <f t="shared" si="5"/>
        <v>00001069600000060122</v>
      </c>
      <c r="L263" s="84" t="str">
        <f>C263&amp;D263&amp;E263&amp;F263&amp;G263</f>
        <v>00001069600000060122</v>
      </c>
    </row>
    <row r="264" spans="1:12" s="85" customFormat="1" ht="33.75">
      <c r="A264" s="80" t="s">
        <v>913</v>
      </c>
      <c r="B264" s="79" t="s">
        <v>775</v>
      </c>
      <c r="C264" s="122" t="s">
        <v>839</v>
      </c>
      <c r="D264" s="126" t="s">
        <v>1006</v>
      </c>
      <c r="E264" s="153" t="s">
        <v>1031</v>
      </c>
      <c r="F264" s="160"/>
      <c r="G264" s="123" t="s">
        <v>914</v>
      </c>
      <c r="H264" s="81">
        <v>216341</v>
      </c>
      <c r="I264" s="82">
        <v>34109.26</v>
      </c>
      <c r="J264" s="83">
        <f>IF(IF(H264="",0,H264)=0,0,(IF(H264&gt;0,IF(I264&gt;H264,0,H264-I264),IF(I264&gt;H264,H264-I264,0))))</f>
        <v>182231.74</v>
      </c>
      <c r="K264" s="119" t="str">
        <f t="shared" si="5"/>
        <v>00001069600000060129</v>
      </c>
      <c r="L264" s="84" t="str">
        <f>C264&amp;D264&amp;E264&amp;F264&amp;G264</f>
        <v>00001069600000060129</v>
      </c>
    </row>
    <row r="265" spans="1:12" ht="22.5">
      <c r="A265" s="100" t="s">
        <v>1034</v>
      </c>
      <c r="B265" s="101" t="s">
        <v>775</v>
      </c>
      <c r="C265" s="102" t="s">
        <v>839</v>
      </c>
      <c r="D265" s="125" t="s">
        <v>1006</v>
      </c>
      <c r="E265" s="156" t="s">
        <v>1036</v>
      </c>
      <c r="F265" s="159"/>
      <c r="G265" s="130" t="s">
        <v>839</v>
      </c>
      <c r="H265" s="97">
        <v>238394</v>
      </c>
      <c r="I265" s="103">
        <v>63598.71</v>
      </c>
      <c r="J265" s="104">
        <v>174795.29</v>
      </c>
      <c r="K265" s="119" t="str">
        <f t="shared" si="5"/>
        <v>00001069700000000000</v>
      </c>
      <c r="L265" s="107" t="s">
        <v>1035</v>
      </c>
    </row>
    <row r="266" spans="1:12" ht="12.75">
      <c r="A266" s="100" t="s">
        <v>1037</v>
      </c>
      <c r="B266" s="101" t="s">
        <v>775</v>
      </c>
      <c r="C266" s="102" t="s">
        <v>839</v>
      </c>
      <c r="D266" s="125" t="s">
        <v>1006</v>
      </c>
      <c r="E266" s="156" t="s">
        <v>1039</v>
      </c>
      <c r="F266" s="159"/>
      <c r="G266" s="130" t="s">
        <v>839</v>
      </c>
      <c r="H266" s="97">
        <v>238394</v>
      </c>
      <c r="I266" s="103">
        <v>63598.71</v>
      </c>
      <c r="J266" s="104">
        <v>174795.29</v>
      </c>
      <c r="K266" s="119" t="str">
        <f t="shared" si="5"/>
        <v>00001069700000070000</v>
      </c>
      <c r="L266" s="107" t="s">
        <v>1038</v>
      </c>
    </row>
    <row r="267" spans="1:12" ht="56.25">
      <c r="A267" s="100" t="s">
        <v>903</v>
      </c>
      <c r="B267" s="101" t="s">
        <v>775</v>
      </c>
      <c r="C267" s="102" t="s">
        <v>839</v>
      </c>
      <c r="D267" s="125" t="s">
        <v>1006</v>
      </c>
      <c r="E267" s="156" t="s">
        <v>1039</v>
      </c>
      <c r="F267" s="159"/>
      <c r="G267" s="130" t="s">
        <v>905</v>
      </c>
      <c r="H267" s="97">
        <v>238394</v>
      </c>
      <c r="I267" s="103">
        <v>63598.71</v>
      </c>
      <c r="J267" s="104">
        <v>174795.29</v>
      </c>
      <c r="K267" s="119" t="str">
        <f t="shared" si="5"/>
        <v>00001069700000070100</v>
      </c>
      <c r="L267" s="107" t="s">
        <v>1040</v>
      </c>
    </row>
    <row r="268" spans="1:12" ht="22.5">
      <c r="A268" s="100" t="s">
        <v>906</v>
      </c>
      <c r="B268" s="101" t="s">
        <v>775</v>
      </c>
      <c r="C268" s="102" t="s">
        <v>839</v>
      </c>
      <c r="D268" s="125" t="s">
        <v>1006</v>
      </c>
      <c r="E268" s="156" t="s">
        <v>1039</v>
      </c>
      <c r="F268" s="159"/>
      <c r="G268" s="130" t="s">
        <v>908</v>
      </c>
      <c r="H268" s="97">
        <v>238394</v>
      </c>
      <c r="I268" s="103">
        <v>63598.71</v>
      </c>
      <c r="J268" s="104">
        <v>174795.29</v>
      </c>
      <c r="K268" s="119" t="str">
        <f t="shared" si="5"/>
        <v>00001069700000070120</v>
      </c>
      <c r="L268" s="107" t="s">
        <v>1041</v>
      </c>
    </row>
    <row r="269" spans="1:12" s="85" customFormat="1" ht="22.5">
      <c r="A269" s="80" t="s">
        <v>909</v>
      </c>
      <c r="B269" s="79" t="s">
        <v>775</v>
      </c>
      <c r="C269" s="122" t="s">
        <v>839</v>
      </c>
      <c r="D269" s="126" t="s">
        <v>1006</v>
      </c>
      <c r="E269" s="153" t="s">
        <v>1039</v>
      </c>
      <c r="F269" s="160"/>
      <c r="G269" s="123" t="s">
        <v>910</v>
      </c>
      <c r="H269" s="81">
        <v>238394</v>
      </c>
      <c r="I269" s="82">
        <v>63598.71</v>
      </c>
      <c r="J269" s="83">
        <f>IF(IF(H269="",0,H269)=0,0,(IF(H269&gt;0,IF(I269&gt;H269,0,H269-I269),IF(I269&gt;H269,H269-I269,0))))</f>
        <v>174795.29</v>
      </c>
      <c r="K269" s="119" t="str">
        <f t="shared" si="5"/>
        <v>00001069700000070121</v>
      </c>
      <c r="L269" s="84" t="str">
        <f>C269&amp;D269&amp;E269&amp;F269&amp;G269</f>
        <v>00001069700000070121</v>
      </c>
    </row>
    <row r="270" spans="1:12" ht="12.75">
      <c r="A270" s="100" t="s">
        <v>1042</v>
      </c>
      <c r="B270" s="101" t="s">
        <v>775</v>
      </c>
      <c r="C270" s="102" t="s">
        <v>839</v>
      </c>
      <c r="D270" s="125" t="s">
        <v>1044</v>
      </c>
      <c r="E270" s="156" t="s">
        <v>892</v>
      </c>
      <c r="F270" s="159"/>
      <c r="G270" s="130" t="s">
        <v>839</v>
      </c>
      <c r="H270" s="97">
        <v>100000</v>
      </c>
      <c r="I270" s="103">
        <v>0</v>
      </c>
      <c r="J270" s="104">
        <v>100000</v>
      </c>
      <c r="K270" s="119" t="str">
        <f t="shared" si="5"/>
        <v>00001110000000000000</v>
      </c>
      <c r="L270" s="107" t="s">
        <v>1043</v>
      </c>
    </row>
    <row r="271" spans="1:12" ht="12.75">
      <c r="A271" s="100" t="s">
        <v>1045</v>
      </c>
      <c r="B271" s="101" t="s">
        <v>775</v>
      </c>
      <c r="C271" s="102" t="s">
        <v>839</v>
      </c>
      <c r="D271" s="125" t="s">
        <v>1044</v>
      </c>
      <c r="E271" s="156" t="s">
        <v>1047</v>
      </c>
      <c r="F271" s="159"/>
      <c r="G271" s="130" t="s">
        <v>839</v>
      </c>
      <c r="H271" s="97">
        <v>100000</v>
      </c>
      <c r="I271" s="103">
        <v>0</v>
      </c>
      <c r="J271" s="104">
        <v>100000</v>
      </c>
      <c r="K271" s="119" t="str">
        <f t="shared" si="5"/>
        <v>00001119800000000000</v>
      </c>
      <c r="L271" s="107" t="s">
        <v>1046</v>
      </c>
    </row>
    <row r="272" spans="1:12" ht="12.75">
      <c r="A272" s="100" t="s">
        <v>1048</v>
      </c>
      <c r="B272" s="101" t="s">
        <v>775</v>
      </c>
      <c r="C272" s="102" t="s">
        <v>839</v>
      </c>
      <c r="D272" s="125" t="s">
        <v>1044</v>
      </c>
      <c r="E272" s="156" t="s">
        <v>1050</v>
      </c>
      <c r="F272" s="159"/>
      <c r="G272" s="130" t="s">
        <v>839</v>
      </c>
      <c r="H272" s="97">
        <v>100000</v>
      </c>
      <c r="I272" s="103">
        <v>0</v>
      </c>
      <c r="J272" s="104">
        <v>100000</v>
      </c>
      <c r="K272" s="119" t="str">
        <f t="shared" si="5"/>
        <v>00001119800029999000</v>
      </c>
      <c r="L272" s="107" t="s">
        <v>1049</v>
      </c>
    </row>
    <row r="273" spans="1:12" ht="12.75">
      <c r="A273" s="100" t="s">
        <v>977</v>
      </c>
      <c r="B273" s="101" t="s">
        <v>775</v>
      </c>
      <c r="C273" s="102" t="s">
        <v>839</v>
      </c>
      <c r="D273" s="125" t="s">
        <v>1044</v>
      </c>
      <c r="E273" s="156" t="s">
        <v>1050</v>
      </c>
      <c r="F273" s="159"/>
      <c r="G273" s="130" t="s">
        <v>979</v>
      </c>
      <c r="H273" s="97">
        <v>100000</v>
      </c>
      <c r="I273" s="103">
        <v>0</v>
      </c>
      <c r="J273" s="104">
        <v>100000</v>
      </c>
      <c r="K273" s="119" t="str">
        <f t="shared" si="5"/>
        <v>00001119800029999800</v>
      </c>
      <c r="L273" s="107" t="s">
        <v>1051</v>
      </c>
    </row>
    <row r="274" spans="1:12" s="85" customFormat="1" ht="12.75">
      <c r="A274" s="80" t="s">
        <v>1045</v>
      </c>
      <c r="B274" s="79" t="s">
        <v>775</v>
      </c>
      <c r="C274" s="122" t="s">
        <v>839</v>
      </c>
      <c r="D274" s="126" t="s">
        <v>1044</v>
      </c>
      <c r="E274" s="153" t="s">
        <v>1050</v>
      </c>
      <c r="F274" s="160"/>
      <c r="G274" s="123" t="s">
        <v>1052</v>
      </c>
      <c r="H274" s="81">
        <v>100000</v>
      </c>
      <c r="I274" s="82">
        <v>0</v>
      </c>
      <c r="J274" s="83">
        <f>IF(IF(H274="",0,H274)=0,0,(IF(H274&gt;0,IF(I274&gt;H274,0,H274-I274),IF(I274&gt;H274,H274-I274,0))))</f>
        <v>100000</v>
      </c>
      <c r="K274" s="119" t="str">
        <f t="shared" si="5"/>
        <v>00001119800029999870</v>
      </c>
      <c r="L274" s="84" t="str">
        <f>C274&amp;D274&amp;E274&amp;F274&amp;G274</f>
        <v>00001119800029999870</v>
      </c>
    </row>
    <row r="275" spans="1:12" ht="12.75">
      <c r="A275" s="100" t="s">
        <v>1053</v>
      </c>
      <c r="B275" s="101" t="s">
        <v>775</v>
      </c>
      <c r="C275" s="102" t="s">
        <v>839</v>
      </c>
      <c r="D275" s="125" t="s">
        <v>1055</v>
      </c>
      <c r="E275" s="156" t="s">
        <v>892</v>
      </c>
      <c r="F275" s="159"/>
      <c r="G275" s="130" t="s">
        <v>839</v>
      </c>
      <c r="H275" s="97">
        <v>7231372.95</v>
      </c>
      <c r="I275" s="103">
        <v>2942942.96</v>
      </c>
      <c r="J275" s="104">
        <v>4288429.99</v>
      </c>
      <c r="K275" s="119" t="str">
        <f t="shared" si="5"/>
        <v>00001130000000000000</v>
      </c>
      <c r="L275" s="107" t="s">
        <v>1054</v>
      </c>
    </row>
    <row r="276" spans="1:12" ht="33.75">
      <c r="A276" s="100" t="s">
        <v>1056</v>
      </c>
      <c r="B276" s="101" t="s">
        <v>775</v>
      </c>
      <c r="C276" s="102" t="s">
        <v>839</v>
      </c>
      <c r="D276" s="125" t="s">
        <v>1055</v>
      </c>
      <c r="E276" s="156" t="s">
        <v>1058</v>
      </c>
      <c r="F276" s="159"/>
      <c r="G276" s="130" t="s">
        <v>839</v>
      </c>
      <c r="H276" s="97">
        <v>50000</v>
      </c>
      <c r="I276" s="103">
        <v>34300</v>
      </c>
      <c r="J276" s="104">
        <v>15700</v>
      </c>
      <c r="K276" s="119" t="str">
        <f t="shared" si="5"/>
        <v>00001131400000000000</v>
      </c>
      <c r="L276" s="107" t="s">
        <v>1057</v>
      </c>
    </row>
    <row r="277" spans="1:12" ht="22.5">
      <c r="A277" s="100" t="s">
        <v>1059</v>
      </c>
      <c r="B277" s="101" t="s">
        <v>775</v>
      </c>
      <c r="C277" s="102" t="s">
        <v>839</v>
      </c>
      <c r="D277" s="125" t="s">
        <v>1055</v>
      </c>
      <c r="E277" s="156" t="s">
        <v>1061</v>
      </c>
      <c r="F277" s="159"/>
      <c r="G277" s="130" t="s">
        <v>839</v>
      </c>
      <c r="H277" s="97">
        <v>50000</v>
      </c>
      <c r="I277" s="103">
        <v>34300</v>
      </c>
      <c r="J277" s="104">
        <v>15700</v>
      </c>
      <c r="K277" s="119" t="str">
        <f t="shared" si="5"/>
        <v>00001131400021410000</v>
      </c>
      <c r="L277" s="107" t="s">
        <v>1060</v>
      </c>
    </row>
    <row r="278" spans="1:12" ht="22.5">
      <c r="A278" s="100" t="s">
        <v>940</v>
      </c>
      <c r="B278" s="101" t="s">
        <v>775</v>
      </c>
      <c r="C278" s="102" t="s">
        <v>839</v>
      </c>
      <c r="D278" s="125" t="s">
        <v>1055</v>
      </c>
      <c r="E278" s="156" t="s">
        <v>1061</v>
      </c>
      <c r="F278" s="159"/>
      <c r="G278" s="130" t="s">
        <v>775</v>
      </c>
      <c r="H278" s="97">
        <v>50000</v>
      </c>
      <c r="I278" s="103">
        <v>34300</v>
      </c>
      <c r="J278" s="104">
        <v>15700</v>
      </c>
      <c r="K278" s="119" t="str">
        <f t="shared" si="5"/>
        <v>00001131400021410200</v>
      </c>
      <c r="L278" s="107" t="s">
        <v>1062</v>
      </c>
    </row>
    <row r="279" spans="1:12" ht="22.5">
      <c r="A279" s="100" t="s">
        <v>942</v>
      </c>
      <c r="B279" s="101" t="s">
        <v>775</v>
      </c>
      <c r="C279" s="102" t="s">
        <v>839</v>
      </c>
      <c r="D279" s="125" t="s">
        <v>1055</v>
      </c>
      <c r="E279" s="156" t="s">
        <v>1061</v>
      </c>
      <c r="F279" s="159"/>
      <c r="G279" s="130" t="s">
        <v>944</v>
      </c>
      <c r="H279" s="97">
        <v>50000</v>
      </c>
      <c r="I279" s="103">
        <v>34300</v>
      </c>
      <c r="J279" s="104">
        <v>15700</v>
      </c>
      <c r="K279" s="119" t="str">
        <f t="shared" si="5"/>
        <v>00001131400021410240</v>
      </c>
      <c r="L279" s="107" t="s">
        <v>1063</v>
      </c>
    </row>
    <row r="280" spans="1:12" s="85" customFormat="1" ht="12.75">
      <c r="A280" s="80" t="s">
        <v>945</v>
      </c>
      <c r="B280" s="79" t="s">
        <v>775</v>
      </c>
      <c r="C280" s="122" t="s">
        <v>839</v>
      </c>
      <c r="D280" s="126" t="s">
        <v>1055</v>
      </c>
      <c r="E280" s="153" t="s">
        <v>1061</v>
      </c>
      <c r="F280" s="160"/>
      <c r="G280" s="123" t="s">
        <v>946</v>
      </c>
      <c r="H280" s="81">
        <v>50000</v>
      </c>
      <c r="I280" s="82">
        <v>34300</v>
      </c>
      <c r="J280" s="83">
        <f>IF(IF(H280="",0,H280)=0,0,(IF(H280&gt;0,IF(I280&gt;H280,0,H280-I280),IF(I280&gt;H280,H280-I280,0))))</f>
        <v>15700</v>
      </c>
      <c r="K280" s="119" t="str">
        <f t="shared" si="5"/>
        <v>00001131400021410244</v>
      </c>
      <c r="L280" s="84" t="str">
        <f>C280&amp;D280&amp;E280&amp;F280&amp;G280</f>
        <v>00001131400021410244</v>
      </c>
    </row>
    <row r="281" spans="1:12" ht="33.75">
      <c r="A281" s="100" t="s">
        <v>1064</v>
      </c>
      <c r="B281" s="101" t="s">
        <v>775</v>
      </c>
      <c r="C281" s="102" t="s">
        <v>839</v>
      </c>
      <c r="D281" s="125" t="s">
        <v>1055</v>
      </c>
      <c r="E281" s="156" t="s">
        <v>1066</v>
      </c>
      <c r="F281" s="159"/>
      <c r="G281" s="130" t="s">
        <v>839</v>
      </c>
      <c r="H281" s="97">
        <v>650000</v>
      </c>
      <c r="I281" s="103">
        <v>71418.15</v>
      </c>
      <c r="J281" s="104">
        <v>578581.85</v>
      </c>
      <c r="K281" s="119" t="str">
        <f t="shared" si="5"/>
        <v>00001132500000000000</v>
      </c>
      <c r="L281" s="107" t="s">
        <v>1065</v>
      </c>
    </row>
    <row r="282" spans="1:12" ht="22.5">
      <c r="A282" s="100" t="s">
        <v>1067</v>
      </c>
      <c r="B282" s="101" t="s">
        <v>775</v>
      </c>
      <c r="C282" s="102" t="s">
        <v>839</v>
      </c>
      <c r="D282" s="125" t="s">
        <v>1055</v>
      </c>
      <c r="E282" s="156" t="s">
        <v>1069</v>
      </c>
      <c r="F282" s="159"/>
      <c r="G282" s="130" t="s">
        <v>839</v>
      </c>
      <c r="H282" s="97">
        <v>104800</v>
      </c>
      <c r="I282" s="103">
        <v>13016.96</v>
      </c>
      <c r="J282" s="104">
        <v>91783.04</v>
      </c>
      <c r="K282" s="119" t="str">
        <f t="shared" si="5"/>
        <v>00001132500022510000</v>
      </c>
      <c r="L282" s="107" t="s">
        <v>1068</v>
      </c>
    </row>
    <row r="283" spans="1:12" ht="22.5">
      <c r="A283" s="100" t="s">
        <v>940</v>
      </c>
      <c r="B283" s="101" t="s">
        <v>775</v>
      </c>
      <c r="C283" s="102" t="s">
        <v>839</v>
      </c>
      <c r="D283" s="125" t="s">
        <v>1055</v>
      </c>
      <c r="E283" s="156" t="s">
        <v>1069</v>
      </c>
      <c r="F283" s="159"/>
      <c r="G283" s="130" t="s">
        <v>775</v>
      </c>
      <c r="H283" s="97">
        <v>104800</v>
      </c>
      <c r="I283" s="103">
        <v>13016.96</v>
      </c>
      <c r="J283" s="104">
        <v>91783.04</v>
      </c>
      <c r="K283" s="119" t="str">
        <f t="shared" si="5"/>
        <v>00001132500022510200</v>
      </c>
      <c r="L283" s="107" t="s">
        <v>1070</v>
      </c>
    </row>
    <row r="284" spans="1:12" ht="22.5">
      <c r="A284" s="100" t="s">
        <v>942</v>
      </c>
      <c r="B284" s="101" t="s">
        <v>775</v>
      </c>
      <c r="C284" s="102" t="s">
        <v>839</v>
      </c>
      <c r="D284" s="125" t="s">
        <v>1055</v>
      </c>
      <c r="E284" s="156" t="s">
        <v>1069</v>
      </c>
      <c r="F284" s="159"/>
      <c r="G284" s="130" t="s">
        <v>944</v>
      </c>
      <c r="H284" s="97">
        <v>104800</v>
      </c>
      <c r="I284" s="103">
        <v>13016.96</v>
      </c>
      <c r="J284" s="104">
        <v>91783.04</v>
      </c>
      <c r="K284" s="119" t="str">
        <f t="shared" si="5"/>
        <v>00001132500022510240</v>
      </c>
      <c r="L284" s="107" t="s">
        <v>1071</v>
      </c>
    </row>
    <row r="285" spans="1:12" s="85" customFormat="1" ht="12.75">
      <c r="A285" s="80" t="s">
        <v>945</v>
      </c>
      <c r="B285" s="79" t="s">
        <v>775</v>
      </c>
      <c r="C285" s="122" t="s">
        <v>839</v>
      </c>
      <c r="D285" s="126" t="s">
        <v>1055</v>
      </c>
      <c r="E285" s="153" t="s">
        <v>1069</v>
      </c>
      <c r="F285" s="160"/>
      <c r="G285" s="123" t="s">
        <v>946</v>
      </c>
      <c r="H285" s="81">
        <v>104800</v>
      </c>
      <c r="I285" s="82">
        <v>13016.96</v>
      </c>
      <c r="J285" s="83">
        <f>IF(IF(H285="",0,H285)=0,0,(IF(H285&gt;0,IF(I285&gt;H285,0,H285-I285),IF(I285&gt;H285,H285-I285,0))))</f>
        <v>91783.04</v>
      </c>
      <c r="K285" s="119" t="str">
        <f t="shared" si="5"/>
        <v>00001132500022510244</v>
      </c>
      <c r="L285" s="84" t="str">
        <f>C285&amp;D285&amp;E285&amp;F285&amp;G285</f>
        <v>00001132500022510244</v>
      </c>
    </row>
    <row r="286" spans="1:12" ht="22.5">
      <c r="A286" s="100" t="s">
        <v>1072</v>
      </c>
      <c r="B286" s="101" t="s">
        <v>775</v>
      </c>
      <c r="C286" s="102" t="s">
        <v>839</v>
      </c>
      <c r="D286" s="125" t="s">
        <v>1055</v>
      </c>
      <c r="E286" s="156" t="s">
        <v>1074</v>
      </c>
      <c r="F286" s="159"/>
      <c r="G286" s="130" t="s">
        <v>839</v>
      </c>
      <c r="H286" s="97">
        <v>545200</v>
      </c>
      <c r="I286" s="103">
        <v>58401.19</v>
      </c>
      <c r="J286" s="104">
        <v>486798.81</v>
      </c>
      <c r="K286" s="119" t="str">
        <f t="shared" si="5"/>
        <v>00001132500022520000</v>
      </c>
      <c r="L286" s="107" t="s">
        <v>1073</v>
      </c>
    </row>
    <row r="287" spans="1:12" ht="22.5">
      <c r="A287" s="100" t="s">
        <v>940</v>
      </c>
      <c r="B287" s="101" t="s">
        <v>775</v>
      </c>
      <c r="C287" s="102" t="s">
        <v>839</v>
      </c>
      <c r="D287" s="125" t="s">
        <v>1055</v>
      </c>
      <c r="E287" s="156" t="s">
        <v>1074</v>
      </c>
      <c r="F287" s="159"/>
      <c r="G287" s="130" t="s">
        <v>775</v>
      </c>
      <c r="H287" s="97">
        <v>545200</v>
      </c>
      <c r="I287" s="103">
        <v>58401.19</v>
      </c>
      <c r="J287" s="104">
        <v>486798.81</v>
      </c>
      <c r="K287" s="119" t="str">
        <f aca="true" t="shared" si="6" ref="K287:K350">C287&amp;D287&amp;E287&amp;F287&amp;G287</f>
        <v>00001132500022520200</v>
      </c>
      <c r="L287" s="107" t="s">
        <v>1075</v>
      </c>
    </row>
    <row r="288" spans="1:12" ht="22.5">
      <c r="A288" s="100" t="s">
        <v>942</v>
      </c>
      <c r="B288" s="101" t="s">
        <v>775</v>
      </c>
      <c r="C288" s="102" t="s">
        <v>839</v>
      </c>
      <c r="D288" s="125" t="s">
        <v>1055</v>
      </c>
      <c r="E288" s="156" t="s">
        <v>1074</v>
      </c>
      <c r="F288" s="159"/>
      <c r="G288" s="130" t="s">
        <v>944</v>
      </c>
      <c r="H288" s="97">
        <v>545200</v>
      </c>
      <c r="I288" s="103">
        <v>58401.19</v>
      </c>
      <c r="J288" s="104">
        <v>486798.81</v>
      </c>
      <c r="K288" s="119" t="str">
        <f t="shared" si="6"/>
        <v>00001132500022520240</v>
      </c>
      <c r="L288" s="107" t="s">
        <v>1076</v>
      </c>
    </row>
    <row r="289" spans="1:12" s="85" customFormat="1" ht="12.75">
      <c r="A289" s="80" t="s">
        <v>945</v>
      </c>
      <c r="B289" s="79" t="s">
        <v>775</v>
      </c>
      <c r="C289" s="122" t="s">
        <v>839</v>
      </c>
      <c r="D289" s="126" t="s">
        <v>1055</v>
      </c>
      <c r="E289" s="153" t="s">
        <v>1074</v>
      </c>
      <c r="F289" s="160"/>
      <c r="G289" s="123" t="s">
        <v>946</v>
      </c>
      <c r="H289" s="81">
        <v>545200</v>
      </c>
      <c r="I289" s="82">
        <v>58401.19</v>
      </c>
      <c r="J289" s="83">
        <f>IF(IF(H289="",0,H289)=0,0,(IF(H289&gt;0,IF(I289&gt;H289,0,H289-I289),IF(I289&gt;H289,H289-I289,0))))</f>
        <v>486798.81</v>
      </c>
      <c r="K289" s="119" t="str">
        <f t="shared" si="6"/>
        <v>00001132500022520244</v>
      </c>
      <c r="L289" s="84" t="str">
        <f>C289&amp;D289&amp;E289&amp;F289&amp;G289</f>
        <v>00001132500022520244</v>
      </c>
    </row>
    <row r="290" spans="1:12" ht="33.75">
      <c r="A290" s="100" t="s">
        <v>1077</v>
      </c>
      <c r="B290" s="101" t="s">
        <v>775</v>
      </c>
      <c r="C290" s="102" t="s">
        <v>839</v>
      </c>
      <c r="D290" s="125" t="s">
        <v>1055</v>
      </c>
      <c r="E290" s="156" t="s">
        <v>1079</v>
      </c>
      <c r="F290" s="159"/>
      <c r="G290" s="130" t="s">
        <v>839</v>
      </c>
      <c r="H290" s="97">
        <v>650000</v>
      </c>
      <c r="I290" s="103">
        <v>21667.74</v>
      </c>
      <c r="J290" s="104">
        <v>628332.26</v>
      </c>
      <c r="K290" s="119" t="str">
        <f t="shared" si="6"/>
        <v>00001132900000000000</v>
      </c>
      <c r="L290" s="107" t="s">
        <v>1078</v>
      </c>
    </row>
    <row r="291" spans="1:12" ht="45">
      <c r="A291" s="100" t="s">
        <v>1080</v>
      </c>
      <c r="B291" s="101" t="s">
        <v>775</v>
      </c>
      <c r="C291" s="102" t="s">
        <v>839</v>
      </c>
      <c r="D291" s="125" t="s">
        <v>1055</v>
      </c>
      <c r="E291" s="156" t="s">
        <v>1082</v>
      </c>
      <c r="F291" s="159"/>
      <c r="G291" s="130" t="s">
        <v>839</v>
      </c>
      <c r="H291" s="97">
        <v>400000</v>
      </c>
      <c r="I291" s="103">
        <v>18373.77</v>
      </c>
      <c r="J291" s="104">
        <v>381626.23</v>
      </c>
      <c r="K291" s="119" t="str">
        <f t="shared" si="6"/>
        <v>00001132900022920000</v>
      </c>
      <c r="L291" s="107" t="s">
        <v>1081</v>
      </c>
    </row>
    <row r="292" spans="1:12" ht="22.5">
      <c r="A292" s="100" t="s">
        <v>940</v>
      </c>
      <c r="B292" s="101" t="s">
        <v>775</v>
      </c>
      <c r="C292" s="102" t="s">
        <v>839</v>
      </c>
      <c r="D292" s="125" t="s">
        <v>1055</v>
      </c>
      <c r="E292" s="156" t="s">
        <v>1082</v>
      </c>
      <c r="F292" s="159"/>
      <c r="G292" s="130" t="s">
        <v>775</v>
      </c>
      <c r="H292" s="97">
        <v>400000</v>
      </c>
      <c r="I292" s="103">
        <v>18373.77</v>
      </c>
      <c r="J292" s="104">
        <v>381626.23</v>
      </c>
      <c r="K292" s="119" t="str">
        <f t="shared" si="6"/>
        <v>00001132900022920200</v>
      </c>
      <c r="L292" s="107" t="s">
        <v>1083</v>
      </c>
    </row>
    <row r="293" spans="1:12" ht="22.5">
      <c r="A293" s="100" t="s">
        <v>942</v>
      </c>
      <c r="B293" s="101" t="s">
        <v>775</v>
      </c>
      <c r="C293" s="102" t="s">
        <v>839</v>
      </c>
      <c r="D293" s="125" t="s">
        <v>1055</v>
      </c>
      <c r="E293" s="156" t="s">
        <v>1082</v>
      </c>
      <c r="F293" s="159"/>
      <c r="G293" s="130" t="s">
        <v>944</v>
      </c>
      <c r="H293" s="97">
        <v>400000</v>
      </c>
      <c r="I293" s="103">
        <v>18373.77</v>
      </c>
      <c r="J293" s="104">
        <v>381626.23</v>
      </c>
      <c r="K293" s="119" t="str">
        <f t="shared" si="6"/>
        <v>00001132900022920240</v>
      </c>
      <c r="L293" s="107" t="s">
        <v>1084</v>
      </c>
    </row>
    <row r="294" spans="1:12" s="85" customFormat="1" ht="12.75">
      <c r="A294" s="80" t="s">
        <v>945</v>
      </c>
      <c r="B294" s="79" t="s">
        <v>775</v>
      </c>
      <c r="C294" s="122" t="s">
        <v>839</v>
      </c>
      <c r="D294" s="126" t="s">
        <v>1055</v>
      </c>
      <c r="E294" s="153" t="s">
        <v>1082</v>
      </c>
      <c r="F294" s="160"/>
      <c r="G294" s="123" t="s">
        <v>946</v>
      </c>
      <c r="H294" s="81">
        <v>400000</v>
      </c>
      <c r="I294" s="82">
        <v>18373.77</v>
      </c>
      <c r="J294" s="83">
        <f>IF(IF(H294="",0,H294)=0,0,(IF(H294&gt;0,IF(I294&gt;H294,0,H294-I294),IF(I294&gt;H294,H294-I294,0))))</f>
        <v>381626.23</v>
      </c>
      <c r="K294" s="119" t="str">
        <f t="shared" si="6"/>
        <v>00001132900022920244</v>
      </c>
      <c r="L294" s="84" t="str">
        <f>C294&amp;D294&amp;E294&amp;F294&amp;G294</f>
        <v>00001132900022920244</v>
      </c>
    </row>
    <row r="295" spans="1:12" ht="33.75">
      <c r="A295" s="100" t="s">
        <v>1085</v>
      </c>
      <c r="B295" s="101" t="s">
        <v>775</v>
      </c>
      <c r="C295" s="102" t="s">
        <v>839</v>
      </c>
      <c r="D295" s="125" t="s">
        <v>1055</v>
      </c>
      <c r="E295" s="156" t="s">
        <v>1087</v>
      </c>
      <c r="F295" s="159"/>
      <c r="G295" s="130" t="s">
        <v>839</v>
      </c>
      <c r="H295" s="97">
        <v>200000</v>
      </c>
      <c r="I295" s="103">
        <v>1800</v>
      </c>
      <c r="J295" s="104">
        <v>198200</v>
      </c>
      <c r="K295" s="119" t="str">
        <f t="shared" si="6"/>
        <v>00001132900022930000</v>
      </c>
      <c r="L295" s="107" t="s">
        <v>1086</v>
      </c>
    </row>
    <row r="296" spans="1:12" ht="22.5">
      <c r="A296" s="100" t="s">
        <v>940</v>
      </c>
      <c r="B296" s="101" t="s">
        <v>775</v>
      </c>
      <c r="C296" s="102" t="s">
        <v>839</v>
      </c>
      <c r="D296" s="125" t="s">
        <v>1055</v>
      </c>
      <c r="E296" s="156" t="s">
        <v>1087</v>
      </c>
      <c r="F296" s="159"/>
      <c r="G296" s="130" t="s">
        <v>775</v>
      </c>
      <c r="H296" s="97">
        <v>200000</v>
      </c>
      <c r="I296" s="103">
        <v>1800</v>
      </c>
      <c r="J296" s="104">
        <v>198200</v>
      </c>
      <c r="K296" s="119" t="str">
        <f t="shared" si="6"/>
        <v>00001132900022930200</v>
      </c>
      <c r="L296" s="107" t="s">
        <v>1088</v>
      </c>
    </row>
    <row r="297" spans="1:12" ht="22.5">
      <c r="A297" s="100" t="s">
        <v>942</v>
      </c>
      <c r="B297" s="101" t="s">
        <v>775</v>
      </c>
      <c r="C297" s="102" t="s">
        <v>839</v>
      </c>
      <c r="D297" s="125" t="s">
        <v>1055</v>
      </c>
      <c r="E297" s="156" t="s">
        <v>1087</v>
      </c>
      <c r="F297" s="159"/>
      <c r="G297" s="130" t="s">
        <v>944</v>
      </c>
      <c r="H297" s="97">
        <v>200000</v>
      </c>
      <c r="I297" s="103">
        <v>1800</v>
      </c>
      <c r="J297" s="104">
        <v>198200</v>
      </c>
      <c r="K297" s="119" t="str">
        <f t="shared" si="6"/>
        <v>00001132900022930240</v>
      </c>
      <c r="L297" s="107" t="s">
        <v>1089</v>
      </c>
    </row>
    <row r="298" spans="1:12" s="85" customFormat="1" ht="12.75">
      <c r="A298" s="80" t="s">
        <v>945</v>
      </c>
      <c r="B298" s="79" t="s">
        <v>775</v>
      </c>
      <c r="C298" s="122" t="s">
        <v>839</v>
      </c>
      <c r="D298" s="126" t="s">
        <v>1055</v>
      </c>
      <c r="E298" s="153" t="s">
        <v>1087</v>
      </c>
      <c r="F298" s="160"/>
      <c r="G298" s="123" t="s">
        <v>946</v>
      </c>
      <c r="H298" s="81">
        <v>200000</v>
      </c>
      <c r="I298" s="82">
        <v>1800</v>
      </c>
      <c r="J298" s="83">
        <f>IF(IF(H298="",0,H298)=0,0,(IF(H298&gt;0,IF(I298&gt;H298,0,H298-I298),IF(I298&gt;H298,H298-I298,0))))</f>
        <v>198200</v>
      </c>
      <c r="K298" s="119" t="str">
        <f t="shared" si="6"/>
        <v>00001132900022930244</v>
      </c>
      <c r="L298" s="84" t="str">
        <f>C298&amp;D298&amp;E298&amp;F298&amp;G298</f>
        <v>00001132900022930244</v>
      </c>
    </row>
    <row r="299" spans="1:12" ht="22.5">
      <c r="A299" s="100" t="s">
        <v>1090</v>
      </c>
      <c r="B299" s="101" t="s">
        <v>775</v>
      </c>
      <c r="C299" s="102" t="s">
        <v>839</v>
      </c>
      <c r="D299" s="125" t="s">
        <v>1055</v>
      </c>
      <c r="E299" s="156" t="s">
        <v>1092</v>
      </c>
      <c r="F299" s="159"/>
      <c r="G299" s="130" t="s">
        <v>839</v>
      </c>
      <c r="H299" s="97">
        <v>50000</v>
      </c>
      <c r="I299" s="103">
        <v>1493.97</v>
      </c>
      <c r="J299" s="104">
        <v>48506.03</v>
      </c>
      <c r="K299" s="119" t="str">
        <f t="shared" si="6"/>
        <v>00001132900022940000</v>
      </c>
      <c r="L299" s="107" t="s">
        <v>1091</v>
      </c>
    </row>
    <row r="300" spans="1:12" ht="22.5">
      <c r="A300" s="100" t="s">
        <v>940</v>
      </c>
      <c r="B300" s="101" t="s">
        <v>775</v>
      </c>
      <c r="C300" s="102" t="s">
        <v>839</v>
      </c>
      <c r="D300" s="125" t="s">
        <v>1055</v>
      </c>
      <c r="E300" s="156" t="s">
        <v>1092</v>
      </c>
      <c r="F300" s="159"/>
      <c r="G300" s="130" t="s">
        <v>775</v>
      </c>
      <c r="H300" s="97">
        <v>50000</v>
      </c>
      <c r="I300" s="103">
        <v>1493.97</v>
      </c>
      <c r="J300" s="104">
        <v>48506.03</v>
      </c>
      <c r="K300" s="119" t="str">
        <f t="shared" si="6"/>
        <v>00001132900022940200</v>
      </c>
      <c r="L300" s="107" t="s">
        <v>1093</v>
      </c>
    </row>
    <row r="301" spans="1:12" ht="22.5">
      <c r="A301" s="100" t="s">
        <v>942</v>
      </c>
      <c r="B301" s="101" t="s">
        <v>775</v>
      </c>
      <c r="C301" s="102" t="s">
        <v>839</v>
      </c>
      <c r="D301" s="125" t="s">
        <v>1055</v>
      </c>
      <c r="E301" s="156" t="s">
        <v>1092</v>
      </c>
      <c r="F301" s="159"/>
      <c r="G301" s="130" t="s">
        <v>944</v>
      </c>
      <c r="H301" s="97">
        <v>50000</v>
      </c>
      <c r="I301" s="103">
        <v>1493.97</v>
      </c>
      <c r="J301" s="104">
        <v>48506.03</v>
      </c>
      <c r="K301" s="119" t="str">
        <f t="shared" si="6"/>
        <v>00001132900022940240</v>
      </c>
      <c r="L301" s="107" t="s">
        <v>1094</v>
      </c>
    </row>
    <row r="302" spans="1:12" s="85" customFormat="1" ht="12.75">
      <c r="A302" s="80" t="s">
        <v>945</v>
      </c>
      <c r="B302" s="79" t="s">
        <v>775</v>
      </c>
      <c r="C302" s="122" t="s">
        <v>839</v>
      </c>
      <c r="D302" s="126" t="s">
        <v>1055</v>
      </c>
      <c r="E302" s="153" t="s">
        <v>1092</v>
      </c>
      <c r="F302" s="160"/>
      <c r="G302" s="123" t="s">
        <v>946</v>
      </c>
      <c r="H302" s="81">
        <v>50000</v>
      </c>
      <c r="I302" s="82">
        <v>1493.97</v>
      </c>
      <c r="J302" s="83">
        <f>IF(IF(H302="",0,H302)=0,0,(IF(H302&gt;0,IF(I302&gt;H302,0,H302-I302),IF(I302&gt;H302,H302-I302,0))))</f>
        <v>48506.03</v>
      </c>
      <c r="K302" s="119" t="str">
        <f t="shared" si="6"/>
        <v>00001132900022940244</v>
      </c>
      <c r="L302" s="84" t="str">
        <f>C302&amp;D302&amp;E302&amp;F302&amp;G302</f>
        <v>00001132900022940244</v>
      </c>
    </row>
    <row r="303" spans="1:12" ht="22.5">
      <c r="A303" s="100" t="s">
        <v>947</v>
      </c>
      <c r="B303" s="101" t="s">
        <v>775</v>
      </c>
      <c r="C303" s="102" t="s">
        <v>839</v>
      </c>
      <c r="D303" s="125" t="s">
        <v>1055</v>
      </c>
      <c r="E303" s="156" t="s">
        <v>949</v>
      </c>
      <c r="F303" s="159"/>
      <c r="G303" s="130" t="s">
        <v>839</v>
      </c>
      <c r="H303" s="97">
        <v>5881372.95</v>
      </c>
      <c r="I303" s="103">
        <v>2815557.07</v>
      </c>
      <c r="J303" s="104">
        <v>3065815.88</v>
      </c>
      <c r="K303" s="119" t="str">
        <f t="shared" si="6"/>
        <v>00001139300000000000</v>
      </c>
      <c r="L303" s="107" t="s">
        <v>1095</v>
      </c>
    </row>
    <row r="304" spans="1:12" ht="12.75">
      <c r="A304" s="100" t="s">
        <v>1096</v>
      </c>
      <c r="B304" s="101" t="s">
        <v>775</v>
      </c>
      <c r="C304" s="102" t="s">
        <v>839</v>
      </c>
      <c r="D304" s="125" t="s">
        <v>1055</v>
      </c>
      <c r="E304" s="156" t="s">
        <v>1098</v>
      </c>
      <c r="F304" s="159"/>
      <c r="G304" s="130" t="s">
        <v>839</v>
      </c>
      <c r="H304" s="97">
        <v>1792372.95</v>
      </c>
      <c r="I304" s="103">
        <v>1699435.1</v>
      </c>
      <c r="J304" s="104">
        <v>92937.85</v>
      </c>
      <c r="K304" s="119" t="str">
        <f t="shared" si="6"/>
        <v>00001139300029990000</v>
      </c>
      <c r="L304" s="107" t="s">
        <v>1097</v>
      </c>
    </row>
    <row r="305" spans="1:12" ht="22.5">
      <c r="A305" s="100" t="s">
        <v>940</v>
      </c>
      <c r="B305" s="101" t="s">
        <v>775</v>
      </c>
      <c r="C305" s="102" t="s">
        <v>839</v>
      </c>
      <c r="D305" s="125" t="s">
        <v>1055</v>
      </c>
      <c r="E305" s="156" t="s">
        <v>1098</v>
      </c>
      <c r="F305" s="159"/>
      <c r="G305" s="130" t="s">
        <v>775</v>
      </c>
      <c r="H305" s="97">
        <v>710139.01</v>
      </c>
      <c r="I305" s="103">
        <v>710139.01</v>
      </c>
      <c r="J305" s="104">
        <v>0</v>
      </c>
      <c r="K305" s="119" t="str">
        <f t="shared" si="6"/>
        <v>00001139300029990200</v>
      </c>
      <c r="L305" s="107" t="s">
        <v>1099</v>
      </c>
    </row>
    <row r="306" spans="1:12" ht="22.5">
      <c r="A306" s="100" t="s">
        <v>942</v>
      </c>
      <c r="B306" s="101" t="s">
        <v>775</v>
      </c>
      <c r="C306" s="102" t="s">
        <v>839</v>
      </c>
      <c r="D306" s="125" t="s">
        <v>1055</v>
      </c>
      <c r="E306" s="156" t="s">
        <v>1098</v>
      </c>
      <c r="F306" s="159"/>
      <c r="G306" s="130" t="s">
        <v>944</v>
      </c>
      <c r="H306" s="97">
        <v>710139.01</v>
      </c>
      <c r="I306" s="103">
        <v>710139.01</v>
      </c>
      <c r="J306" s="104">
        <v>0</v>
      </c>
      <c r="K306" s="119" t="str">
        <f t="shared" si="6"/>
        <v>00001139300029990240</v>
      </c>
      <c r="L306" s="107" t="s">
        <v>1100</v>
      </c>
    </row>
    <row r="307" spans="1:12" s="85" customFormat="1" ht="12.75">
      <c r="A307" s="80" t="s">
        <v>945</v>
      </c>
      <c r="B307" s="79" t="s">
        <v>775</v>
      </c>
      <c r="C307" s="122" t="s">
        <v>839</v>
      </c>
      <c r="D307" s="126" t="s">
        <v>1055</v>
      </c>
      <c r="E307" s="153" t="s">
        <v>1098</v>
      </c>
      <c r="F307" s="160"/>
      <c r="G307" s="123" t="s">
        <v>946</v>
      </c>
      <c r="H307" s="81">
        <v>710139.01</v>
      </c>
      <c r="I307" s="82">
        <v>710139.01</v>
      </c>
      <c r="J307" s="83">
        <f>IF(IF(H307="",0,H307)=0,0,(IF(H307&gt;0,IF(I307&gt;H307,0,H307-I307),IF(I307&gt;H307,H307-I307,0))))</f>
        <v>0</v>
      </c>
      <c r="K307" s="119" t="str">
        <f t="shared" si="6"/>
        <v>00001139300029990244</v>
      </c>
      <c r="L307" s="84" t="str">
        <f>C307&amp;D307&amp;E307&amp;F307&amp;G307</f>
        <v>00001139300029990244</v>
      </c>
    </row>
    <row r="308" spans="1:12" ht="12.75">
      <c r="A308" s="100" t="s">
        <v>977</v>
      </c>
      <c r="B308" s="101" t="s">
        <v>775</v>
      </c>
      <c r="C308" s="102" t="s">
        <v>839</v>
      </c>
      <c r="D308" s="125" t="s">
        <v>1055</v>
      </c>
      <c r="E308" s="156" t="s">
        <v>1098</v>
      </c>
      <c r="F308" s="159"/>
      <c r="G308" s="130" t="s">
        <v>979</v>
      </c>
      <c r="H308" s="97">
        <v>1082233.94</v>
      </c>
      <c r="I308" s="103">
        <v>989296.09</v>
      </c>
      <c r="J308" s="104">
        <v>92937.85</v>
      </c>
      <c r="K308" s="119" t="str">
        <f t="shared" si="6"/>
        <v>00001139300029990800</v>
      </c>
      <c r="L308" s="107" t="s">
        <v>1101</v>
      </c>
    </row>
    <row r="309" spans="1:12" ht="12.75">
      <c r="A309" s="100" t="s">
        <v>1102</v>
      </c>
      <c r="B309" s="101" t="s">
        <v>775</v>
      </c>
      <c r="C309" s="102" t="s">
        <v>839</v>
      </c>
      <c r="D309" s="125" t="s">
        <v>1055</v>
      </c>
      <c r="E309" s="156" t="s">
        <v>1098</v>
      </c>
      <c r="F309" s="159"/>
      <c r="G309" s="130" t="s">
        <v>1104</v>
      </c>
      <c r="H309" s="97">
        <v>1082233.94</v>
      </c>
      <c r="I309" s="103">
        <v>989296.09</v>
      </c>
      <c r="J309" s="104">
        <v>92937.85</v>
      </c>
      <c r="K309" s="119" t="str">
        <f t="shared" si="6"/>
        <v>00001139300029990830</v>
      </c>
      <c r="L309" s="107" t="s">
        <v>1103</v>
      </c>
    </row>
    <row r="310" spans="1:12" s="85" customFormat="1" ht="22.5">
      <c r="A310" s="80" t="s">
        <v>1105</v>
      </c>
      <c r="B310" s="79" t="s">
        <v>775</v>
      </c>
      <c r="C310" s="122" t="s">
        <v>839</v>
      </c>
      <c r="D310" s="126" t="s">
        <v>1055</v>
      </c>
      <c r="E310" s="153" t="s">
        <v>1098</v>
      </c>
      <c r="F310" s="160"/>
      <c r="G310" s="123" t="s">
        <v>1106</v>
      </c>
      <c r="H310" s="81">
        <v>1082233.94</v>
      </c>
      <c r="I310" s="82">
        <v>989296.09</v>
      </c>
      <c r="J310" s="83">
        <f>IF(IF(H310="",0,H310)=0,0,(IF(H310&gt;0,IF(I310&gt;H310,0,H310-I310),IF(I310&gt;H310,H310-I310,0))))</f>
        <v>92937.85</v>
      </c>
      <c r="K310" s="119" t="str">
        <f t="shared" si="6"/>
        <v>00001139300029990831</v>
      </c>
      <c r="L310" s="84" t="str">
        <f>C310&amp;D310&amp;E310&amp;F310&amp;G310</f>
        <v>00001139300029990831</v>
      </c>
    </row>
    <row r="311" spans="1:12" ht="33.75">
      <c r="A311" s="100" t="s">
        <v>1107</v>
      </c>
      <c r="B311" s="101" t="s">
        <v>775</v>
      </c>
      <c r="C311" s="102" t="s">
        <v>839</v>
      </c>
      <c r="D311" s="125" t="s">
        <v>1055</v>
      </c>
      <c r="E311" s="156" t="s">
        <v>1109</v>
      </c>
      <c r="F311" s="159"/>
      <c r="G311" s="130" t="s">
        <v>839</v>
      </c>
      <c r="H311" s="97">
        <v>4089000</v>
      </c>
      <c r="I311" s="103">
        <v>1116121.97</v>
      </c>
      <c r="J311" s="104">
        <v>2972878.03</v>
      </c>
      <c r="K311" s="119" t="str">
        <f t="shared" si="6"/>
        <v>00001139300059300000</v>
      </c>
      <c r="L311" s="107" t="s">
        <v>1108</v>
      </c>
    </row>
    <row r="312" spans="1:12" ht="56.25">
      <c r="A312" s="100" t="s">
        <v>903</v>
      </c>
      <c r="B312" s="101" t="s">
        <v>775</v>
      </c>
      <c r="C312" s="102" t="s">
        <v>839</v>
      </c>
      <c r="D312" s="125" t="s">
        <v>1055</v>
      </c>
      <c r="E312" s="156" t="s">
        <v>1109</v>
      </c>
      <c r="F312" s="159"/>
      <c r="G312" s="130" t="s">
        <v>905</v>
      </c>
      <c r="H312" s="97">
        <v>3729100</v>
      </c>
      <c r="I312" s="103">
        <v>1014550.74</v>
      </c>
      <c r="J312" s="104">
        <v>2714549.26</v>
      </c>
      <c r="K312" s="119" t="str">
        <f t="shared" si="6"/>
        <v>00001139300059300100</v>
      </c>
      <c r="L312" s="107" t="s">
        <v>1110</v>
      </c>
    </row>
    <row r="313" spans="1:12" ht="22.5">
      <c r="A313" s="100" t="s">
        <v>906</v>
      </c>
      <c r="B313" s="101" t="s">
        <v>775</v>
      </c>
      <c r="C313" s="102" t="s">
        <v>839</v>
      </c>
      <c r="D313" s="125" t="s">
        <v>1055</v>
      </c>
      <c r="E313" s="156" t="s">
        <v>1109</v>
      </c>
      <c r="F313" s="159"/>
      <c r="G313" s="130" t="s">
        <v>908</v>
      </c>
      <c r="H313" s="97">
        <v>3729100</v>
      </c>
      <c r="I313" s="103">
        <v>1014550.74</v>
      </c>
      <c r="J313" s="104">
        <v>2714549.26</v>
      </c>
      <c r="K313" s="119" t="str">
        <f t="shared" si="6"/>
        <v>00001139300059300120</v>
      </c>
      <c r="L313" s="107" t="s">
        <v>1111</v>
      </c>
    </row>
    <row r="314" spans="1:12" s="85" customFormat="1" ht="22.5">
      <c r="A314" s="80" t="s">
        <v>909</v>
      </c>
      <c r="B314" s="79" t="s">
        <v>775</v>
      </c>
      <c r="C314" s="122" t="s">
        <v>839</v>
      </c>
      <c r="D314" s="126" t="s">
        <v>1055</v>
      </c>
      <c r="E314" s="153" t="s">
        <v>1109</v>
      </c>
      <c r="F314" s="160"/>
      <c r="G314" s="123" t="s">
        <v>910</v>
      </c>
      <c r="H314" s="81">
        <v>2653000</v>
      </c>
      <c r="I314" s="82">
        <v>765885.97</v>
      </c>
      <c r="J314" s="83">
        <f>IF(IF(H314="",0,H314)=0,0,(IF(H314&gt;0,IF(I314&gt;H314,0,H314-I314),IF(I314&gt;H314,H314-I314,0))))</f>
        <v>1887114.03</v>
      </c>
      <c r="K314" s="119" t="str">
        <f t="shared" si="6"/>
        <v>00001139300059300121</v>
      </c>
      <c r="L314" s="84" t="str">
        <f>C314&amp;D314&amp;E314&amp;F314&amp;G314</f>
        <v>00001139300059300121</v>
      </c>
    </row>
    <row r="315" spans="1:12" s="85" customFormat="1" ht="33.75">
      <c r="A315" s="80" t="s">
        <v>911</v>
      </c>
      <c r="B315" s="79" t="s">
        <v>775</v>
      </c>
      <c r="C315" s="122" t="s">
        <v>839</v>
      </c>
      <c r="D315" s="126" t="s">
        <v>1055</v>
      </c>
      <c r="E315" s="153" t="s">
        <v>1109</v>
      </c>
      <c r="F315" s="160"/>
      <c r="G315" s="123" t="s">
        <v>912</v>
      </c>
      <c r="H315" s="81">
        <v>281650</v>
      </c>
      <c r="I315" s="82">
        <v>40400</v>
      </c>
      <c r="J315" s="83">
        <f>IF(IF(H315="",0,H315)=0,0,(IF(H315&gt;0,IF(I315&gt;H315,0,H315-I315),IF(I315&gt;H315,H315-I315,0))))</f>
        <v>241250</v>
      </c>
      <c r="K315" s="119" t="str">
        <f t="shared" si="6"/>
        <v>00001139300059300122</v>
      </c>
      <c r="L315" s="84" t="str">
        <f>C315&amp;D315&amp;E315&amp;F315&amp;G315</f>
        <v>00001139300059300122</v>
      </c>
    </row>
    <row r="316" spans="1:12" s="85" customFormat="1" ht="33.75">
      <c r="A316" s="80" t="s">
        <v>913</v>
      </c>
      <c r="B316" s="79" t="s">
        <v>775</v>
      </c>
      <c r="C316" s="122" t="s">
        <v>839</v>
      </c>
      <c r="D316" s="126" t="s">
        <v>1055</v>
      </c>
      <c r="E316" s="153" t="s">
        <v>1109</v>
      </c>
      <c r="F316" s="160"/>
      <c r="G316" s="123" t="s">
        <v>914</v>
      </c>
      <c r="H316" s="81">
        <v>794450</v>
      </c>
      <c r="I316" s="82">
        <v>208264.77</v>
      </c>
      <c r="J316" s="83">
        <f>IF(IF(H316="",0,H316)=0,0,(IF(H316&gt;0,IF(I316&gt;H316,0,H316-I316),IF(I316&gt;H316,H316-I316,0))))</f>
        <v>586185.23</v>
      </c>
      <c r="K316" s="119" t="str">
        <f t="shared" si="6"/>
        <v>00001139300059300129</v>
      </c>
      <c r="L316" s="84" t="str">
        <f>C316&amp;D316&amp;E316&amp;F316&amp;G316</f>
        <v>00001139300059300129</v>
      </c>
    </row>
    <row r="317" spans="1:12" ht="22.5">
      <c r="A317" s="100" t="s">
        <v>940</v>
      </c>
      <c r="B317" s="101" t="s">
        <v>775</v>
      </c>
      <c r="C317" s="102" t="s">
        <v>839</v>
      </c>
      <c r="D317" s="125" t="s">
        <v>1055</v>
      </c>
      <c r="E317" s="156" t="s">
        <v>1109</v>
      </c>
      <c r="F317" s="159"/>
      <c r="G317" s="130" t="s">
        <v>775</v>
      </c>
      <c r="H317" s="97">
        <v>359900</v>
      </c>
      <c r="I317" s="103">
        <v>101571.23</v>
      </c>
      <c r="J317" s="104">
        <v>258328.77</v>
      </c>
      <c r="K317" s="119" t="str">
        <f t="shared" si="6"/>
        <v>00001139300059300200</v>
      </c>
      <c r="L317" s="107" t="s">
        <v>1112</v>
      </c>
    </row>
    <row r="318" spans="1:12" ht="22.5">
      <c r="A318" s="100" t="s">
        <v>942</v>
      </c>
      <c r="B318" s="101" t="s">
        <v>775</v>
      </c>
      <c r="C318" s="102" t="s">
        <v>839</v>
      </c>
      <c r="D318" s="125" t="s">
        <v>1055</v>
      </c>
      <c r="E318" s="156" t="s">
        <v>1109</v>
      </c>
      <c r="F318" s="159"/>
      <c r="G318" s="130" t="s">
        <v>944</v>
      </c>
      <c r="H318" s="97">
        <v>359900</v>
      </c>
      <c r="I318" s="103">
        <v>101571.23</v>
      </c>
      <c r="J318" s="104">
        <v>258328.77</v>
      </c>
      <c r="K318" s="119" t="str">
        <f t="shared" si="6"/>
        <v>00001139300059300240</v>
      </c>
      <c r="L318" s="107" t="s">
        <v>1113</v>
      </c>
    </row>
    <row r="319" spans="1:12" s="85" customFormat="1" ht="12.75">
      <c r="A319" s="80" t="s">
        <v>945</v>
      </c>
      <c r="B319" s="79" t="s">
        <v>775</v>
      </c>
      <c r="C319" s="122" t="s">
        <v>839</v>
      </c>
      <c r="D319" s="126" t="s">
        <v>1055</v>
      </c>
      <c r="E319" s="153" t="s">
        <v>1109</v>
      </c>
      <c r="F319" s="160"/>
      <c r="G319" s="123" t="s">
        <v>946</v>
      </c>
      <c r="H319" s="81">
        <v>359900</v>
      </c>
      <c r="I319" s="82">
        <v>101571.23</v>
      </c>
      <c r="J319" s="83">
        <f>IF(IF(H319="",0,H319)=0,0,(IF(H319&gt;0,IF(I319&gt;H319,0,H319-I319),IF(I319&gt;H319,H319-I319,0))))</f>
        <v>258328.77</v>
      </c>
      <c r="K319" s="119" t="str">
        <f t="shared" si="6"/>
        <v>00001139300059300244</v>
      </c>
      <c r="L319" s="84" t="str">
        <f>C319&amp;D319&amp;E319&amp;F319&amp;G319</f>
        <v>00001139300059300244</v>
      </c>
    </row>
    <row r="320" spans="1:12" ht="12.75">
      <c r="A320" s="100" t="s">
        <v>1114</v>
      </c>
      <c r="B320" s="101" t="s">
        <v>775</v>
      </c>
      <c r="C320" s="102" t="s">
        <v>839</v>
      </c>
      <c r="D320" s="125" t="s">
        <v>1116</v>
      </c>
      <c r="E320" s="156" t="s">
        <v>892</v>
      </c>
      <c r="F320" s="159"/>
      <c r="G320" s="130" t="s">
        <v>839</v>
      </c>
      <c r="H320" s="97">
        <v>1033800</v>
      </c>
      <c r="I320" s="103">
        <v>258300</v>
      </c>
      <c r="J320" s="104">
        <v>775500</v>
      </c>
      <c r="K320" s="119" t="str">
        <f t="shared" si="6"/>
        <v>00002000000000000000</v>
      </c>
      <c r="L320" s="107" t="s">
        <v>1115</v>
      </c>
    </row>
    <row r="321" spans="1:12" ht="12.75">
      <c r="A321" s="100" t="s">
        <v>1117</v>
      </c>
      <c r="B321" s="101" t="s">
        <v>775</v>
      </c>
      <c r="C321" s="102" t="s">
        <v>839</v>
      </c>
      <c r="D321" s="125" t="s">
        <v>1119</v>
      </c>
      <c r="E321" s="156" t="s">
        <v>892</v>
      </c>
      <c r="F321" s="159"/>
      <c r="G321" s="130" t="s">
        <v>839</v>
      </c>
      <c r="H321" s="97">
        <v>1033800</v>
      </c>
      <c r="I321" s="103">
        <v>258300</v>
      </c>
      <c r="J321" s="104">
        <v>775500</v>
      </c>
      <c r="K321" s="119" t="str">
        <f t="shared" si="6"/>
        <v>00002030000000000000</v>
      </c>
      <c r="L321" s="107" t="s">
        <v>1118</v>
      </c>
    </row>
    <row r="322" spans="1:12" ht="22.5">
      <c r="A322" s="100" t="s">
        <v>947</v>
      </c>
      <c r="B322" s="101" t="s">
        <v>775</v>
      </c>
      <c r="C322" s="102" t="s">
        <v>839</v>
      </c>
      <c r="D322" s="125" t="s">
        <v>1119</v>
      </c>
      <c r="E322" s="156" t="s">
        <v>949</v>
      </c>
      <c r="F322" s="159"/>
      <c r="G322" s="130" t="s">
        <v>839</v>
      </c>
      <c r="H322" s="97">
        <v>1033800</v>
      </c>
      <c r="I322" s="103">
        <v>258300</v>
      </c>
      <c r="J322" s="104">
        <v>775500</v>
      </c>
      <c r="K322" s="119" t="str">
        <f t="shared" si="6"/>
        <v>00002039300000000000</v>
      </c>
      <c r="L322" s="107" t="s">
        <v>1120</v>
      </c>
    </row>
    <row r="323" spans="1:12" ht="33.75">
      <c r="A323" s="100" t="s">
        <v>1121</v>
      </c>
      <c r="B323" s="101" t="s">
        <v>775</v>
      </c>
      <c r="C323" s="102" t="s">
        <v>839</v>
      </c>
      <c r="D323" s="125" t="s">
        <v>1119</v>
      </c>
      <c r="E323" s="156" t="s">
        <v>1123</v>
      </c>
      <c r="F323" s="159"/>
      <c r="G323" s="130" t="s">
        <v>839</v>
      </c>
      <c r="H323" s="97">
        <v>1033800</v>
      </c>
      <c r="I323" s="103">
        <v>258300</v>
      </c>
      <c r="J323" s="104">
        <v>775500</v>
      </c>
      <c r="K323" s="119" t="str">
        <f t="shared" si="6"/>
        <v>00002039300051180000</v>
      </c>
      <c r="L323" s="107" t="s">
        <v>1122</v>
      </c>
    </row>
    <row r="324" spans="1:12" ht="12.75">
      <c r="A324" s="100" t="s">
        <v>955</v>
      </c>
      <c r="B324" s="101" t="s">
        <v>775</v>
      </c>
      <c r="C324" s="102" t="s">
        <v>839</v>
      </c>
      <c r="D324" s="125" t="s">
        <v>1119</v>
      </c>
      <c r="E324" s="156" t="s">
        <v>1123</v>
      </c>
      <c r="F324" s="159"/>
      <c r="G324" s="130" t="s">
        <v>776</v>
      </c>
      <c r="H324" s="97">
        <v>1033800</v>
      </c>
      <c r="I324" s="103">
        <v>258300</v>
      </c>
      <c r="J324" s="104">
        <v>775500</v>
      </c>
      <c r="K324" s="119" t="str">
        <f t="shared" si="6"/>
        <v>00002039300051180500</v>
      </c>
      <c r="L324" s="107" t="s">
        <v>1124</v>
      </c>
    </row>
    <row r="325" spans="1:12" s="85" customFormat="1" ht="12.75">
      <c r="A325" s="80" t="s">
        <v>957</v>
      </c>
      <c r="B325" s="79" t="s">
        <v>775</v>
      </c>
      <c r="C325" s="122" t="s">
        <v>839</v>
      </c>
      <c r="D325" s="126" t="s">
        <v>1119</v>
      </c>
      <c r="E325" s="153" t="s">
        <v>1123</v>
      </c>
      <c r="F325" s="160"/>
      <c r="G325" s="123" t="s">
        <v>958</v>
      </c>
      <c r="H325" s="81">
        <v>1033800</v>
      </c>
      <c r="I325" s="82">
        <v>258300</v>
      </c>
      <c r="J325" s="83">
        <f>IF(IF(H325="",0,H325)=0,0,(IF(H325&gt;0,IF(I325&gt;H325,0,H325-I325),IF(I325&gt;H325,H325-I325,0))))</f>
        <v>775500</v>
      </c>
      <c r="K325" s="119" t="str">
        <f t="shared" si="6"/>
        <v>00002039300051180530</v>
      </c>
      <c r="L325" s="84" t="str">
        <f>C325&amp;D325&amp;E325&amp;F325&amp;G325</f>
        <v>00002039300051180530</v>
      </c>
    </row>
    <row r="326" spans="1:12" ht="22.5">
      <c r="A326" s="100" t="s">
        <v>1125</v>
      </c>
      <c r="B326" s="101" t="s">
        <v>775</v>
      </c>
      <c r="C326" s="102" t="s">
        <v>839</v>
      </c>
      <c r="D326" s="125" t="s">
        <v>1127</v>
      </c>
      <c r="E326" s="156" t="s">
        <v>892</v>
      </c>
      <c r="F326" s="159"/>
      <c r="G326" s="130" t="s">
        <v>839</v>
      </c>
      <c r="H326" s="97">
        <v>7875600</v>
      </c>
      <c r="I326" s="103">
        <v>1492444.17</v>
      </c>
      <c r="J326" s="104">
        <v>6383155.83</v>
      </c>
      <c r="K326" s="119" t="str">
        <f t="shared" si="6"/>
        <v>00003000000000000000</v>
      </c>
      <c r="L326" s="107" t="s">
        <v>1126</v>
      </c>
    </row>
    <row r="327" spans="1:12" ht="33.75">
      <c r="A327" s="100" t="s">
        <v>1128</v>
      </c>
      <c r="B327" s="101" t="s">
        <v>775</v>
      </c>
      <c r="C327" s="102" t="s">
        <v>839</v>
      </c>
      <c r="D327" s="125" t="s">
        <v>1130</v>
      </c>
      <c r="E327" s="156" t="s">
        <v>892</v>
      </c>
      <c r="F327" s="159"/>
      <c r="G327" s="130" t="s">
        <v>839</v>
      </c>
      <c r="H327" s="97">
        <v>7875600</v>
      </c>
      <c r="I327" s="103">
        <v>1492444.17</v>
      </c>
      <c r="J327" s="104">
        <v>6383155.83</v>
      </c>
      <c r="K327" s="119" t="str">
        <f t="shared" si="6"/>
        <v>00003090000000000000</v>
      </c>
      <c r="L327" s="107" t="s">
        <v>1129</v>
      </c>
    </row>
    <row r="328" spans="1:12" ht="33.75">
      <c r="A328" s="100" t="s">
        <v>1131</v>
      </c>
      <c r="B328" s="101" t="s">
        <v>775</v>
      </c>
      <c r="C328" s="102" t="s">
        <v>839</v>
      </c>
      <c r="D328" s="125" t="s">
        <v>1130</v>
      </c>
      <c r="E328" s="156" t="s">
        <v>1133</v>
      </c>
      <c r="F328" s="159"/>
      <c r="G328" s="130" t="s">
        <v>839</v>
      </c>
      <c r="H328" s="97">
        <v>50000</v>
      </c>
      <c r="I328" s="103">
        <v>0</v>
      </c>
      <c r="J328" s="104">
        <v>50000</v>
      </c>
      <c r="K328" s="119" t="str">
        <f t="shared" si="6"/>
        <v>00003091200000000000</v>
      </c>
      <c r="L328" s="107" t="s">
        <v>1132</v>
      </c>
    </row>
    <row r="329" spans="1:12" ht="22.5">
      <c r="A329" s="100" t="s">
        <v>1134</v>
      </c>
      <c r="B329" s="101" t="s">
        <v>775</v>
      </c>
      <c r="C329" s="102" t="s">
        <v>839</v>
      </c>
      <c r="D329" s="125" t="s">
        <v>1130</v>
      </c>
      <c r="E329" s="156" t="s">
        <v>1136</v>
      </c>
      <c r="F329" s="159"/>
      <c r="G329" s="130" t="s">
        <v>839</v>
      </c>
      <c r="H329" s="97">
        <v>50000</v>
      </c>
      <c r="I329" s="103">
        <v>0</v>
      </c>
      <c r="J329" s="104">
        <v>50000</v>
      </c>
      <c r="K329" s="119" t="str">
        <f t="shared" si="6"/>
        <v>00003091200021230000</v>
      </c>
      <c r="L329" s="107" t="s">
        <v>1135</v>
      </c>
    </row>
    <row r="330" spans="1:12" ht="22.5">
      <c r="A330" s="100" t="s">
        <v>940</v>
      </c>
      <c r="B330" s="101" t="s">
        <v>775</v>
      </c>
      <c r="C330" s="102" t="s">
        <v>839</v>
      </c>
      <c r="D330" s="125" t="s">
        <v>1130</v>
      </c>
      <c r="E330" s="156" t="s">
        <v>1136</v>
      </c>
      <c r="F330" s="159"/>
      <c r="G330" s="130" t="s">
        <v>775</v>
      </c>
      <c r="H330" s="97">
        <v>50000</v>
      </c>
      <c r="I330" s="103">
        <v>0</v>
      </c>
      <c r="J330" s="104">
        <v>50000</v>
      </c>
      <c r="K330" s="119" t="str">
        <f t="shared" si="6"/>
        <v>00003091200021230200</v>
      </c>
      <c r="L330" s="107" t="s">
        <v>1137</v>
      </c>
    </row>
    <row r="331" spans="1:12" ht="22.5">
      <c r="A331" s="100" t="s">
        <v>942</v>
      </c>
      <c r="B331" s="101" t="s">
        <v>775</v>
      </c>
      <c r="C331" s="102" t="s">
        <v>839</v>
      </c>
      <c r="D331" s="125" t="s">
        <v>1130</v>
      </c>
      <c r="E331" s="156" t="s">
        <v>1136</v>
      </c>
      <c r="F331" s="159"/>
      <c r="G331" s="130" t="s">
        <v>944</v>
      </c>
      <c r="H331" s="97">
        <v>50000</v>
      </c>
      <c r="I331" s="103">
        <v>0</v>
      </c>
      <c r="J331" s="104">
        <v>50000</v>
      </c>
      <c r="K331" s="119" t="str">
        <f t="shared" si="6"/>
        <v>00003091200021230240</v>
      </c>
      <c r="L331" s="107" t="s">
        <v>1138</v>
      </c>
    </row>
    <row r="332" spans="1:12" s="85" customFormat="1" ht="12.75">
      <c r="A332" s="80" t="s">
        <v>945</v>
      </c>
      <c r="B332" s="79" t="s">
        <v>775</v>
      </c>
      <c r="C332" s="122" t="s">
        <v>839</v>
      </c>
      <c r="D332" s="126" t="s">
        <v>1130</v>
      </c>
      <c r="E332" s="153" t="s">
        <v>1136</v>
      </c>
      <c r="F332" s="160"/>
      <c r="G332" s="123" t="s">
        <v>946</v>
      </c>
      <c r="H332" s="81">
        <v>50000</v>
      </c>
      <c r="I332" s="82">
        <v>0</v>
      </c>
      <c r="J332" s="83">
        <f>IF(IF(H332="",0,H332)=0,0,(IF(H332&gt;0,IF(I332&gt;H332,0,H332-I332),IF(I332&gt;H332,H332-I332,0))))</f>
        <v>50000</v>
      </c>
      <c r="K332" s="119" t="str">
        <f t="shared" si="6"/>
        <v>00003091200021230244</v>
      </c>
      <c r="L332" s="84" t="str">
        <f>C332&amp;D332&amp;E332&amp;F332&amp;G332</f>
        <v>00003091200021230244</v>
      </c>
    </row>
    <row r="333" spans="1:12" ht="33.75">
      <c r="A333" s="100" t="s">
        <v>1139</v>
      </c>
      <c r="B333" s="101" t="s">
        <v>775</v>
      </c>
      <c r="C333" s="102" t="s">
        <v>839</v>
      </c>
      <c r="D333" s="125" t="s">
        <v>1130</v>
      </c>
      <c r="E333" s="156" t="s">
        <v>1141</v>
      </c>
      <c r="F333" s="159"/>
      <c r="G333" s="130" t="s">
        <v>839</v>
      </c>
      <c r="H333" s="97">
        <v>200000</v>
      </c>
      <c r="I333" s="103">
        <v>29350</v>
      </c>
      <c r="J333" s="104">
        <v>170650</v>
      </c>
      <c r="K333" s="119" t="str">
        <f t="shared" si="6"/>
        <v>00003092000000000000</v>
      </c>
      <c r="L333" s="107" t="s">
        <v>1140</v>
      </c>
    </row>
    <row r="334" spans="1:12" ht="22.5">
      <c r="A334" s="100" t="s">
        <v>1142</v>
      </c>
      <c r="B334" s="101" t="s">
        <v>775</v>
      </c>
      <c r="C334" s="102" t="s">
        <v>839</v>
      </c>
      <c r="D334" s="125" t="s">
        <v>1130</v>
      </c>
      <c r="E334" s="156" t="s">
        <v>1144</v>
      </c>
      <c r="F334" s="159"/>
      <c r="G334" s="130" t="s">
        <v>839</v>
      </c>
      <c r="H334" s="97">
        <v>200000</v>
      </c>
      <c r="I334" s="103">
        <v>29350</v>
      </c>
      <c r="J334" s="104">
        <v>170650</v>
      </c>
      <c r="K334" s="119" t="str">
        <f t="shared" si="6"/>
        <v>00003092000029310000</v>
      </c>
      <c r="L334" s="107" t="s">
        <v>1143</v>
      </c>
    </row>
    <row r="335" spans="1:12" ht="22.5">
      <c r="A335" s="100" t="s">
        <v>940</v>
      </c>
      <c r="B335" s="101" t="s">
        <v>775</v>
      </c>
      <c r="C335" s="102" t="s">
        <v>839</v>
      </c>
      <c r="D335" s="125" t="s">
        <v>1130</v>
      </c>
      <c r="E335" s="156" t="s">
        <v>1144</v>
      </c>
      <c r="F335" s="159"/>
      <c r="G335" s="130" t="s">
        <v>775</v>
      </c>
      <c r="H335" s="97">
        <v>200000</v>
      </c>
      <c r="I335" s="103">
        <v>29350</v>
      </c>
      <c r="J335" s="104">
        <v>170650</v>
      </c>
      <c r="K335" s="119" t="str">
        <f t="shared" si="6"/>
        <v>00003092000029310200</v>
      </c>
      <c r="L335" s="107" t="s">
        <v>1145</v>
      </c>
    </row>
    <row r="336" spans="1:12" ht="22.5">
      <c r="A336" s="100" t="s">
        <v>942</v>
      </c>
      <c r="B336" s="101" t="s">
        <v>775</v>
      </c>
      <c r="C336" s="102" t="s">
        <v>839</v>
      </c>
      <c r="D336" s="125" t="s">
        <v>1130</v>
      </c>
      <c r="E336" s="156" t="s">
        <v>1144</v>
      </c>
      <c r="F336" s="159"/>
      <c r="G336" s="130" t="s">
        <v>944</v>
      </c>
      <c r="H336" s="97">
        <v>200000</v>
      </c>
      <c r="I336" s="103">
        <v>29350</v>
      </c>
      <c r="J336" s="104">
        <v>170650</v>
      </c>
      <c r="K336" s="119" t="str">
        <f t="shared" si="6"/>
        <v>00003092000029310240</v>
      </c>
      <c r="L336" s="107" t="s">
        <v>1146</v>
      </c>
    </row>
    <row r="337" spans="1:12" s="85" customFormat="1" ht="12.75">
      <c r="A337" s="80" t="s">
        <v>945</v>
      </c>
      <c r="B337" s="79" t="s">
        <v>775</v>
      </c>
      <c r="C337" s="122" t="s">
        <v>839</v>
      </c>
      <c r="D337" s="126" t="s">
        <v>1130</v>
      </c>
      <c r="E337" s="153" t="s">
        <v>1144</v>
      </c>
      <c r="F337" s="160"/>
      <c r="G337" s="123" t="s">
        <v>946</v>
      </c>
      <c r="H337" s="81">
        <v>200000</v>
      </c>
      <c r="I337" s="82">
        <v>29350</v>
      </c>
      <c r="J337" s="83">
        <f>IF(IF(H337="",0,H337)=0,0,(IF(H337&gt;0,IF(I337&gt;H337,0,H337-I337),IF(I337&gt;H337,H337-I337,0))))</f>
        <v>170650</v>
      </c>
      <c r="K337" s="119" t="str">
        <f t="shared" si="6"/>
        <v>00003092000029310244</v>
      </c>
      <c r="L337" s="84" t="str">
        <f>C337&amp;D337&amp;E337&amp;F337&amp;G337</f>
        <v>00003092000029310244</v>
      </c>
    </row>
    <row r="338" spans="1:12" ht="22.5">
      <c r="A338" s="100" t="s">
        <v>1147</v>
      </c>
      <c r="B338" s="101" t="s">
        <v>775</v>
      </c>
      <c r="C338" s="102" t="s">
        <v>839</v>
      </c>
      <c r="D338" s="125" t="s">
        <v>1130</v>
      </c>
      <c r="E338" s="156" t="s">
        <v>1149</v>
      </c>
      <c r="F338" s="159"/>
      <c r="G338" s="130" t="s">
        <v>839</v>
      </c>
      <c r="H338" s="97">
        <v>7528100</v>
      </c>
      <c r="I338" s="103">
        <v>1431594.17</v>
      </c>
      <c r="J338" s="104">
        <v>6096505.83</v>
      </c>
      <c r="K338" s="119" t="str">
        <f t="shared" si="6"/>
        <v>00003099200000000000</v>
      </c>
      <c r="L338" s="107" t="s">
        <v>1148</v>
      </c>
    </row>
    <row r="339" spans="1:12" ht="33.75">
      <c r="A339" s="100" t="s">
        <v>1150</v>
      </c>
      <c r="B339" s="101" t="s">
        <v>775</v>
      </c>
      <c r="C339" s="102" t="s">
        <v>839</v>
      </c>
      <c r="D339" s="125" t="s">
        <v>1130</v>
      </c>
      <c r="E339" s="156" t="s">
        <v>1152</v>
      </c>
      <c r="F339" s="159"/>
      <c r="G339" s="130" t="s">
        <v>839</v>
      </c>
      <c r="H339" s="97">
        <v>7528100</v>
      </c>
      <c r="I339" s="103">
        <v>1431594.17</v>
      </c>
      <c r="J339" s="104">
        <v>6096505.83</v>
      </c>
      <c r="K339" s="119" t="str">
        <f t="shared" si="6"/>
        <v>00003099200001690000</v>
      </c>
      <c r="L339" s="107" t="s">
        <v>1151</v>
      </c>
    </row>
    <row r="340" spans="1:12" ht="56.25">
      <c r="A340" s="100" t="s">
        <v>903</v>
      </c>
      <c r="B340" s="101" t="s">
        <v>775</v>
      </c>
      <c r="C340" s="102" t="s">
        <v>839</v>
      </c>
      <c r="D340" s="125" t="s">
        <v>1130</v>
      </c>
      <c r="E340" s="156" t="s">
        <v>1152</v>
      </c>
      <c r="F340" s="159"/>
      <c r="G340" s="130" t="s">
        <v>905</v>
      </c>
      <c r="H340" s="97">
        <v>6988900</v>
      </c>
      <c r="I340" s="103">
        <v>1360304.7</v>
      </c>
      <c r="J340" s="104">
        <v>5628595.3</v>
      </c>
      <c r="K340" s="119" t="str">
        <f t="shared" si="6"/>
        <v>00003099200001690100</v>
      </c>
      <c r="L340" s="107" t="s">
        <v>1153</v>
      </c>
    </row>
    <row r="341" spans="1:12" ht="12.75">
      <c r="A341" s="100" t="s">
        <v>1154</v>
      </c>
      <c r="B341" s="101" t="s">
        <v>775</v>
      </c>
      <c r="C341" s="102" t="s">
        <v>839</v>
      </c>
      <c r="D341" s="125" t="s">
        <v>1130</v>
      </c>
      <c r="E341" s="156" t="s">
        <v>1152</v>
      </c>
      <c r="F341" s="159"/>
      <c r="G341" s="130" t="s">
        <v>1156</v>
      </c>
      <c r="H341" s="97">
        <v>6988900</v>
      </c>
      <c r="I341" s="103">
        <v>1360304.7</v>
      </c>
      <c r="J341" s="104">
        <v>5628595.3</v>
      </c>
      <c r="K341" s="119" t="str">
        <f t="shared" si="6"/>
        <v>00003099200001690110</v>
      </c>
      <c r="L341" s="107" t="s">
        <v>1155</v>
      </c>
    </row>
    <row r="342" spans="1:12" s="85" customFormat="1" ht="12.75">
      <c r="A342" s="80" t="s">
        <v>1157</v>
      </c>
      <c r="B342" s="79" t="s">
        <v>775</v>
      </c>
      <c r="C342" s="122" t="s">
        <v>839</v>
      </c>
      <c r="D342" s="126" t="s">
        <v>1130</v>
      </c>
      <c r="E342" s="153" t="s">
        <v>1152</v>
      </c>
      <c r="F342" s="160"/>
      <c r="G342" s="123" t="s">
        <v>1158</v>
      </c>
      <c r="H342" s="81">
        <v>5368000</v>
      </c>
      <c r="I342" s="82">
        <v>971004.7</v>
      </c>
      <c r="J342" s="83">
        <f>IF(IF(H342="",0,H342)=0,0,(IF(H342&gt;0,IF(I342&gt;H342,0,H342-I342),IF(I342&gt;H342,H342-I342,0))))</f>
        <v>4396995.3</v>
      </c>
      <c r="K342" s="119" t="str">
        <f t="shared" si="6"/>
        <v>00003099200001690111</v>
      </c>
      <c r="L342" s="84" t="str">
        <f>C342&amp;D342&amp;E342&amp;F342&amp;G342</f>
        <v>00003099200001690111</v>
      </c>
    </row>
    <row r="343" spans="1:12" s="85" customFormat="1" ht="33.75">
      <c r="A343" s="80" t="s">
        <v>1159</v>
      </c>
      <c r="B343" s="79" t="s">
        <v>775</v>
      </c>
      <c r="C343" s="122" t="s">
        <v>839</v>
      </c>
      <c r="D343" s="126" t="s">
        <v>1130</v>
      </c>
      <c r="E343" s="153" t="s">
        <v>1152</v>
      </c>
      <c r="F343" s="160"/>
      <c r="G343" s="123" t="s">
        <v>1160</v>
      </c>
      <c r="H343" s="81">
        <v>1620900</v>
      </c>
      <c r="I343" s="82">
        <v>389300</v>
      </c>
      <c r="J343" s="83">
        <f>IF(IF(H343="",0,H343)=0,0,(IF(H343&gt;0,IF(I343&gt;H343,0,H343-I343),IF(I343&gt;H343,H343-I343,0))))</f>
        <v>1231600</v>
      </c>
      <c r="K343" s="119" t="str">
        <f t="shared" si="6"/>
        <v>00003099200001690119</v>
      </c>
      <c r="L343" s="84" t="str">
        <f>C343&amp;D343&amp;E343&amp;F343&amp;G343</f>
        <v>00003099200001690119</v>
      </c>
    </row>
    <row r="344" spans="1:12" ht="22.5">
      <c r="A344" s="100" t="s">
        <v>940</v>
      </c>
      <c r="B344" s="101" t="s">
        <v>775</v>
      </c>
      <c r="C344" s="102" t="s">
        <v>839</v>
      </c>
      <c r="D344" s="125" t="s">
        <v>1130</v>
      </c>
      <c r="E344" s="156" t="s">
        <v>1152</v>
      </c>
      <c r="F344" s="159"/>
      <c r="G344" s="130" t="s">
        <v>775</v>
      </c>
      <c r="H344" s="97">
        <v>483200</v>
      </c>
      <c r="I344" s="103">
        <v>65806.47</v>
      </c>
      <c r="J344" s="104">
        <v>417393.53</v>
      </c>
      <c r="K344" s="119" t="str">
        <f t="shared" si="6"/>
        <v>00003099200001690200</v>
      </c>
      <c r="L344" s="107" t="s">
        <v>1161</v>
      </c>
    </row>
    <row r="345" spans="1:12" ht="22.5">
      <c r="A345" s="100" t="s">
        <v>942</v>
      </c>
      <c r="B345" s="101" t="s">
        <v>775</v>
      </c>
      <c r="C345" s="102" t="s">
        <v>839</v>
      </c>
      <c r="D345" s="125" t="s">
        <v>1130</v>
      </c>
      <c r="E345" s="156" t="s">
        <v>1152</v>
      </c>
      <c r="F345" s="159"/>
      <c r="G345" s="130" t="s">
        <v>944</v>
      </c>
      <c r="H345" s="97">
        <v>483200</v>
      </c>
      <c r="I345" s="103">
        <v>65806.47</v>
      </c>
      <c r="J345" s="104">
        <v>417393.53</v>
      </c>
      <c r="K345" s="119" t="str">
        <f t="shared" si="6"/>
        <v>00003099200001690240</v>
      </c>
      <c r="L345" s="107" t="s">
        <v>1162</v>
      </c>
    </row>
    <row r="346" spans="1:12" s="85" customFormat="1" ht="12.75">
      <c r="A346" s="80" t="s">
        <v>945</v>
      </c>
      <c r="B346" s="79" t="s">
        <v>775</v>
      </c>
      <c r="C346" s="122" t="s">
        <v>839</v>
      </c>
      <c r="D346" s="126" t="s">
        <v>1130</v>
      </c>
      <c r="E346" s="153" t="s">
        <v>1152</v>
      </c>
      <c r="F346" s="160"/>
      <c r="G346" s="123" t="s">
        <v>946</v>
      </c>
      <c r="H346" s="81">
        <v>483200</v>
      </c>
      <c r="I346" s="82">
        <v>65806.47</v>
      </c>
      <c r="J346" s="83">
        <f>IF(IF(H346="",0,H346)=0,0,(IF(H346&gt;0,IF(I346&gt;H346,0,H346-I346),IF(I346&gt;H346,H346-I346,0))))</f>
        <v>417393.53</v>
      </c>
      <c r="K346" s="119" t="str">
        <f t="shared" si="6"/>
        <v>00003099200001690244</v>
      </c>
      <c r="L346" s="84" t="str">
        <f>C346&amp;D346&amp;E346&amp;F346&amp;G346</f>
        <v>00003099200001690244</v>
      </c>
    </row>
    <row r="347" spans="1:12" ht="12.75">
      <c r="A347" s="100" t="s">
        <v>977</v>
      </c>
      <c r="B347" s="101" t="s">
        <v>775</v>
      </c>
      <c r="C347" s="102" t="s">
        <v>839</v>
      </c>
      <c r="D347" s="125" t="s">
        <v>1130</v>
      </c>
      <c r="E347" s="156" t="s">
        <v>1152</v>
      </c>
      <c r="F347" s="159"/>
      <c r="G347" s="130" t="s">
        <v>979</v>
      </c>
      <c r="H347" s="97">
        <v>56000</v>
      </c>
      <c r="I347" s="103">
        <v>5483</v>
      </c>
      <c r="J347" s="104">
        <v>50517</v>
      </c>
      <c r="K347" s="119" t="str">
        <f t="shared" si="6"/>
        <v>00003099200001690800</v>
      </c>
      <c r="L347" s="107" t="s">
        <v>1163</v>
      </c>
    </row>
    <row r="348" spans="1:12" ht="12.75">
      <c r="A348" s="100" t="s">
        <v>980</v>
      </c>
      <c r="B348" s="101" t="s">
        <v>775</v>
      </c>
      <c r="C348" s="102" t="s">
        <v>839</v>
      </c>
      <c r="D348" s="125" t="s">
        <v>1130</v>
      </c>
      <c r="E348" s="156" t="s">
        <v>1152</v>
      </c>
      <c r="F348" s="159"/>
      <c r="G348" s="130" t="s">
        <v>982</v>
      </c>
      <c r="H348" s="97">
        <v>56000</v>
      </c>
      <c r="I348" s="103">
        <v>5483</v>
      </c>
      <c r="J348" s="104">
        <v>50517</v>
      </c>
      <c r="K348" s="119" t="str">
        <f t="shared" si="6"/>
        <v>00003099200001690850</v>
      </c>
      <c r="L348" s="107" t="s">
        <v>1164</v>
      </c>
    </row>
    <row r="349" spans="1:12" s="85" customFormat="1" ht="22.5">
      <c r="A349" s="80" t="s">
        <v>983</v>
      </c>
      <c r="B349" s="79" t="s">
        <v>775</v>
      </c>
      <c r="C349" s="122" t="s">
        <v>839</v>
      </c>
      <c r="D349" s="126" t="s">
        <v>1130</v>
      </c>
      <c r="E349" s="153" t="s">
        <v>1152</v>
      </c>
      <c r="F349" s="160"/>
      <c r="G349" s="123" t="s">
        <v>984</v>
      </c>
      <c r="H349" s="81">
        <v>20000</v>
      </c>
      <c r="I349" s="82">
        <v>2333</v>
      </c>
      <c r="J349" s="83">
        <f>IF(IF(H349="",0,H349)=0,0,(IF(H349&gt;0,IF(I349&gt;H349,0,H349-I349),IF(I349&gt;H349,H349-I349,0))))</f>
        <v>17667</v>
      </c>
      <c r="K349" s="119" t="str">
        <f t="shared" si="6"/>
        <v>00003099200001690851</v>
      </c>
      <c r="L349" s="84" t="str">
        <f>C349&amp;D349&amp;E349&amp;F349&amp;G349</f>
        <v>00003099200001690851</v>
      </c>
    </row>
    <row r="350" spans="1:12" s="85" customFormat="1" ht="12.75">
      <c r="A350" s="80" t="s">
        <v>985</v>
      </c>
      <c r="B350" s="79" t="s">
        <v>775</v>
      </c>
      <c r="C350" s="122" t="s">
        <v>839</v>
      </c>
      <c r="D350" s="126" t="s">
        <v>1130</v>
      </c>
      <c r="E350" s="153" t="s">
        <v>1152</v>
      </c>
      <c r="F350" s="160"/>
      <c r="G350" s="123" t="s">
        <v>986</v>
      </c>
      <c r="H350" s="81">
        <v>6000</v>
      </c>
      <c r="I350" s="82">
        <v>200</v>
      </c>
      <c r="J350" s="83">
        <f>IF(IF(H350="",0,H350)=0,0,(IF(H350&gt;0,IF(I350&gt;H350,0,H350-I350),IF(I350&gt;H350,H350-I350,0))))</f>
        <v>5800</v>
      </c>
      <c r="K350" s="119" t="str">
        <f t="shared" si="6"/>
        <v>00003099200001690852</v>
      </c>
      <c r="L350" s="84" t="str">
        <f>C350&amp;D350&amp;E350&amp;F350&amp;G350</f>
        <v>00003099200001690852</v>
      </c>
    </row>
    <row r="351" spans="1:12" s="85" customFormat="1" ht="12.75">
      <c r="A351" s="80" t="s">
        <v>987</v>
      </c>
      <c r="B351" s="79" t="s">
        <v>775</v>
      </c>
      <c r="C351" s="122" t="s">
        <v>839</v>
      </c>
      <c r="D351" s="126" t="s">
        <v>1130</v>
      </c>
      <c r="E351" s="153" t="s">
        <v>1152</v>
      </c>
      <c r="F351" s="160"/>
      <c r="G351" s="123" t="s">
        <v>988</v>
      </c>
      <c r="H351" s="81">
        <v>30000</v>
      </c>
      <c r="I351" s="82">
        <v>2950</v>
      </c>
      <c r="J351" s="83">
        <f>IF(IF(H351="",0,H351)=0,0,(IF(H351&gt;0,IF(I351&gt;H351,0,H351-I351),IF(I351&gt;H351,H351-I351,0))))</f>
        <v>27050</v>
      </c>
      <c r="K351" s="119" t="str">
        <f aca="true" t="shared" si="7" ref="K351:K414">C351&amp;D351&amp;E351&amp;F351&amp;G351</f>
        <v>00003099200001690853</v>
      </c>
      <c r="L351" s="84" t="str">
        <f>C351&amp;D351&amp;E351&amp;F351&amp;G351</f>
        <v>00003099200001690853</v>
      </c>
    </row>
    <row r="352" spans="1:12" ht="22.5">
      <c r="A352" s="100" t="s">
        <v>947</v>
      </c>
      <c r="B352" s="101" t="s">
        <v>775</v>
      </c>
      <c r="C352" s="102" t="s">
        <v>839</v>
      </c>
      <c r="D352" s="125" t="s">
        <v>1130</v>
      </c>
      <c r="E352" s="156" t="s">
        <v>949</v>
      </c>
      <c r="F352" s="159"/>
      <c r="G352" s="130" t="s">
        <v>839</v>
      </c>
      <c r="H352" s="97">
        <v>97500</v>
      </c>
      <c r="I352" s="103">
        <v>31500</v>
      </c>
      <c r="J352" s="104">
        <v>66000</v>
      </c>
      <c r="K352" s="119" t="str">
        <f t="shared" si="7"/>
        <v>00003099300000000000</v>
      </c>
      <c r="L352" s="107" t="s">
        <v>1165</v>
      </c>
    </row>
    <row r="353" spans="1:12" ht="33.75">
      <c r="A353" s="100" t="s">
        <v>1166</v>
      </c>
      <c r="B353" s="101" t="s">
        <v>775</v>
      </c>
      <c r="C353" s="102" t="s">
        <v>839</v>
      </c>
      <c r="D353" s="125" t="s">
        <v>1130</v>
      </c>
      <c r="E353" s="156" t="s">
        <v>1168</v>
      </c>
      <c r="F353" s="159"/>
      <c r="G353" s="130" t="s">
        <v>839</v>
      </c>
      <c r="H353" s="97">
        <v>78000</v>
      </c>
      <c r="I353" s="103">
        <v>24000</v>
      </c>
      <c r="J353" s="104">
        <v>54000</v>
      </c>
      <c r="K353" s="119" t="str">
        <f t="shared" si="7"/>
        <v>00003099300072300000</v>
      </c>
      <c r="L353" s="107" t="s">
        <v>1167</v>
      </c>
    </row>
    <row r="354" spans="1:12" ht="22.5">
      <c r="A354" s="100" t="s">
        <v>940</v>
      </c>
      <c r="B354" s="101" t="s">
        <v>775</v>
      </c>
      <c r="C354" s="102" t="s">
        <v>839</v>
      </c>
      <c r="D354" s="125" t="s">
        <v>1130</v>
      </c>
      <c r="E354" s="156" t="s">
        <v>1168</v>
      </c>
      <c r="F354" s="159"/>
      <c r="G354" s="130" t="s">
        <v>775</v>
      </c>
      <c r="H354" s="97">
        <v>78000</v>
      </c>
      <c r="I354" s="103">
        <v>24000</v>
      </c>
      <c r="J354" s="104">
        <v>54000</v>
      </c>
      <c r="K354" s="119" t="str">
        <f t="shared" si="7"/>
        <v>00003099300072300200</v>
      </c>
      <c r="L354" s="107" t="s">
        <v>1169</v>
      </c>
    </row>
    <row r="355" spans="1:12" ht="22.5">
      <c r="A355" s="100" t="s">
        <v>942</v>
      </c>
      <c r="B355" s="101" t="s">
        <v>775</v>
      </c>
      <c r="C355" s="102" t="s">
        <v>839</v>
      </c>
      <c r="D355" s="125" t="s">
        <v>1130</v>
      </c>
      <c r="E355" s="156" t="s">
        <v>1168</v>
      </c>
      <c r="F355" s="159"/>
      <c r="G355" s="130" t="s">
        <v>944</v>
      </c>
      <c r="H355" s="97">
        <v>78000</v>
      </c>
      <c r="I355" s="103">
        <v>24000</v>
      </c>
      <c r="J355" s="104">
        <v>54000</v>
      </c>
      <c r="K355" s="119" t="str">
        <f t="shared" si="7"/>
        <v>00003099300072300240</v>
      </c>
      <c r="L355" s="107" t="s">
        <v>1170</v>
      </c>
    </row>
    <row r="356" spans="1:12" s="85" customFormat="1" ht="12.75">
      <c r="A356" s="80" t="s">
        <v>945</v>
      </c>
      <c r="B356" s="79" t="s">
        <v>775</v>
      </c>
      <c r="C356" s="122" t="s">
        <v>839</v>
      </c>
      <c r="D356" s="126" t="s">
        <v>1130</v>
      </c>
      <c r="E356" s="153" t="s">
        <v>1168</v>
      </c>
      <c r="F356" s="160"/>
      <c r="G356" s="123" t="s">
        <v>946</v>
      </c>
      <c r="H356" s="81">
        <v>78000</v>
      </c>
      <c r="I356" s="82">
        <v>24000</v>
      </c>
      <c r="J356" s="83">
        <f>IF(IF(H356="",0,H356)=0,0,(IF(H356&gt;0,IF(I356&gt;H356,0,H356-I356),IF(I356&gt;H356,H356-I356,0))))</f>
        <v>54000</v>
      </c>
      <c r="K356" s="119" t="str">
        <f t="shared" si="7"/>
        <v>00003099300072300244</v>
      </c>
      <c r="L356" s="84" t="str">
        <f>C356&amp;D356&amp;E356&amp;F356&amp;G356</f>
        <v>00003099300072300244</v>
      </c>
    </row>
    <row r="357" spans="1:12" ht="33.75">
      <c r="A357" s="100" t="s">
        <v>1166</v>
      </c>
      <c r="B357" s="101" t="s">
        <v>775</v>
      </c>
      <c r="C357" s="102" t="s">
        <v>839</v>
      </c>
      <c r="D357" s="125" t="s">
        <v>1130</v>
      </c>
      <c r="E357" s="156" t="s">
        <v>1172</v>
      </c>
      <c r="F357" s="159"/>
      <c r="G357" s="130" t="s">
        <v>839</v>
      </c>
      <c r="H357" s="97">
        <v>19500</v>
      </c>
      <c r="I357" s="103">
        <v>7500</v>
      </c>
      <c r="J357" s="104">
        <v>12000</v>
      </c>
      <c r="K357" s="119" t="str">
        <f t="shared" si="7"/>
        <v>000030993000S2300000</v>
      </c>
      <c r="L357" s="107" t="s">
        <v>1171</v>
      </c>
    </row>
    <row r="358" spans="1:12" ht="22.5">
      <c r="A358" s="100" t="s">
        <v>940</v>
      </c>
      <c r="B358" s="101" t="s">
        <v>775</v>
      </c>
      <c r="C358" s="102" t="s">
        <v>839</v>
      </c>
      <c r="D358" s="125" t="s">
        <v>1130</v>
      </c>
      <c r="E358" s="156" t="s">
        <v>1172</v>
      </c>
      <c r="F358" s="159"/>
      <c r="G358" s="130" t="s">
        <v>775</v>
      </c>
      <c r="H358" s="97">
        <v>19500</v>
      </c>
      <c r="I358" s="103">
        <v>7500</v>
      </c>
      <c r="J358" s="104">
        <v>12000</v>
      </c>
      <c r="K358" s="119" t="str">
        <f t="shared" si="7"/>
        <v>000030993000S2300200</v>
      </c>
      <c r="L358" s="107" t="s">
        <v>1173</v>
      </c>
    </row>
    <row r="359" spans="1:12" ht="22.5">
      <c r="A359" s="100" t="s">
        <v>942</v>
      </c>
      <c r="B359" s="101" t="s">
        <v>775</v>
      </c>
      <c r="C359" s="102" t="s">
        <v>839</v>
      </c>
      <c r="D359" s="125" t="s">
        <v>1130</v>
      </c>
      <c r="E359" s="156" t="s">
        <v>1172</v>
      </c>
      <c r="F359" s="159"/>
      <c r="G359" s="130" t="s">
        <v>944</v>
      </c>
      <c r="H359" s="97">
        <v>19500</v>
      </c>
      <c r="I359" s="103">
        <v>7500</v>
      </c>
      <c r="J359" s="104">
        <v>12000</v>
      </c>
      <c r="K359" s="119" t="str">
        <f t="shared" si="7"/>
        <v>000030993000S2300240</v>
      </c>
      <c r="L359" s="107" t="s">
        <v>1174</v>
      </c>
    </row>
    <row r="360" spans="1:12" s="85" customFormat="1" ht="12.75">
      <c r="A360" s="80" t="s">
        <v>945</v>
      </c>
      <c r="B360" s="79" t="s">
        <v>775</v>
      </c>
      <c r="C360" s="122" t="s">
        <v>839</v>
      </c>
      <c r="D360" s="126" t="s">
        <v>1130</v>
      </c>
      <c r="E360" s="153" t="s">
        <v>1172</v>
      </c>
      <c r="F360" s="160"/>
      <c r="G360" s="123" t="s">
        <v>946</v>
      </c>
      <c r="H360" s="81">
        <v>19500</v>
      </c>
      <c r="I360" s="82">
        <v>7500</v>
      </c>
      <c r="J360" s="83">
        <f>IF(IF(H360="",0,H360)=0,0,(IF(H360&gt;0,IF(I360&gt;H360,0,H360-I360),IF(I360&gt;H360,H360-I360,0))))</f>
        <v>12000</v>
      </c>
      <c r="K360" s="119" t="str">
        <f t="shared" si="7"/>
        <v>000030993000S2300244</v>
      </c>
      <c r="L360" s="84" t="str">
        <f>C360&amp;D360&amp;E360&amp;F360&amp;G360</f>
        <v>000030993000S2300244</v>
      </c>
    </row>
    <row r="361" spans="1:12" ht="12.75">
      <c r="A361" s="100" t="s">
        <v>1175</v>
      </c>
      <c r="B361" s="101" t="s">
        <v>775</v>
      </c>
      <c r="C361" s="102" t="s">
        <v>839</v>
      </c>
      <c r="D361" s="125" t="s">
        <v>1177</v>
      </c>
      <c r="E361" s="156" t="s">
        <v>892</v>
      </c>
      <c r="F361" s="159"/>
      <c r="G361" s="130" t="s">
        <v>839</v>
      </c>
      <c r="H361" s="97">
        <v>28100859.57</v>
      </c>
      <c r="I361" s="103">
        <v>12008.89</v>
      </c>
      <c r="J361" s="104">
        <v>28088850.68</v>
      </c>
      <c r="K361" s="119" t="str">
        <f t="shared" si="7"/>
        <v>00004000000000000000</v>
      </c>
      <c r="L361" s="107" t="s">
        <v>1176</v>
      </c>
    </row>
    <row r="362" spans="1:12" ht="12.75">
      <c r="A362" s="100" t="s">
        <v>1178</v>
      </c>
      <c r="B362" s="101" t="s">
        <v>775</v>
      </c>
      <c r="C362" s="102" t="s">
        <v>839</v>
      </c>
      <c r="D362" s="125" t="s">
        <v>1180</v>
      </c>
      <c r="E362" s="156" t="s">
        <v>892</v>
      </c>
      <c r="F362" s="159"/>
      <c r="G362" s="130" t="s">
        <v>839</v>
      </c>
      <c r="H362" s="97">
        <v>764400</v>
      </c>
      <c r="I362" s="103">
        <v>0</v>
      </c>
      <c r="J362" s="104">
        <v>764400</v>
      </c>
      <c r="K362" s="119" t="str">
        <f t="shared" si="7"/>
        <v>00004050000000000000</v>
      </c>
      <c r="L362" s="107" t="s">
        <v>1179</v>
      </c>
    </row>
    <row r="363" spans="1:12" ht="22.5">
      <c r="A363" s="100" t="s">
        <v>1181</v>
      </c>
      <c r="B363" s="101" t="s">
        <v>775</v>
      </c>
      <c r="C363" s="102" t="s">
        <v>839</v>
      </c>
      <c r="D363" s="125" t="s">
        <v>1180</v>
      </c>
      <c r="E363" s="156" t="s">
        <v>1183</v>
      </c>
      <c r="F363" s="159"/>
      <c r="G363" s="130" t="s">
        <v>839</v>
      </c>
      <c r="H363" s="97">
        <v>43000</v>
      </c>
      <c r="I363" s="103">
        <v>0</v>
      </c>
      <c r="J363" s="104">
        <v>43000</v>
      </c>
      <c r="K363" s="119" t="str">
        <f t="shared" si="7"/>
        <v>00004050800000000000</v>
      </c>
      <c r="L363" s="107" t="s">
        <v>1182</v>
      </c>
    </row>
    <row r="364" spans="1:12" ht="45">
      <c r="A364" s="100" t="s">
        <v>1184</v>
      </c>
      <c r="B364" s="101" t="s">
        <v>775</v>
      </c>
      <c r="C364" s="102" t="s">
        <v>839</v>
      </c>
      <c r="D364" s="125" t="s">
        <v>1180</v>
      </c>
      <c r="E364" s="156" t="s">
        <v>1186</v>
      </c>
      <c r="F364" s="159"/>
      <c r="G364" s="130" t="s">
        <v>839</v>
      </c>
      <c r="H364" s="97">
        <v>43000</v>
      </c>
      <c r="I364" s="103">
        <v>0</v>
      </c>
      <c r="J364" s="104">
        <v>43000</v>
      </c>
      <c r="K364" s="119" t="str">
        <f t="shared" si="7"/>
        <v>00004050840000000000</v>
      </c>
      <c r="L364" s="107" t="s">
        <v>1185</v>
      </c>
    </row>
    <row r="365" spans="1:12" ht="78.75">
      <c r="A365" s="100" t="s">
        <v>1187</v>
      </c>
      <c r="B365" s="101" t="s">
        <v>775</v>
      </c>
      <c r="C365" s="102" t="s">
        <v>839</v>
      </c>
      <c r="D365" s="125" t="s">
        <v>1180</v>
      </c>
      <c r="E365" s="156" t="s">
        <v>1189</v>
      </c>
      <c r="F365" s="159"/>
      <c r="G365" s="130" t="s">
        <v>839</v>
      </c>
      <c r="H365" s="97">
        <v>43000</v>
      </c>
      <c r="I365" s="103">
        <v>0</v>
      </c>
      <c r="J365" s="104">
        <v>43000</v>
      </c>
      <c r="K365" s="119" t="str">
        <f t="shared" si="7"/>
        <v>00004050840020810000</v>
      </c>
      <c r="L365" s="107" t="s">
        <v>1188</v>
      </c>
    </row>
    <row r="366" spans="1:12" ht="22.5">
      <c r="A366" s="100" t="s">
        <v>940</v>
      </c>
      <c r="B366" s="101" t="s">
        <v>775</v>
      </c>
      <c r="C366" s="102" t="s">
        <v>839</v>
      </c>
      <c r="D366" s="125" t="s">
        <v>1180</v>
      </c>
      <c r="E366" s="156" t="s">
        <v>1189</v>
      </c>
      <c r="F366" s="159"/>
      <c r="G366" s="130" t="s">
        <v>775</v>
      </c>
      <c r="H366" s="97">
        <v>43000</v>
      </c>
      <c r="I366" s="103">
        <v>0</v>
      </c>
      <c r="J366" s="104">
        <v>43000</v>
      </c>
      <c r="K366" s="119" t="str">
        <f t="shared" si="7"/>
        <v>00004050840020810200</v>
      </c>
      <c r="L366" s="107" t="s">
        <v>1190</v>
      </c>
    </row>
    <row r="367" spans="1:12" ht="22.5">
      <c r="A367" s="100" t="s">
        <v>942</v>
      </c>
      <c r="B367" s="101" t="s">
        <v>775</v>
      </c>
      <c r="C367" s="102" t="s">
        <v>839</v>
      </c>
      <c r="D367" s="125" t="s">
        <v>1180</v>
      </c>
      <c r="E367" s="156" t="s">
        <v>1189</v>
      </c>
      <c r="F367" s="159"/>
      <c r="G367" s="130" t="s">
        <v>944</v>
      </c>
      <c r="H367" s="97">
        <v>43000</v>
      </c>
      <c r="I367" s="103">
        <v>0</v>
      </c>
      <c r="J367" s="104">
        <v>43000</v>
      </c>
      <c r="K367" s="119" t="str">
        <f t="shared" si="7"/>
        <v>00004050840020810240</v>
      </c>
      <c r="L367" s="107" t="s">
        <v>1191</v>
      </c>
    </row>
    <row r="368" spans="1:12" s="85" customFormat="1" ht="12.75">
      <c r="A368" s="80" t="s">
        <v>945</v>
      </c>
      <c r="B368" s="79" t="s">
        <v>775</v>
      </c>
      <c r="C368" s="122" t="s">
        <v>839</v>
      </c>
      <c r="D368" s="126" t="s">
        <v>1180</v>
      </c>
      <c r="E368" s="153" t="s">
        <v>1189</v>
      </c>
      <c r="F368" s="160"/>
      <c r="G368" s="123" t="s">
        <v>946</v>
      </c>
      <c r="H368" s="81">
        <v>43000</v>
      </c>
      <c r="I368" s="82">
        <v>0</v>
      </c>
      <c r="J368" s="83">
        <f>IF(IF(H368="",0,H368)=0,0,(IF(H368&gt;0,IF(I368&gt;H368,0,H368-I368),IF(I368&gt;H368,H368-I368,0))))</f>
        <v>43000</v>
      </c>
      <c r="K368" s="119" t="str">
        <f t="shared" si="7"/>
        <v>00004050840020810244</v>
      </c>
      <c r="L368" s="84" t="str">
        <f>C368&amp;D368&amp;E368&amp;F368&amp;G368</f>
        <v>00004050840020810244</v>
      </c>
    </row>
    <row r="369" spans="1:12" ht="22.5">
      <c r="A369" s="100" t="s">
        <v>947</v>
      </c>
      <c r="B369" s="101" t="s">
        <v>775</v>
      </c>
      <c r="C369" s="102" t="s">
        <v>839</v>
      </c>
      <c r="D369" s="125" t="s">
        <v>1180</v>
      </c>
      <c r="E369" s="156" t="s">
        <v>949</v>
      </c>
      <c r="F369" s="159"/>
      <c r="G369" s="130" t="s">
        <v>839</v>
      </c>
      <c r="H369" s="97">
        <v>721400</v>
      </c>
      <c r="I369" s="103">
        <v>0</v>
      </c>
      <c r="J369" s="104">
        <v>721400</v>
      </c>
      <c r="K369" s="119" t="str">
        <f t="shared" si="7"/>
        <v>00004059300000000000</v>
      </c>
      <c r="L369" s="107" t="s">
        <v>1192</v>
      </c>
    </row>
    <row r="370" spans="1:12" ht="112.5">
      <c r="A370" s="100" t="s">
        <v>1193</v>
      </c>
      <c r="B370" s="101" t="s">
        <v>775</v>
      </c>
      <c r="C370" s="102" t="s">
        <v>839</v>
      </c>
      <c r="D370" s="125" t="s">
        <v>1180</v>
      </c>
      <c r="E370" s="156" t="s">
        <v>1195</v>
      </c>
      <c r="F370" s="159"/>
      <c r="G370" s="130" t="s">
        <v>839</v>
      </c>
      <c r="H370" s="97">
        <v>31700</v>
      </c>
      <c r="I370" s="103">
        <v>0</v>
      </c>
      <c r="J370" s="104">
        <v>31700</v>
      </c>
      <c r="K370" s="119" t="str">
        <f t="shared" si="7"/>
        <v>00004059300070710000</v>
      </c>
      <c r="L370" s="107" t="s">
        <v>1194</v>
      </c>
    </row>
    <row r="371" spans="1:12" ht="22.5">
      <c r="A371" s="100" t="s">
        <v>940</v>
      </c>
      <c r="B371" s="101" t="s">
        <v>775</v>
      </c>
      <c r="C371" s="102" t="s">
        <v>839</v>
      </c>
      <c r="D371" s="125" t="s">
        <v>1180</v>
      </c>
      <c r="E371" s="156" t="s">
        <v>1195</v>
      </c>
      <c r="F371" s="159"/>
      <c r="G371" s="130" t="s">
        <v>775</v>
      </c>
      <c r="H371" s="97">
        <v>31700</v>
      </c>
      <c r="I371" s="103">
        <v>0</v>
      </c>
      <c r="J371" s="104">
        <v>31700</v>
      </c>
      <c r="K371" s="119" t="str">
        <f t="shared" si="7"/>
        <v>00004059300070710200</v>
      </c>
      <c r="L371" s="107" t="s">
        <v>1196</v>
      </c>
    </row>
    <row r="372" spans="1:12" ht="22.5">
      <c r="A372" s="100" t="s">
        <v>942</v>
      </c>
      <c r="B372" s="101" t="s">
        <v>775</v>
      </c>
      <c r="C372" s="102" t="s">
        <v>839</v>
      </c>
      <c r="D372" s="125" t="s">
        <v>1180</v>
      </c>
      <c r="E372" s="156" t="s">
        <v>1195</v>
      </c>
      <c r="F372" s="159"/>
      <c r="G372" s="130" t="s">
        <v>944</v>
      </c>
      <c r="H372" s="97">
        <v>31700</v>
      </c>
      <c r="I372" s="103">
        <v>0</v>
      </c>
      <c r="J372" s="104">
        <v>31700</v>
      </c>
      <c r="K372" s="119" t="str">
        <f t="shared" si="7"/>
        <v>00004059300070710240</v>
      </c>
      <c r="L372" s="107" t="s">
        <v>1197</v>
      </c>
    </row>
    <row r="373" spans="1:12" s="85" customFormat="1" ht="12.75">
      <c r="A373" s="80" t="s">
        <v>945</v>
      </c>
      <c r="B373" s="79" t="s">
        <v>775</v>
      </c>
      <c r="C373" s="122" t="s">
        <v>839</v>
      </c>
      <c r="D373" s="126" t="s">
        <v>1180</v>
      </c>
      <c r="E373" s="153" t="s">
        <v>1195</v>
      </c>
      <c r="F373" s="160"/>
      <c r="G373" s="123" t="s">
        <v>946</v>
      </c>
      <c r="H373" s="81">
        <v>31700</v>
      </c>
      <c r="I373" s="82">
        <v>0</v>
      </c>
      <c r="J373" s="83">
        <f>IF(IF(H373="",0,H373)=0,0,(IF(H373&gt;0,IF(I373&gt;H373,0,H373-I373),IF(I373&gt;H373,H373-I373,0))))</f>
        <v>31700</v>
      </c>
      <c r="K373" s="119" t="str">
        <f t="shared" si="7"/>
        <v>00004059300070710244</v>
      </c>
      <c r="L373" s="84" t="str">
        <f>C373&amp;D373&amp;E373&amp;F373&amp;G373</f>
        <v>00004059300070710244</v>
      </c>
    </row>
    <row r="374" spans="1:12" ht="135">
      <c r="A374" s="100" t="s">
        <v>1198</v>
      </c>
      <c r="B374" s="101" t="s">
        <v>775</v>
      </c>
      <c r="C374" s="102" t="s">
        <v>839</v>
      </c>
      <c r="D374" s="125" t="s">
        <v>1180</v>
      </c>
      <c r="E374" s="156" t="s">
        <v>1200</v>
      </c>
      <c r="F374" s="159"/>
      <c r="G374" s="130" t="s">
        <v>839</v>
      </c>
      <c r="H374" s="97">
        <v>689700</v>
      </c>
      <c r="I374" s="103">
        <v>0</v>
      </c>
      <c r="J374" s="104">
        <v>689700</v>
      </c>
      <c r="K374" s="119" t="str">
        <f t="shared" si="7"/>
        <v>00004059300070720000</v>
      </c>
      <c r="L374" s="107" t="s">
        <v>1199</v>
      </c>
    </row>
    <row r="375" spans="1:12" ht="22.5">
      <c r="A375" s="100" t="s">
        <v>940</v>
      </c>
      <c r="B375" s="101" t="s">
        <v>775</v>
      </c>
      <c r="C375" s="102" t="s">
        <v>839</v>
      </c>
      <c r="D375" s="125" t="s">
        <v>1180</v>
      </c>
      <c r="E375" s="156" t="s">
        <v>1200</v>
      </c>
      <c r="F375" s="159"/>
      <c r="G375" s="130" t="s">
        <v>775</v>
      </c>
      <c r="H375" s="97">
        <v>689700</v>
      </c>
      <c r="I375" s="103">
        <v>0</v>
      </c>
      <c r="J375" s="104">
        <v>689700</v>
      </c>
      <c r="K375" s="119" t="str">
        <f t="shared" si="7"/>
        <v>00004059300070720200</v>
      </c>
      <c r="L375" s="107" t="s">
        <v>1201</v>
      </c>
    </row>
    <row r="376" spans="1:12" ht="22.5">
      <c r="A376" s="100" t="s">
        <v>942</v>
      </c>
      <c r="B376" s="101" t="s">
        <v>775</v>
      </c>
      <c r="C376" s="102" t="s">
        <v>839</v>
      </c>
      <c r="D376" s="125" t="s">
        <v>1180</v>
      </c>
      <c r="E376" s="156" t="s">
        <v>1200</v>
      </c>
      <c r="F376" s="159"/>
      <c r="G376" s="130" t="s">
        <v>944</v>
      </c>
      <c r="H376" s="97">
        <v>689700</v>
      </c>
      <c r="I376" s="103">
        <v>0</v>
      </c>
      <c r="J376" s="104">
        <v>689700</v>
      </c>
      <c r="K376" s="119" t="str">
        <f t="shared" si="7"/>
        <v>00004059300070720240</v>
      </c>
      <c r="L376" s="107" t="s">
        <v>1202</v>
      </c>
    </row>
    <row r="377" spans="1:12" s="85" customFormat="1" ht="12.75">
      <c r="A377" s="80" t="s">
        <v>945</v>
      </c>
      <c r="B377" s="79" t="s">
        <v>775</v>
      </c>
      <c r="C377" s="122" t="s">
        <v>839</v>
      </c>
      <c r="D377" s="126" t="s">
        <v>1180</v>
      </c>
      <c r="E377" s="153" t="s">
        <v>1200</v>
      </c>
      <c r="F377" s="160"/>
      <c r="G377" s="123" t="s">
        <v>946</v>
      </c>
      <c r="H377" s="81">
        <v>689700</v>
      </c>
      <c r="I377" s="82">
        <v>0</v>
      </c>
      <c r="J377" s="83">
        <f>IF(IF(H377="",0,H377)=0,0,(IF(H377&gt;0,IF(I377&gt;H377,0,H377-I377),IF(I377&gt;H377,H377-I377,0))))</f>
        <v>689700</v>
      </c>
      <c r="K377" s="119" t="str">
        <f t="shared" si="7"/>
        <v>00004059300070720244</v>
      </c>
      <c r="L377" s="84" t="str">
        <f>C377&amp;D377&amp;E377&amp;F377&amp;G377</f>
        <v>00004059300070720244</v>
      </c>
    </row>
    <row r="378" spans="1:12" ht="12.75">
      <c r="A378" s="100" t="s">
        <v>1203</v>
      </c>
      <c r="B378" s="101" t="s">
        <v>775</v>
      </c>
      <c r="C378" s="102" t="s">
        <v>839</v>
      </c>
      <c r="D378" s="125" t="s">
        <v>1205</v>
      </c>
      <c r="E378" s="156" t="s">
        <v>892</v>
      </c>
      <c r="F378" s="159"/>
      <c r="G378" s="130" t="s">
        <v>839</v>
      </c>
      <c r="H378" s="97">
        <v>25836459.57</v>
      </c>
      <c r="I378" s="103">
        <v>12008.89</v>
      </c>
      <c r="J378" s="104">
        <v>25824450.68</v>
      </c>
      <c r="K378" s="119" t="str">
        <f t="shared" si="7"/>
        <v>00004090000000000000</v>
      </c>
      <c r="L378" s="107" t="s">
        <v>1204</v>
      </c>
    </row>
    <row r="379" spans="1:12" ht="56.25">
      <c r="A379" s="100" t="s">
        <v>1206</v>
      </c>
      <c r="B379" s="101" t="s">
        <v>775</v>
      </c>
      <c r="C379" s="102" t="s">
        <v>839</v>
      </c>
      <c r="D379" s="125" t="s">
        <v>1205</v>
      </c>
      <c r="E379" s="156" t="s">
        <v>1208</v>
      </c>
      <c r="F379" s="159"/>
      <c r="G379" s="130" t="s">
        <v>839</v>
      </c>
      <c r="H379" s="97">
        <v>25836459.57</v>
      </c>
      <c r="I379" s="103">
        <v>12008.89</v>
      </c>
      <c r="J379" s="104">
        <v>25824450.68</v>
      </c>
      <c r="K379" s="119" t="str">
        <f t="shared" si="7"/>
        <v>00004091100000000000</v>
      </c>
      <c r="L379" s="107" t="s">
        <v>1207</v>
      </c>
    </row>
    <row r="380" spans="1:12" ht="12.75">
      <c r="A380" s="100" t="s">
        <v>1209</v>
      </c>
      <c r="B380" s="101" t="s">
        <v>775</v>
      </c>
      <c r="C380" s="102" t="s">
        <v>839</v>
      </c>
      <c r="D380" s="125" t="s">
        <v>1205</v>
      </c>
      <c r="E380" s="156" t="s">
        <v>1211</v>
      </c>
      <c r="F380" s="159"/>
      <c r="G380" s="130" t="s">
        <v>839</v>
      </c>
      <c r="H380" s="97">
        <v>9192459.57</v>
      </c>
      <c r="I380" s="103">
        <v>12008.89</v>
      </c>
      <c r="J380" s="104">
        <v>9180450.68</v>
      </c>
      <c r="K380" s="119" t="str">
        <f t="shared" si="7"/>
        <v>00004091100029010000</v>
      </c>
      <c r="L380" s="107" t="s">
        <v>1210</v>
      </c>
    </row>
    <row r="381" spans="1:12" ht="22.5">
      <c r="A381" s="100" t="s">
        <v>940</v>
      </c>
      <c r="B381" s="101" t="s">
        <v>775</v>
      </c>
      <c r="C381" s="102" t="s">
        <v>839</v>
      </c>
      <c r="D381" s="125" t="s">
        <v>1205</v>
      </c>
      <c r="E381" s="156" t="s">
        <v>1211</v>
      </c>
      <c r="F381" s="159"/>
      <c r="G381" s="130" t="s">
        <v>775</v>
      </c>
      <c r="H381" s="97">
        <v>9192459.57</v>
      </c>
      <c r="I381" s="103">
        <v>12008.89</v>
      </c>
      <c r="J381" s="104">
        <v>9180450.68</v>
      </c>
      <c r="K381" s="119" t="str">
        <f t="shared" si="7"/>
        <v>00004091100029010200</v>
      </c>
      <c r="L381" s="107" t="s">
        <v>1212</v>
      </c>
    </row>
    <row r="382" spans="1:12" ht="22.5">
      <c r="A382" s="100" t="s">
        <v>942</v>
      </c>
      <c r="B382" s="101" t="s">
        <v>775</v>
      </c>
      <c r="C382" s="102" t="s">
        <v>839</v>
      </c>
      <c r="D382" s="125" t="s">
        <v>1205</v>
      </c>
      <c r="E382" s="156" t="s">
        <v>1211</v>
      </c>
      <c r="F382" s="159"/>
      <c r="G382" s="130" t="s">
        <v>944</v>
      </c>
      <c r="H382" s="97">
        <v>9192459.57</v>
      </c>
      <c r="I382" s="103">
        <v>12008.89</v>
      </c>
      <c r="J382" s="104">
        <v>9180450.68</v>
      </c>
      <c r="K382" s="119" t="str">
        <f t="shared" si="7"/>
        <v>00004091100029010240</v>
      </c>
      <c r="L382" s="107" t="s">
        <v>1213</v>
      </c>
    </row>
    <row r="383" spans="1:12" s="85" customFormat="1" ht="12.75">
      <c r="A383" s="80" t="s">
        <v>945</v>
      </c>
      <c r="B383" s="79" t="s">
        <v>775</v>
      </c>
      <c r="C383" s="122" t="s">
        <v>839</v>
      </c>
      <c r="D383" s="126" t="s">
        <v>1205</v>
      </c>
      <c r="E383" s="153" t="s">
        <v>1211</v>
      </c>
      <c r="F383" s="160"/>
      <c r="G383" s="123" t="s">
        <v>946</v>
      </c>
      <c r="H383" s="81">
        <v>9192459.57</v>
      </c>
      <c r="I383" s="82">
        <v>12008.89</v>
      </c>
      <c r="J383" s="83">
        <f>IF(IF(H383="",0,H383)=0,0,(IF(H383&gt;0,IF(I383&gt;H383,0,H383-I383),IF(I383&gt;H383,H383-I383,0))))</f>
        <v>9180450.68</v>
      </c>
      <c r="K383" s="119" t="str">
        <f t="shared" si="7"/>
        <v>00004091100029010244</v>
      </c>
      <c r="L383" s="84" t="str">
        <f>C383&amp;D383&amp;E383&amp;F383&amp;G383</f>
        <v>00004091100029010244</v>
      </c>
    </row>
    <row r="384" spans="1:12" ht="33.75">
      <c r="A384" s="100" t="s">
        <v>1214</v>
      </c>
      <c r="B384" s="101" t="s">
        <v>775</v>
      </c>
      <c r="C384" s="102" t="s">
        <v>839</v>
      </c>
      <c r="D384" s="125" t="s">
        <v>1205</v>
      </c>
      <c r="E384" s="156" t="s">
        <v>1216</v>
      </c>
      <c r="F384" s="159"/>
      <c r="G384" s="130" t="s">
        <v>839</v>
      </c>
      <c r="H384" s="97">
        <v>12144000</v>
      </c>
      <c r="I384" s="103">
        <v>0</v>
      </c>
      <c r="J384" s="104">
        <v>12144000</v>
      </c>
      <c r="K384" s="119" t="str">
        <f t="shared" si="7"/>
        <v>00004091100071510000</v>
      </c>
      <c r="L384" s="107" t="s">
        <v>1215</v>
      </c>
    </row>
    <row r="385" spans="1:12" ht="22.5">
      <c r="A385" s="100" t="s">
        <v>940</v>
      </c>
      <c r="B385" s="101" t="s">
        <v>775</v>
      </c>
      <c r="C385" s="102" t="s">
        <v>839</v>
      </c>
      <c r="D385" s="125" t="s">
        <v>1205</v>
      </c>
      <c r="E385" s="156" t="s">
        <v>1216</v>
      </c>
      <c r="F385" s="159"/>
      <c r="G385" s="130" t="s">
        <v>775</v>
      </c>
      <c r="H385" s="97">
        <v>12144000</v>
      </c>
      <c r="I385" s="103">
        <v>0</v>
      </c>
      <c r="J385" s="104">
        <v>12144000</v>
      </c>
      <c r="K385" s="119" t="str">
        <f t="shared" si="7"/>
        <v>00004091100071510200</v>
      </c>
      <c r="L385" s="107" t="s">
        <v>1217</v>
      </c>
    </row>
    <row r="386" spans="1:12" ht="22.5">
      <c r="A386" s="100" t="s">
        <v>942</v>
      </c>
      <c r="B386" s="101" t="s">
        <v>775</v>
      </c>
      <c r="C386" s="102" t="s">
        <v>839</v>
      </c>
      <c r="D386" s="125" t="s">
        <v>1205</v>
      </c>
      <c r="E386" s="156" t="s">
        <v>1216</v>
      </c>
      <c r="F386" s="159"/>
      <c r="G386" s="130" t="s">
        <v>944</v>
      </c>
      <c r="H386" s="97">
        <v>12144000</v>
      </c>
      <c r="I386" s="103">
        <v>0</v>
      </c>
      <c r="J386" s="104">
        <v>12144000</v>
      </c>
      <c r="K386" s="119" t="str">
        <f t="shared" si="7"/>
        <v>00004091100071510240</v>
      </c>
      <c r="L386" s="107" t="s">
        <v>1218</v>
      </c>
    </row>
    <row r="387" spans="1:12" s="85" customFormat="1" ht="12.75">
      <c r="A387" s="80" t="s">
        <v>945</v>
      </c>
      <c r="B387" s="79" t="s">
        <v>775</v>
      </c>
      <c r="C387" s="122" t="s">
        <v>839</v>
      </c>
      <c r="D387" s="126" t="s">
        <v>1205</v>
      </c>
      <c r="E387" s="153" t="s">
        <v>1216</v>
      </c>
      <c r="F387" s="160"/>
      <c r="G387" s="123" t="s">
        <v>946</v>
      </c>
      <c r="H387" s="81">
        <v>12144000</v>
      </c>
      <c r="I387" s="82">
        <v>0</v>
      </c>
      <c r="J387" s="83">
        <f>IF(IF(H387="",0,H387)=0,0,(IF(H387&gt;0,IF(I387&gt;H387,0,H387-I387),IF(I387&gt;H387,H387-I387,0))))</f>
        <v>12144000</v>
      </c>
      <c r="K387" s="119" t="str">
        <f t="shared" si="7"/>
        <v>00004091100071510244</v>
      </c>
      <c r="L387" s="84" t="str">
        <f>C387&amp;D387&amp;E387&amp;F387&amp;G387</f>
        <v>00004091100071510244</v>
      </c>
    </row>
    <row r="388" spans="1:12" ht="33.75">
      <c r="A388" s="100" t="s">
        <v>1219</v>
      </c>
      <c r="B388" s="101" t="s">
        <v>775</v>
      </c>
      <c r="C388" s="102" t="s">
        <v>839</v>
      </c>
      <c r="D388" s="125" t="s">
        <v>1205</v>
      </c>
      <c r="E388" s="156" t="s">
        <v>1221</v>
      </c>
      <c r="F388" s="159"/>
      <c r="G388" s="130" t="s">
        <v>839</v>
      </c>
      <c r="H388" s="97">
        <v>4500000</v>
      </c>
      <c r="I388" s="103">
        <v>0</v>
      </c>
      <c r="J388" s="104">
        <v>4500000</v>
      </c>
      <c r="K388" s="119" t="str">
        <f t="shared" si="7"/>
        <v>000040911000S1510000</v>
      </c>
      <c r="L388" s="107" t="s">
        <v>1220</v>
      </c>
    </row>
    <row r="389" spans="1:12" ht="22.5">
      <c r="A389" s="100" t="s">
        <v>940</v>
      </c>
      <c r="B389" s="101" t="s">
        <v>775</v>
      </c>
      <c r="C389" s="102" t="s">
        <v>839</v>
      </c>
      <c r="D389" s="125" t="s">
        <v>1205</v>
      </c>
      <c r="E389" s="156" t="s">
        <v>1221</v>
      </c>
      <c r="F389" s="159"/>
      <c r="G389" s="130" t="s">
        <v>775</v>
      </c>
      <c r="H389" s="97">
        <v>4500000</v>
      </c>
      <c r="I389" s="103">
        <v>0</v>
      </c>
      <c r="J389" s="104">
        <v>4500000</v>
      </c>
      <c r="K389" s="119" t="str">
        <f t="shared" si="7"/>
        <v>000040911000S1510200</v>
      </c>
      <c r="L389" s="107" t="s">
        <v>1222</v>
      </c>
    </row>
    <row r="390" spans="1:12" ht="22.5">
      <c r="A390" s="100" t="s">
        <v>942</v>
      </c>
      <c r="B390" s="101" t="s">
        <v>775</v>
      </c>
      <c r="C390" s="102" t="s">
        <v>839</v>
      </c>
      <c r="D390" s="125" t="s">
        <v>1205</v>
      </c>
      <c r="E390" s="156" t="s">
        <v>1221</v>
      </c>
      <c r="F390" s="159"/>
      <c r="G390" s="130" t="s">
        <v>944</v>
      </c>
      <c r="H390" s="97">
        <v>4500000</v>
      </c>
      <c r="I390" s="103">
        <v>0</v>
      </c>
      <c r="J390" s="104">
        <v>4500000</v>
      </c>
      <c r="K390" s="119" t="str">
        <f t="shared" si="7"/>
        <v>000040911000S1510240</v>
      </c>
      <c r="L390" s="107" t="s">
        <v>1223</v>
      </c>
    </row>
    <row r="391" spans="1:12" s="85" customFormat="1" ht="12.75">
      <c r="A391" s="80" t="s">
        <v>945</v>
      </c>
      <c r="B391" s="79" t="s">
        <v>775</v>
      </c>
      <c r="C391" s="122" t="s">
        <v>839</v>
      </c>
      <c r="D391" s="126" t="s">
        <v>1205</v>
      </c>
      <c r="E391" s="153" t="s">
        <v>1221</v>
      </c>
      <c r="F391" s="160"/>
      <c r="G391" s="123" t="s">
        <v>946</v>
      </c>
      <c r="H391" s="81">
        <v>4500000</v>
      </c>
      <c r="I391" s="82">
        <v>0</v>
      </c>
      <c r="J391" s="83">
        <f>IF(IF(H391="",0,H391)=0,0,(IF(H391&gt;0,IF(I391&gt;H391,0,H391-I391),IF(I391&gt;H391,H391-I391,0))))</f>
        <v>4500000</v>
      </c>
      <c r="K391" s="119" t="str">
        <f t="shared" si="7"/>
        <v>000040911000S1510244</v>
      </c>
      <c r="L391" s="84" t="str">
        <f>C391&amp;D391&amp;E391&amp;F391&amp;G391</f>
        <v>000040911000S1510244</v>
      </c>
    </row>
    <row r="392" spans="1:12" ht="12.75">
      <c r="A392" s="100" t="s">
        <v>1224</v>
      </c>
      <c r="B392" s="101" t="s">
        <v>775</v>
      </c>
      <c r="C392" s="102" t="s">
        <v>839</v>
      </c>
      <c r="D392" s="125" t="s">
        <v>1226</v>
      </c>
      <c r="E392" s="156" t="s">
        <v>892</v>
      </c>
      <c r="F392" s="159"/>
      <c r="G392" s="130" t="s">
        <v>839</v>
      </c>
      <c r="H392" s="97">
        <v>1500000</v>
      </c>
      <c r="I392" s="103">
        <v>0</v>
      </c>
      <c r="J392" s="104">
        <v>1500000</v>
      </c>
      <c r="K392" s="119" t="str">
        <f t="shared" si="7"/>
        <v>00004120000000000000</v>
      </c>
      <c r="L392" s="107" t="s">
        <v>1225</v>
      </c>
    </row>
    <row r="393" spans="1:12" ht="33.75">
      <c r="A393" s="100" t="s">
        <v>1227</v>
      </c>
      <c r="B393" s="101" t="s">
        <v>775</v>
      </c>
      <c r="C393" s="102" t="s">
        <v>839</v>
      </c>
      <c r="D393" s="125" t="s">
        <v>1226</v>
      </c>
      <c r="E393" s="156" t="s">
        <v>1229</v>
      </c>
      <c r="F393" s="159"/>
      <c r="G393" s="130" t="s">
        <v>839</v>
      </c>
      <c r="H393" s="97">
        <v>1150000</v>
      </c>
      <c r="I393" s="103">
        <v>0</v>
      </c>
      <c r="J393" s="104">
        <v>1150000</v>
      </c>
      <c r="K393" s="119" t="str">
        <f t="shared" si="7"/>
        <v>00004122300000000000</v>
      </c>
      <c r="L393" s="107" t="s">
        <v>1228</v>
      </c>
    </row>
    <row r="394" spans="1:12" ht="45">
      <c r="A394" s="100" t="s">
        <v>1230</v>
      </c>
      <c r="B394" s="101" t="s">
        <v>775</v>
      </c>
      <c r="C394" s="102" t="s">
        <v>839</v>
      </c>
      <c r="D394" s="125" t="s">
        <v>1226</v>
      </c>
      <c r="E394" s="156" t="s">
        <v>1232</v>
      </c>
      <c r="F394" s="159"/>
      <c r="G394" s="130" t="s">
        <v>839</v>
      </c>
      <c r="H394" s="97">
        <v>900000</v>
      </c>
      <c r="I394" s="103">
        <v>0</v>
      </c>
      <c r="J394" s="104">
        <v>900000</v>
      </c>
      <c r="K394" s="119" t="str">
        <f t="shared" si="7"/>
        <v>00004122310000000000</v>
      </c>
      <c r="L394" s="107" t="s">
        <v>1231</v>
      </c>
    </row>
    <row r="395" spans="1:12" ht="33.75">
      <c r="A395" s="100" t="s">
        <v>1233</v>
      </c>
      <c r="B395" s="101" t="s">
        <v>775</v>
      </c>
      <c r="C395" s="102" t="s">
        <v>839</v>
      </c>
      <c r="D395" s="125" t="s">
        <v>1226</v>
      </c>
      <c r="E395" s="156" t="s">
        <v>1235</v>
      </c>
      <c r="F395" s="159"/>
      <c r="G395" s="130" t="s">
        <v>839</v>
      </c>
      <c r="H395" s="97">
        <v>900000</v>
      </c>
      <c r="I395" s="103">
        <v>0</v>
      </c>
      <c r="J395" s="104">
        <v>900000</v>
      </c>
      <c r="K395" s="119" t="str">
        <f t="shared" si="7"/>
        <v>00004122310022320000</v>
      </c>
      <c r="L395" s="107" t="s">
        <v>1234</v>
      </c>
    </row>
    <row r="396" spans="1:12" ht="22.5">
      <c r="A396" s="100" t="s">
        <v>940</v>
      </c>
      <c r="B396" s="101" t="s">
        <v>775</v>
      </c>
      <c r="C396" s="102" t="s">
        <v>839</v>
      </c>
      <c r="D396" s="125" t="s">
        <v>1226</v>
      </c>
      <c r="E396" s="156" t="s">
        <v>1235</v>
      </c>
      <c r="F396" s="159"/>
      <c r="G396" s="130" t="s">
        <v>775</v>
      </c>
      <c r="H396" s="97">
        <v>900000</v>
      </c>
      <c r="I396" s="103">
        <v>0</v>
      </c>
      <c r="J396" s="104">
        <v>900000</v>
      </c>
      <c r="K396" s="119" t="str">
        <f t="shared" si="7"/>
        <v>00004122310022320200</v>
      </c>
      <c r="L396" s="107" t="s">
        <v>1236</v>
      </c>
    </row>
    <row r="397" spans="1:12" ht="22.5">
      <c r="A397" s="100" t="s">
        <v>942</v>
      </c>
      <c r="B397" s="101" t="s">
        <v>775</v>
      </c>
      <c r="C397" s="102" t="s">
        <v>839</v>
      </c>
      <c r="D397" s="125" t="s">
        <v>1226</v>
      </c>
      <c r="E397" s="156" t="s">
        <v>1235</v>
      </c>
      <c r="F397" s="159"/>
      <c r="G397" s="130" t="s">
        <v>944</v>
      </c>
      <c r="H397" s="97">
        <v>900000</v>
      </c>
      <c r="I397" s="103">
        <v>0</v>
      </c>
      <c r="J397" s="104">
        <v>900000</v>
      </c>
      <c r="K397" s="119" t="str">
        <f t="shared" si="7"/>
        <v>00004122310022320240</v>
      </c>
      <c r="L397" s="107" t="s">
        <v>1237</v>
      </c>
    </row>
    <row r="398" spans="1:12" s="85" customFormat="1" ht="12.75">
      <c r="A398" s="80" t="s">
        <v>945</v>
      </c>
      <c r="B398" s="79" t="s">
        <v>775</v>
      </c>
      <c r="C398" s="122" t="s">
        <v>839</v>
      </c>
      <c r="D398" s="126" t="s">
        <v>1226</v>
      </c>
      <c r="E398" s="153" t="s">
        <v>1235</v>
      </c>
      <c r="F398" s="160"/>
      <c r="G398" s="123" t="s">
        <v>946</v>
      </c>
      <c r="H398" s="81">
        <v>900000</v>
      </c>
      <c r="I398" s="82">
        <v>0</v>
      </c>
      <c r="J398" s="83">
        <f>IF(IF(H398="",0,H398)=0,0,(IF(H398&gt;0,IF(I398&gt;H398,0,H398-I398),IF(I398&gt;H398,H398-I398,0))))</f>
        <v>900000</v>
      </c>
      <c r="K398" s="119" t="str">
        <f t="shared" si="7"/>
        <v>00004122310022320244</v>
      </c>
      <c r="L398" s="84" t="str">
        <f>C398&amp;D398&amp;E398&amp;F398&amp;G398</f>
        <v>00004122310022320244</v>
      </c>
    </row>
    <row r="399" spans="1:12" ht="33.75">
      <c r="A399" s="100" t="s">
        <v>1238</v>
      </c>
      <c r="B399" s="101" t="s">
        <v>775</v>
      </c>
      <c r="C399" s="102" t="s">
        <v>839</v>
      </c>
      <c r="D399" s="125" t="s">
        <v>1226</v>
      </c>
      <c r="E399" s="156" t="s">
        <v>1240</v>
      </c>
      <c r="F399" s="159"/>
      <c r="G399" s="130" t="s">
        <v>839</v>
      </c>
      <c r="H399" s="97">
        <v>100000</v>
      </c>
      <c r="I399" s="103">
        <v>0</v>
      </c>
      <c r="J399" s="104">
        <v>100000</v>
      </c>
      <c r="K399" s="119" t="str">
        <f t="shared" si="7"/>
        <v>00004122320000000000</v>
      </c>
      <c r="L399" s="107" t="s">
        <v>1239</v>
      </c>
    </row>
    <row r="400" spans="1:12" ht="12.75">
      <c r="A400" s="100" t="s">
        <v>1241</v>
      </c>
      <c r="B400" s="101" t="s">
        <v>775</v>
      </c>
      <c r="C400" s="102" t="s">
        <v>839</v>
      </c>
      <c r="D400" s="125" t="s">
        <v>1226</v>
      </c>
      <c r="E400" s="156" t="s">
        <v>1243</v>
      </c>
      <c r="F400" s="159"/>
      <c r="G400" s="130" t="s">
        <v>839</v>
      </c>
      <c r="H400" s="97">
        <v>100000</v>
      </c>
      <c r="I400" s="103">
        <v>0</v>
      </c>
      <c r="J400" s="104">
        <v>100000</v>
      </c>
      <c r="K400" s="119" t="str">
        <f t="shared" si="7"/>
        <v>00004122320027050000</v>
      </c>
      <c r="L400" s="107" t="s">
        <v>1242</v>
      </c>
    </row>
    <row r="401" spans="1:12" ht="22.5">
      <c r="A401" s="100" t="s">
        <v>940</v>
      </c>
      <c r="B401" s="101" t="s">
        <v>775</v>
      </c>
      <c r="C401" s="102" t="s">
        <v>839</v>
      </c>
      <c r="D401" s="125" t="s">
        <v>1226</v>
      </c>
      <c r="E401" s="156" t="s">
        <v>1243</v>
      </c>
      <c r="F401" s="159"/>
      <c r="G401" s="130" t="s">
        <v>775</v>
      </c>
      <c r="H401" s="97">
        <v>100000</v>
      </c>
      <c r="I401" s="103">
        <v>0</v>
      </c>
      <c r="J401" s="104">
        <v>100000</v>
      </c>
      <c r="K401" s="119" t="str">
        <f t="shared" si="7"/>
        <v>00004122320027050200</v>
      </c>
      <c r="L401" s="107" t="s">
        <v>1244</v>
      </c>
    </row>
    <row r="402" spans="1:12" ht="22.5">
      <c r="A402" s="100" t="s">
        <v>942</v>
      </c>
      <c r="B402" s="101" t="s">
        <v>775</v>
      </c>
      <c r="C402" s="102" t="s">
        <v>839</v>
      </c>
      <c r="D402" s="125" t="s">
        <v>1226</v>
      </c>
      <c r="E402" s="156" t="s">
        <v>1243</v>
      </c>
      <c r="F402" s="159"/>
      <c r="G402" s="130" t="s">
        <v>944</v>
      </c>
      <c r="H402" s="97">
        <v>100000</v>
      </c>
      <c r="I402" s="103">
        <v>0</v>
      </c>
      <c r="J402" s="104">
        <v>100000</v>
      </c>
      <c r="K402" s="119" t="str">
        <f t="shared" si="7"/>
        <v>00004122320027050240</v>
      </c>
      <c r="L402" s="107" t="s">
        <v>1245</v>
      </c>
    </row>
    <row r="403" spans="1:12" s="85" customFormat="1" ht="12.75">
      <c r="A403" s="80" t="s">
        <v>945</v>
      </c>
      <c r="B403" s="79" t="s">
        <v>775</v>
      </c>
      <c r="C403" s="122" t="s">
        <v>839</v>
      </c>
      <c r="D403" s="126" t="s">
        <v>1226</v>
      </c>
      <c r="E403" s="153" t="s">
        <v>1243</v>
      </c>
      <c r="F403" s="160"/>
      <c r="G403" s="123" t="s">
        <v>946</v>
      </c>
      <c r="H403" s="81">
        <v>100000</v>
      </c>
      <c r="I403" s="82">
        <v>0</v>
      </c>
      <c r="J403" s="83">
        <f>IF(IF(H403="",0,H403)=0,0,(IF(H403&gt;0,IF(I403&gt;H403,0,H403-I403),IF(I403&gt;H403,H403-I403,0))))</f>
        <v>100000</v>
      </c>
      <c r="K403" s="119" t="str">
        <f t="shared" si="7"/>
        <v>00004122320027050244</v>
      </c>
      <c r="L403" s="84" t="str">
        <f>C403&amp;D403&amp;E403&amp;F403&amp;G403</f>
        <v>00004122320027050244</v>
      </c>
    </row>
    <row r="404" spans="1:12" ht="12.75">
      <c r="A404" s="100" t="s">
        <v>1246</v>
      </c>
      <c r="B404" s="101" t="s">
        <v>775</v>
      </c>
      <c r="C404" s="102" t="s">
        <v>839</v>
      </c>
      <c r="D404" s="125" t="s">
        <v>1226</v>
      </c>
      <c r="E404" s="156" t="s">
        <v>1248</v>
      </c>
      <c r="F404" s="159"/>
      <c r="G404" s="130" t="s">
        <v>839</v>
      </c>
      <c r="H404" s="97">
        <v>150000</v>
      </c>
      <c r="I404" s="103">
        <v>0</v>
      </c>
      <c r="J404" s="104">
        <v>150000</v>
      </c>
      <c r="K404" s="119" t="str">
        <f t="shared" si="7"/>
        <v>00004122330000000000</v>
      </c>
      <c r="L404" s="107" t="s">
        <v>1247</v>
      </c>
    </row>
    <row r="405" spans="1:12" ht="22.5">
      <c r="A405" s="100" t="s">
        <v>1249</v>
      </c>
      <c r="B405" s="101" t="s">
        <v>775</v>
      </c>
      <c r="C405" s="102" t="s">
        <v>839</v>
      </c>
      <c r="D405" s="125" t="s">
        <v>1226</v>
      </c>
      <c r="E405" s="156" t="s">
        <v>1251</v>
      </c>
      <c r="F405" s="159"/>
      <c r="G405" s="130" t="s">
        <v>839</v>
      </c>
      <c r="H405" s="97">
        <v>150000</v>
      </c>
      <c r="I405" s="103">
        <v>0</v>
      </c>
      <c r="J405" s="104">
        <v>150000</v>
      </c>
      <c r="K405" s="119" t="str">
        <f t="shared" si="7"/>
        <v>00004122330027040000</v>
      </c>
      <c r="L405" s="107" t="s">
        <v>1250</v>
      </c>
    </row>
    <row r="406" spans="1:12" ht="22.5">
      <c r="A406" s="100" t="s">
        <v>940</v>
      </c>
      <c r="B406" s="101" t="s">
        <v>775</v>
      </c>
      <c r="C406" s="102" t="s">
        <v>839</v>
      </c>
      <c r="D406" s="125" t="s">
        <v>1226</v>
      </c>
      <c r="E406" s="156" t="s">
        <v>1251</v>
      </c>
      <c r="F406" s="159"/>
      <c r="G406" s="130" t="s">
        <v>775</v>
      </c>
      <c r="H406" s="97">
        <v>150000</v>
      </c>
      <c r="I406" s="103">
        <v>0</v>
      </c>
      <c r="J406" s="104">
        <v>150000</v>
      </c>
      <c r="K406" s="119" t="str">
        <f t="shared" si="7"/>
        <v>00004122330027040200</v>
      </c>
      <c r="L406" s="107" t="s">
        <v>1252</v>
      </c>
    </row>
    <row r="407" spans="1:12" ht="22.5">
      <c r="A407" s="100" t="s">
        <v>942</v>
      </c>
      <c r="B407" s="101" t="s">
        <v>775</v>
      </c>
      <c r="C407" s="102" t="s">
        <v>839</v>
      </c>
      <c r="D407" s="125" t="s">
        <v>1226</v>
      </c>
      <c r="E407" s="156" t="s">
        <v>1251</v>
      </c>
      <c r="F407" s="159"/>
      <c r="G407" s="130" t="s">
        <v>944</v>
      </c>
      <c r="H407" s="97">
        <v>150000</v>
      </c>
      <c r="I407" s="103">
        <v>0</v>
      </c>
      <c r="J407" s="104">
        <v>150000</v>
      </c>
      <c r="K407" s="119" t="str">
        <f t="shared" si="7"/>
        <v>00004122330027040240</v>
      </c>
      <c r="L407" s="107" t="s">
        <v>1253</v>
      </c>
    </row>
    <row r="408" spans="1:12" s="85" customFormat="1" ht="12.75">
      <c r="A408" s="80" t="s">
        <v>945</v>
      </c>
      <c r="B408" s="79" t="s">
        <v>775</v>
      </c>
      <c r="C408" s="122" t="s">
        <v>839</v>
      </c>
      <c r="D408" s="126" t="s">
        <v>1226</v>
      </c>
      <c r="E408" s="153" t="s">
        <v>1251</v>
      </c>
      <c r="F408" s="160"/>
      <c r="G408" s="123" t="s">
        <v>946</v>
      </c>
      <c r="H408" s="81">
        <v>150000</v>
      </c>
      <c r="I408" s="82">
        <v>0</v>
      </c>
      <c r="J408" s="83">
        <f>IF(IF(H408="",0,H408)=0,0,(IF(H408&gt;0,IF(I408&gt;H408,0,H408-I408),IF(I408&gt;H408,H408-I408,0))))</f>
        <v>150000</v>
      </c>
      <c r="K408" s="119" t="str">
        <f t="shared" si="7"/>
        <v>00004122330027040244</v>
      </c>
      <c r="L408" s="84" t="str">
        <f>C408&amp;D408&amp;E408&amp;F408&amp;G408</f>
        <v>00004122330027040244</v>
      </c>
    </row>
    <row r="409" spans="1:12" ht="22.5">
      <c r="A409" s="100" t="s">
        <v>1254</v>
      </c>
      <c r="B409" s="101" t="s">
        <v>775</v>
      </c>
      <c r="C409" s="102" t="s">
        <v>839</v>
      </c>
      <c r="D409" s="125" t="s">
        <v>1226</v>
      </c>
      <c r="E409" s="156" t="s">
        <v>1256</v>
      </c>
      <c r="F409" s="159"/>
      <c r="G409" s="130" t="s">
        <v>839</v>
      </c>
      <c r="H409" s="97">
        <v>50000</v>
      </c>
      <c r="I409" s="103">
        <v>0</v>
      </c>
      <c r="J409" s="104">
        <v>50000</v>
      </c>
      <c r="K409" s="119" t="str">
        <f t="shared" si="7"/>
        <v>00004122600000000000</v>
      </c>
      <c r="L409" s="107" t="s">
        <v>1255</v>
      </c>
    </row>
    <row r="410" spans="1:12" ht="45">
      <c r="A410" s="100" t="s">
        <v>1257</v>
      </c>
      <c r="B410" s="101" t="s">
        <v>775</v>
      </c>
      <c r="C410" s="102" t="s">
        <v>839</v>
      </c>
      <c r="D410" s="125" t="s">
        <v>1226</v>
      </c>
      <c r="E410" s="156" t="s">
        <v>1259</v>
      </c>
      <c r="F410" s="159"/>
      <c r="G410" s="130" t="s">
        <v>839</v>
      </c>
      <c r="H410" s="97">
        <v>43000</v>
      </c>
      <c r="I410" s="103">
        <v>0</v>
      </c>
      <c r="J410" s="104">
        <v>43000</v>
      </c>
      <c r="K410" s="119" t="str">
        <f t="shared" si="7"/>
        <v>00004122620000000000</v>
      </c>
      <c r="L410" s="107" t="s">
        <v>1258</v>
      </c>
    </row>
    <row r="411" spans="1:12" ht="33.75">
      <c r="A411" s="100" t="s">
        <v>1260</v>
      </c>
      <c r="B411" s="101" t="s">
        <v>775</v>
      </c>
      <c r="C411" s="102" t="s">
        <v>839</v>
      </c>
      <c r="D411" s="125" t="s">
        <v>1226</v>
      </c>
      <c r="E411" s="156" t="s">
        <v>1262</v>
      </c>
      <c r="F411" s="159"/>
      <c r="G411" s="130" t="s">
        <v>839</v>
      </c>
      <c r="H411" s="97">
        <v>43000</v>
      </c>
      <c r="I411" s="103">
        <v>0</v>
      </c>
      <c r="J411" s="104">
        <v>43000</v>
      </c>
      <c r="K411" s="119" t="str">
        <f t="shared" si="7"/>
        <v>00004122620022610000</v>
      </c>
      <c r="L411" s="107" t="s">
        <v>1261</v>
      </c>
    </row>
    <row r="412" spans="1:12" ht="12.75">
      <c r="A412" s="100" t="s">
        <v>977</v>
      </c>
      <c r="B412" s="101" t="s">
        <v>775</v>
      </c>
      <c r="C412" s="102" t="s">
        <v>839</v>
      </c>
      <c r="D412" s="125" t="s">
        <v>1226</v>
      </c>
      <c r="E412" s="156" t="s">
        <v>1262</v>
      </c>
      <c r="F412" s="159"/>
      <c r="G412" s="130" t="s">
        <v>979</v>
      </c>
      <c r="H412" s="97">
        <v>43000</v>
      </c>
      <c r="I412" s="103">
        <v>0</v>
      </c>
      <c r="J412" s="104">
        <v>43000</v>
      </c>
      <c r="K412" s="119" t="str">
        <f t="shared" si="7"/>
        <v>00004122620022610800</v>
      </c>
      <c r="L412" s="107" t="s">
        <v>1263</v>
      </c>
    </row>
    <row r="413" spans="1:12" ht="45">
      <c r="A413" s="100" t="s">
        <v>1264</v>
      </c>
      <c r="B413" s="101" t="s">
        <v>775</v>
      </c>
      <c r="C413" s="102" t="s">
        <v>839</v>
      </c>
      <c r="D413" s="125" t="s">
        <v>1226</v>
      </c>
      <c r="E413" s="156" t="s">
        <v>1262</v>
      </c>
      <c r="F413" s="159"/>
      <c r="G413" s="130" t="s">
        <v>1266</v>
      </c>
      <c r="H413" s="97">
        <v>43000</v>
      </c>
      <c r="I413" s="103">
        <v>0</v>
      </c>
      <c r="J413" s="104">
        <v>43000</v>
      </c>
      <c r="K413" s="119" t="str">
        <f t="shared" si="7"/>
        <v>00004122620022610810</v>
      </c>
      <c r="L413" s="107" t="s">
        <v>1265</v>
      </c>
    </row>
    <row r="414" spans="1:12" s="85" customFormat="1" ht="22.5">
      <c r="A414" s="80" t="s">
        <v>1267</v>
      </c>
      <c r="B414" s="79" t="s">
        <v>775</v>
      </c>
      <c r="C414" s="122" t="s">
        <v>839</v>
      </c>
      <c r="D414" s="126" t="s">
        <v>1226</v>
      </c>
      <c r="E414" s="153" t="s">
        <v>1262</v>
      </c>
      <c r="F414" s="160"/>
      <c r="G414" s="123" t="s">
        <v>1268</v>
      </c>
      <c r="H414" s="81">
        <v>43000</v>
      </c>
      <c r="I414" s="82">
        <v>0</v>
      </c>
      <c r="J414" s="83">
        <f>IF(IF(H414="",0,H414)=0,0,(IF(H414&gt;0,IF(I414&gt;H414,0,H414-I414),IF(I414&gt;H414,H414-I414,0))))</f>
        <v>43000</v>
      </c>
      <c r="K414" s="119" t="str">
        <f t="shared" si="7"/>
        <v>00004122620022610814</v>
      </c>
      <c r="L414" s="84" t="str">
        <f>C414&amp;D414&amp;E414&amp;F414&amp;G414</f>
        <v>00004122620022610814</v>
      </c>
    </row>
    <row r="415" spans="1:12" ht="22.5">
      <c r="A415" s="100" t="s">
        <v>1269</v>
      </c>
      <c r="B415" s="101" t="s">
        <v>775</v>
      </c>
      <c r="C415" s="102" t="s">
        <v>839</v>
      </c>
      <c r="D415" s="125" t="s">
        <v>1226</v>
      </c>
      <c r="E415" s="156" t="s">
        <v>1271</v>
      </c>
      <c r="F415" s="159"/>
      <c r="G415" s="130" t="s">
        <v>839</v>
      </c>
      <c r="H415" s="97">
        <v>7000</v>
      </c>
      <c r="I415" s="103">
        <v>0</v>
      </c>
      <c r="J415" s="104">
        <v>7000</v>
      </c>
      <c r="K415" s="119" t="str">
        <f aca="true" t="shared" si="8" ref="K415:K478">C415&amp;D415&amp;E415&amp;F415&amp;G415</f>
        <v>00004122630000000000</v>
      </c>
      <c r="L415" s="107" t="s">
        <v>1270</v>
      </c>
    </row>
    <row r="416" spans="1:12" ht="33.75">
      <c r="A416" s="100" t="s">
        <v>1272</v>
      </c>
      <c r="B416" s="101" t="s">
        <v>775</v>
      </c>
      <c r="C416" s="102" t="s">
        <v>839</v>
      </c>
      <c r="D416" s="125" t="s">
        <v>1226</v>
      </c>
      <c r="E416" s="156" t="s">
        <v>1274</v>
      </c>
      <c r="F416" s="159"/>
      <c r="G416" s="130" t="s">
        <v>839</v>
      </c>
      <c r="H416" s="97">
        <v>7000</v>
      </c>
      <c r="I416" s="103">
        <v>0</v>
      </c>
      <c r="J416" s="104">
        <v>7000</v>
      </c>
      <c r="K416" s="119" t="str">
        <f t="shared" si="8"/>
        <v>00004122630022620000</v>
      </c>
      <c r="L416" s="107" t="s">
        <v>1273</v>
      </c>
    </row>
    <row r="417" spans="1:12" ht="22.5">
      <c r="A417" s="100" t="s">
        <v>940</v>
      </c>
      <c r="B417" s="101" t="s">
        <v>775</v>
      </c>
      <c r="C417" s="102" t="s">
        <v>839</v>
      </c>
      <c r="D417" s="125" t="s">
        <v>1226</v>
      </c>
      <c r="E417" s="156" t="s">
        <v>1274</v>
      </c>
      <c r="F417" s="159"/>
      <c r="G417" s="130" t="s">
        <v>775</v>
      </c>
      <c r="H417" s="97">
        <v>7000</v>
      </c>
      <c r="I417" s="103">
        <v>0</v>
      </c>
      <c r="J417" s="104">
        <v>7000</v>
      </c>
      <c r="K417" s="119" t="str">
        <f t="shared" si="8"/>
        <v>00004122630022620200</v>
      </c>
      <c r="L417" s="107" t="s">
        <v>1275</v>
      </c>
    </row>
    <row r="418" spans="1:12" ht="22.5">
      <c r="A418" s="100" t="s">
        <v>942</v>
      </c>
      <c r="B418" s="101" t="s">
        <v>775</v>
      </c>
      <c r="C418" s="102" t="s">
        <v>839</v>
      </c>
      <c r="D418" s="125" t="s">
        <v>1226</v>
      </c>
      <c r="E418" s="156" t="s">
        <v>1274</v>
      </c>
      <c r="F418" s="159"/>
      <c r="G418" s="130" t="s">
        <v>944</v>
      </c>
      <c r="H418" s="97">
        <v>7000</v>
      </c>
      <c r="I418" s="103">
        <v>0</v>
      </c>
      <c r="J418" s="104">
        <v>7000</v>
      </c>
      <c r="K418" s="119" t="str">
        <f t="shared" si="8"/>
        <v>00004122630022620240</v>
      </c>
      <c r="L418" s="107" t="s">
        <v>1276</v>
      </c>
    </row>
    <row r="419" spans="1:12" s="85" customFormat="1" ht="12.75">
      <c r="A419" s="80" t="s">
        <v>945</v>
      </c>
      <c r="B419" s="79" t="s">
        <v>775</v>
      </c>
      <c r="C419" s="122" t="s">
        <v>839</v>
      </c>
      <c r="D419" s="126" t="s">
        <v>1226</v>
      </c>
      <c r="E419" s="153" t="s">
        <v>1274</v>
      </c>
      <c r="F419" s="160"/>
      <c r="G419" s="123" t="s">
        <v>946</v>
      </c>
      <c r="H419" s="81">
        <v>7000</v>
      </c>
      <c r="I419" s="82">
        <v>0</v>
      </c>
      <c r="J419" s="83">
        <f>IF(IF(H419="",0,H419)=0,0,(IF(H419&gt;0,IF(I419&gt;H419,0,H419-I419),IF(I419&gt;H419,H419-I419,0))))</f>
        <v>7000</v>
      </c>
      <c r="K419" s="119" t="str">
        <f t="shared" si="8"/>
        <v>00004122630022620244</v>
      </c>
      <c r="L419" s="84" t="str">
        <f>C419&amp;D419&amp;E419&amp;F419&amp;G419</f>
        <v>00004122630022620244</v>
      </c>
    </row>
    <row r="420" spans="1:12" ht="33.75">
      <c r="A420" s="100" t="s">
        <v>1077</v>
      </c>
      <c r="B420" s="101" t="s">
        <v>775</v>
      </c>
      <c r="C420" s="102" t="s">
        <v>839</v>
      </c>
      <c r="D420" s="125" t="s">
        <v>1226</v>
      </c>
      <c r="E420" s="156" t="s">
        <v>1079</v>
      </c>
      <c r="F420" s="159"/>
      <c r="G420" s="130" t="s">
        <v>839</v>
      </c>
      <c r="H420" s="97">
        <v>300000</v>
      </c>
      <c r="I420" s="103">
        <v>0</v>
      </c>
      <c r="J420" s="104">
        <v>300000</v>
      </c>
      <c r="K420" s="119" t="str">
        <f t="shared" si="8"/>
        <v>00004122900000000000</v>
      </c>
      <c r="L420" s="107" t="s">
        <v>1277</v>
      </c>
    </row>
    <row r="421" spans="1:12" ht="33.75">
      <c r="A421" s="100" t="s">
        <v>1278</v>
      </c>
      <c r="B421" s="101" t="s">
        <v>775</v>
      </c>
      <c r="C421" s="102" t="s">
        <v>839</v>
      </c>
      <c r="D421" s="125" t="s">
        <v>1226</v>
      </c>
      <c r="E421" s="156" t="s">
        <v>1280</v>
      </c>
      <c r="F421" s="159"/>
      <c r="G421" s="130" t="s">
        <v>839</v>
      </c>
      <c r="H421" s="97">
        <v>300000</v>
      </c>
      <c r="I421" s="103">
        <v>0</v>
      </c>
      <c r="J421" s="104">
        <v>300000</v>
      </c>
      <c r="K421" s="119" t="str">
        <f t="shared" si="8"/>
        <v>00004122900022910000</v>
      </c>
      <c r="L421" s="107" t="s">
        <v>1279</v>
      </c>
    </row>
    <row r="422" spans="1:12" ht="22.5">
      <c r="A422" s="100" t="s">
        <v>940</v>
      </c>
      <c r="B422" s="101" t="s">
        <v>775</v>
      </c>
      <c r="C422" s="102" t="s">
        <v>839</v>
      </c>
      <c r="D422" s="125" t="s">
        <v>1226</v>
      </c>
      <c r="E422" s="156" t="s">
        <v>1280</v>
      </c>
      <c r="F422" s="159"/>
      <c r="G422" s="130" t="s">
        <v>775</v>
      </c>
      <c r="H422" s="97">
        <v>300000</v>
      </c>
      <c r="I422" s="103">
        <v>0</v>
      </c>
      <c r="J422" s="104">
        <v>300000</v>
      </c>
      <c r="K422" s="119" t="str">
        <f t="shared" si="8"/>
        <v>00004122900022910200</v>
      </c>
      <c r="L422" s="107" t="s">
        <v>1281</v>
      </c>
    </row>
    <row r="423" spans="1:12" ht="22.5">
      <c r="A423" s="100" t="s">
        <v>942</v>
      </c>
      <c r="B423" s="101" t="s">
        <v>775</v>
      </c>
      <c r="C423" s="102" t="s">
        <v>839</v>
      </c>
      <c r="D423" s="125" t="s">
        <v>1226</v>
      </c>
      <c r="E423" s="156" t="s">
        <v>1280</v>
      </c>
      <c r="F423" s="159"/>
      <c r="G423" s="130" t="s">
        <v>944</v>
      </c>
      <c r="H423" s="97">
        <v>300000</v>
      </c>
      <c r="I423" s="103">
        <v>0</v>
      </c>
      <c r="J423" s="104">
        <v>300000</v>
      </c>
      <c r="K423" s="119" t="str">
        <f t="shared" si="8"/>
        <v>00004122900022910240</v>
      </c>
      <c r="L423" s="107" t="s">
        <v>1282</v>
      </c>
    </row>
    <row r="424" spans="1:12" s="85" customFormat="1" ht="12.75">
      <c r="A424" s="80" t="s">
        <v>945</v>
      </c>
      <c r="B424" s="79" t="s">
        <v>775</v>
      </c>
      <c r="C424" s="122" t="s">
        <v>839</v>
      </c>
      <c r="D424" s="126" t="s">
        <v>1226</v>
      </c>
      <c r="E424" s="153" t="s">
        <v>1280</v>
      </c>
      <c r="F424" s="160"/>
      <c r="G424" s="123" t="s">
        <v>946</v>
      </c>
      <c r="H424" s="81">
        <v>300000</v>
      </c>
      <c r="I424" s="82">
        <v>0</v>
      </c>
      <c r="J424" s="83">
        <f>IF(IF(H424="",0,H424)=0,0,(IF(H424&gt;0,IF(I424&gt;H424,0,H424-I424),IF(I424&gt;H424,H424-I424,0))))</f>
        <v>300000</v>
      </c>
      <c r="K424" s="119" t="str">
        <f t="shared" si="8"/>
        <v>00004122900022910244</v>
      </c>
      <c r="L424" s="84" t="str">
        <f>C424&amp;D424&amp;E424&amp;F424&amp;G424</f>
        <v>00004122900022910244</v>
      </c>
    </row>
    <row r="425" spans="1:12" ht="12.75">
      <c r="A425" s="100" t="s">
        <v>1283</v>
      </c>
      <c r="B425" s="101" t="s">
        <v>775</v>
      </c>
      <c r="C425" s="102" t="s">
        <v>839</v>
      </c>
      <c r="D425" s="125" t="s">
        <v>1285</v>
      </c>
      <c r="E425" s="156" t="s">
        <v>892</v>
      </c>
      <c r="F425" s="159"/>
      <c r="G425" s="130" t="s">
        <v>839</v>
      </c>
      <c r="H425" s="97">
        <v>25312453.9</v>
      </c>
      <c r="I425" s="103">
        <v>1712689.48</v>
      </c>
      <c r="J425" s="104">
        <v>23599764.42</v>
      </c>
      <c r="K425" s="119" t="str">
        <f t="shared" si="8"/>
        <v>00005000000000000000</v>
      </c>
      <c r="L425" s="107" t="s">
        <v>1284</v>
      </c>
    </row>
    <row r="426" spans="1:12" ht="12.75">
      <c r="A426" s="100" t="s">
        <v>1286</v>
      </c>
      <c r="B426" s="101" t="s">
        <v>775</v>
      </c>
      <c r="C426" s="102" t="s">
        <v>839</v>
      </c>
      <c r="D426" s="125" t="s">
        <v>1288</v>
      </c>
      <c r="E426" s="156" t="s">
        <v>892</v>
      </c>
      <c r="F426" s="159"/>
      <c r="G426" s="130" t="s">
        <v>839</v>
      </c>
      <c r="H426" s="97">
        <v>4000000</v>
      </c>
      <c r="I426" s="103">
        <v>0</v>
      </c>
      <c r="J426" s="104">
        <v>4000000</v>
      </c>
      <c r="K426" s="119" t="str">
        <f t="shared" si="8"/>
        <v>00005010000000000000</v>
      </c>
      <c r="L426" s="107" t="s">
        <v>1287</v>
      </c>
    </row>
    <row r="427" spans="1:12" ht="45">
      <c r="A427" s="100" t="s">
        <v>1289</v>
      </c>
      <c r="B427" s="101" t="s">
        <v>775</v>
      </c>
      <c r="C427" s="102" t="s">
        <v>839</v>
      </c>
      <c r="D427" s="125" t="s">
        <v>1288</v>
      </c>
      <c r="E427" s="156" t="s">
        <v>1291</v>
      </c>
      <c r="F427" s="159"/>
      <c r="G427" s="130" t="s">
        <v>839</v>
      </c>
      <c r="H427" s="97">
        <v>800000</v>
      </c>
      <c r="I427" s="103">
        <v>0</v>
      </c>
      <c r="J427" s="104">
        <v>800000</v>
      </c>
      <c r="K427" s="119" t="str">
        <f t="shared" si="8"/>
        <v>00005011900000000000</v>
      </c>
      <c r="L427" s="107" t="s">
        <v>1290</v>
      </c>
    </row>
    <row r="428" spans="1:12" ht="22.5">
      <c r="A428" s="100" t="s">
        <v>1292</v>
      </c>
      <c r="B428" s="101" t="s">
        <v>775</v>
      </c>
      <c r="C428" s="102" t="s">
        <v>839</v>
      </c>
      <c r="D428" s="125" t="s">
        <v>1288</v>
      </c>
      <c r="E428" s="156" t="s">
        <v>1294</v>
      </c>
      <c r="F428" s="159"/>
      <c r="G428" s="130" t="s">
        <v>839</v>
      </c>
      <c r="H428" s="97">
        <v>800000</v>
      </c>
      <c r="I428" s="103">
        <v>0</v>
      </c>
      <c r="J428" s="104">
        <v>800000</v>
      </c>
      <c r="K428" s="119" t="str">
        <f t="shared" si="8"/>
        <v>00005011900021910000</v>
      </c>
      <c r="L428" s="107" t="s">
        <v>1293</v>
      </c>
    </row>
    <row r="429" spans="1:12" ht="22.5">
      <c r="A429" s="100" t="s">
        <v>940</v>
      </c>
      <c r="B429" s="101" t="s">
        <v>775</v>
      </c>
      <c r="C429" s="102" t="s">
        <v>839</v>
      </c>
      <c r="D429" s="125" t="s">
        <v>1288</v>
      </c>
      <c r="E429" s="156" t="s">
        <v>1294</v>
      </c>
      <c r="F429" s="159"/>
      <c r="G429" s="130" t="s">
        <v>775</v>
      </c>
      <c r="H429" s="97">
        <v>800000</v>
      </c>
      <c r="I429" s="103">
        <v>0</v>
      </c>
      <c r="J429" s="104">
        <v>800000</v>
      </c>
      <c r="K429" s="119" t="str">
        <f t="shared" si="8"/>
        <v>00005011900021910200</v>
      </c>
      <c r="L429" s="107" t="s">
        <v>1295</v>
      </c>
    </row>
    <row r="430" spans="1:12" ht="22.5">
      <c r="A430" s="100" t="s">
        <v>942</v>
      </c>
      <c r="B430" s="101" t="s">
        <v>775</v>
      </c>
      <c r="C430" s="102" t="s">
        <v>839</v>
      </c>
      <c r="D430" s="125" t="s">
        <v>1288</v>
      </c>
      <c r="E430" s="156" t="s">
        <v>1294</v>
      </c>
      <c r="F430" s="159"/>
      <c r="G430" s="130" t="s">
        <v>944</v>
      </c>
      <c r="H430" s="97">
        <v>800000</v>
      </c>
      <c r="I430" s="103">
        <v>0</v>
      </c>
      <c r="J430" s="104">
        <v>800000</v>
      </c>
      <c r="K430" s="119" t="str">
        <f t="shared" si="8"/>
        <v>00005011900021910240</v>
      </c>
      <c r="L430" s="107" t="s">
        <v>1296</v>
      </c>
    </row>
    <row r="431" spans="1:12" s="85" customFormat="1" ht="22.5">
      <c r="A431" s="80" t="s">
        <v>1297</v>
      </c>
      <c r="B431" s="79" t="s">
        <v>775</v>
      </c>
      <c r="C431" s="122" t="s">
        <v>839</v>
      </c>
      <c r="D431" s="126" t="s">
        <v>1288</v>
      </c>
      <c r="E431" s="153" t="s">
        <v>1294</v>
      </c>
      <c r="F431" s="160"/>
      <c r="G431" s="123" t="s">
        <v>1298</v>
      </c>
      <c r="H431" s="81">
        <v>800000</v>
      </c>
      <c r="I431" s="82">
        <v>0</v>
      </c>
      <c r="J431" s="83">
        <f>IF(IF(H431="",0,H431)=0,0,(IF(H431&gt;0,IF(I431&gt;H431,0,H431-I431),IF(I431&gt;H431,H431-I431,0))))</f>
        <v>800000</v>
      </c>
      <c r="K431" s="119" t="str">
        <f t="shared" si="8"/>
        <v>00005011900021910243</v>
      </c>
      <c r="L431" s="84" t="str">
        <f>C431&amp;D431&amp;E431&amp;F431&amp;G431</f>
        <v>00005011900021910243</v>
      </c>
    </row>
    <row r="432" spans="1:12" ht="22.5">
      <c r="A432" s="100" t="s">
        <v>947</v>
      </c>
      <c r="B432" s="101" t="s">
        <v>775</v>
      </c>
      <c r="C432" s="102" t="s">
        <v>839</v>
      </c>
      <c r="D432" s="125" t="s">
        <v>1288</v>
      </c>
      <c r="E432" s="156" t="s">
        <v>949</v>
      </c>
      <c r="F432" s="159"/>
      <c r="G432" s="130" t="s">
        <v>839</v>
      </c>
      <c r="H432" s="97">
        <v>3200000</v>
      </c>
      <c r="I432" s="103">
        <v>0</v>
      </c>
      <c r="J432" s="104">
        <v>3200000</v>
      </c>
      <c r="K432" s="119" t="str">
        <f t="shared" si="8"/>
        <v>00005019300000000000</v>
      </c>
      <c r="L432" s="107" t="s">
        <v>1299</v>
      </c>
    </row>
    <row r="433" spans="1:12" ht="33.75">
      <c r="A433" s="100" t="s">
        <v>1300</v>
      </c>
      <c r="B433" s="101" t="s">
        <v>775</v>
      </c>
      <c r="C433" s="102" t="s">
        <v>839</v>
      </c>
      <c r="D433" s="125" t="s">
        <v>1288</v>
      </c>
      <c r="E433" s="156" t="s">
        <v>1302</v>
      </c>
      <c r="F433" s="159"/>
      <c r="G433" s="130" t="s">
        <v>839</v>
      </c>
      <c r="H433" s="97">
        <v>1800000</v>
      </c>
      <c r="I433" s="103">
        <v>0</v>
      </c>
      <c r="J433" s="104">
        <v>1800000</v>
      </c>
      <c r="K433" s="119" t="str">
        <f t="shared" si="8"/>
        <v>00005019300023880000</v>
      </c>
      <c r="L433" s="107" t="s">
        <v>1301</v>
      </c>
    </row>
    <row r="434" spans="1:12" ht="22.5">
      <c r="A434" s="100" t="s">
        <v>940</v>
      </c>
      <c r="B434" s="101" t="s">
        <v>775</v>
      </c>
      <c r="C434" s="102" t="s">
        <v>839</v>
      </c>
      <c r="D434" s="125" t="s">
        <v>1288</v>
      </c>
      <c r="E434" s="156" t="s">
        <v>1302</v>
      </c>
      <c r="F434" s="159"/>
      <c r="G434" s="130" t="s">
        <v>775</v>
      </c>
      <c r="H434" s="97">
        <v>1800000</v>
      </c>
      <c r="I434" s="103">
        <v>0</v>
      </c>
      <c r="J434" s="104">
        <v>1800000</v>
      </c>
      <c r="K434" s="119" t="str">
        <f t="shared" si="8"/>
        <v>00005019300023880200</v>
      </c>
      <c r="L434" s="107" t="s">
        <v>1303</v>
      </c>
    </row>
    <row r="435" spans="1:12" ht="22.5">
      <c r="A435" s="100" t="s">
        <v>942</v>
      </c>
      <c r="B435" s="101" t="s">
        <v>775</v>
      </c>
      <c r="C435" s="102" t="s">
        <v>839</v>
      </c>
      <c r="D435" s="125" t="s">
        <v>1288</v>
      </c>
      <c r="E435" s="156" t="s">
        <v>1302</v>
      </c>
      <c r="F435" s="159"/>
      <c r="G435" s="130" t="s">
        <v>944</v>
      </c>
      <c r="H435" s="97">
        <v>1800000</v>
      </c>
      <c r="I435" s="103">
        <v>0</v>
      </c>
      <c r="J435" s="104">
        <v>1800000</v>
      </c>
      <c r="K435" s="119" t="str">
        <f t="shared" si="8"/>
        <v>00005019300023880240</v>
      </c>
      <c r="L435" s="107" t="s">
        <v>1304</v>
      </c>
    </row>
    <row r="436" spans="1:12" s="85" customFormat="1" ht="12.75">
      <c r="A436" s="80" t="s">
        <v>945</v>
      </c>
      <c r="B436" s="79" t="s">
        <v>775</v>
      </c>
      <c r="C436" s="122" t="s">
        <v>839</v>
      </c>
      <c r="D436" s="126" t="s">
        <v>1288</v>
      </c>
      <c r="E436" s="153" t="s">
        <v>1302</v>
      </c>
      <c r="F436" s="160"/>
      <c r="G436" s="123" t="s">
        <v>946</v>
      </c>
      <c r="H436" s="81">
        <v>1800000</v>
      </c>
      <c r="I436" s="82">
        <v>0</v>
      </c>
      <c r="J436" s="83">
        <f>IF(IF(H436="",0,H436)=0,0,(IF(H436&gt;0,IF(I436&gt;H436,0,H436-I436),IF(I436&gt;H436,H436-I436,0))))</f>
        <v>1800000</v>
      </c>
      <c r="K436" s="119" t="str">
        <f t="shared" si="8"/>
        <v>00005019300023880244</v>
      </c>
      <c r="L436" s="84" t="str">
        <f>C436&amp;D436&amp;E436&amp;F436&amp;G436</f>
        <v>00005019300023880244</v>
      </c>
    </row>
    <row r="437" spans="1:12" ht="22.5">
      <c r="A437" s="100" t="s">
        <v>1305</v>
      </c>
      <c r="B437" s="101" t="s">
        <v>775</v>
      </c>
      <c r="C437" s="102" t="s">
        <v>839</v>
      </c>
      <c r="D437" s="125" t="s">
        <v>1288</v>
      </c>
      <c r="E437" s="156" t="s">
        <v>1307</v>
      </c>
      <c r="F437" s="159"/>
      <c r="G437" s="130" t="s">
        <v>839</v>
      </c>
      <c r="H437" s="97">
        <v>1200000</v>
      </c>
      <c r="I437" s="103">
        <v>0</v>
      </c>
      <c r="J437" s="104">
        <v>1200000</v>
      </c>
      <c r="K437" s="119" t="str">
        <f t="shared" si="8"/>
        <v>00005019300029320000</v>
      </c>
      <c r="L437" s="107" t="s">
        <v>1306</v>
      </c>
    </row>
    <row r="438" spans="1:12" ht="22.5">
      <c r="A438" s="100" t="s">
        <v>1308</v>
      </c>
      <c r="B438" s="101" t="s">
        <v>775</v>
      </c>
      <c r="C438" s="102" t="s">
        <v>839</v>
      </c>
      <c r="D438" s="125" t="s">
        <v>1288</v>
      </c>
      <c r="E438" s="156" t="s">
        <v>1307</v>
      </c>
      <c r="F438" s="159"/>
      <c r="G438" s="130" t="s">
        <v>1310</v>
      </c>
      <c r="H438" s="97">
        <v>1200000</v>
      </c>
      <c r="I438" s="103">
        <v>0</v>
      </c>
      <c r="J438" s="104">
        <v>1200000</v>
      </c>
      <c r="K438" s="119" t="str">
        <f t="shared" si="8"/>
        <v>00005019300029320400</v>
      </c>
      <c r="L438" s="107" t="s">
        <v>1309</v>
      </c>
    </row>
    <row r="439" spans="1:12" ht="12.75">
      <c r="A439" s="100" t="s">
        <v>1311</v>
      </c>
      <c r="B439" s="101" t="s">
        <v>775</v>
      </c>
      <c r="C439" s="102" t="s">
        <v>839</v>
      </c>
      <c r="D439" s="125" t="s">
        <v>1288</v>
      </c>
      <c r="E439" s="156" t="s">
        <v>1307</v>
      </c>
      <c r="F439" s="159"/>
      <c r="G439" s="130" t="s">
        <v>1313</v>
      </c>
      <c r="H439" s="97">
        <v>1200000</v>
      </c>
      <c r="I439" s="103">
        <v>0</v>
      </c>
      <c r="J439" s="104">
        <v>1200000</v>
      </c>
      <c r="K439" s="119" t="str">
        <f t="shared" si="8"/>
        <v>00005019300029320410</v>
      </c>
      <c r="L439" s="107" t="s">
        <v>1312</v>
      </c>
    </row>
    <row r="440" spans="1:12" s="85" customFormat="1" ht="33.75">
      <c r="A440" s="80" t="s">
        <v>1314</v>
      </c>
      <c r="B440" s="79" t="s">
        <v>775</v>
      </c>
      <c r="C440" s="122" t="s">
        <v>839</v>
      </c>
      <c r="D440" s="126" t="s">
        <v>1288</v>
      </c>
      <c r="E440" s="153" t="s">
        <v>1307</v>
      </c>
      <c r="F440" s="160"/>
      <c r="G440" s="123" t="s">
        <v>1315</v>
      </c>
      <c r="H440" s="81">
        <v>1200000</v>
      </c>
      <c r="I440" s="82">
        <v>0</v>
      </c>
      <c r="J440" s="83">
        <f>IF(IF(H440="",0,H440)=0,0,(IF(H440&gt;0,IF(I440&gt;H440,0,H440-I440),IF(I440&gt;H440,H440-I440,0))))</f>
        <v>1200000</v>
      </c>
      <c r="K440" s="119" t="str">
        <f t="shared" si="8"/>
        <v>00005019300029320412</v>
      </c>
      <c r="L440" s="84" t="str">
        <f>C440&amp;D440&amp;E440&amp;F440&amp;G440</f>
        <v>00005019300029320412</v>
      </c>
    </row>
    <row r="441" spans="1:12" ht="45">
      <c r="A441" s="100" t="s">
        <v>1316</v>
      </c>
      <c r="B441" s="101" t="s">
        <v>775</v>
      </c>
      <c r="C441" s="102" t="s">
        <v>839</v>
      </c>
      <c r="D441" s="125" t="s">
        <v>1288</v>
      </c>
      <c r="E441" s="156" t="s">
        <v>1318</v>
      </c>
      <c r="F441" s="159"/>
      <c r="G441" s="130" t="s">
        <v>839</v>
      </c>
      <c r="H441" s="97">
        <v>200000</v>
      </c>
      <c r="I441" s="103">
        <v>0</v>
      </c>
      <c r="J441" s="104">
        <v>200000</v>
      </c>
      <c r="K441" s="119" t="str">
        <f t="shared" si="8"/>
        <v>00005019300029330000</v>
      </c>
      <c r="L441" s="107" t="s">
        <v>1317</v>
      </c>
    </row>
    <row r="442" spans="1:12" ht="22.5">
      <c r="A442" s="100" t="s">
        <v>940</v>
      </c>
      <c r="B442" s="101" t="s">
        <v>775</v>
      </c>
      <c r="C442" s="102" t="s">
        <v>839</v>
      </c>
      <c r="D442" s="125" t="s">
        <v>1288</v>
      </c>
      <c r="E442" s="156" t="s">
        <v>1318</v>
      </c>
      <c r="F442" s="159"/>
      <c r="G442" s="130" t="s">
        <v>775</v>
      </c>
      <c r="H442" s="97">
        <v>200000</v>
      </c>
      <c r="I442" s="103">
        <v>0</v>
      </c>
      <c r="J442" s="104">
        <v>200000</v>
      </c>
      <c r="K442" s="119" t="str">
        <f t="shared" si="8"/>
        <v>00005019300029330200</v>
      </c>
      <c r="L442" s="107" t="s">
        <v>1319</v>
      </c>
    </row>
    <row r="443" spans="1:12" ht="22.5">
      <c r="A443" s="100" t="s">
        <v>942</v>
      </c>
      <c r="B443" s="101" t="s">
        <v>775</v>
      </c>
      <c r="C443" s="102" t="s">
        <v>839</v>
      </c>
      <c r="D443" s="125" t="s">
        <v>1288</v>
      </c>
      <c r="E443" s="156" t="s">
        <v>1318</v>
      </c>
      <c r="F443" s="159"/>
      <c r="G443" s="130" t="s">
        <v>944</v>
      </c>
      <c r="H443" s="97">
        <v>200000</v>
      </c>
      <c r="I443" s="103">
        <v>0</v>
      </c>
      <c r="J443" s="104">
        <v>200000</v>
      </c>
      <c r="K443" s="119" t="str">
        <f t="shared" si="8"/>
        <v>00005019300029330240</v>
      </c>
      <c r="L443" s="107" t="s">
        <v>1320</v>
      </c>
    </row>
    <row r="444" spans="1:12" s="85" customFormat="1" ht="12.75">
      <c r="A444" s="80" t="s">
        <v>945</v>
      </c>
      <c r="B444" s="79" t="s">
        <v>775</v>
      </c>
      <c r="C444" s="122" t="s">
        <v>839</v>
      </c>
      <c r="D444" s="126" t="s">
        <v>1288</v>
      </c>
      <c r="E444" s="153" t="s">
        <v>1318</v>
      </c>
      <c r="F444" s="160"/>
      <c r="G444" s="123" t="s">
        <v>946</v>
      </c>
      <c r="H444" s="81">
        <v>200000</v>
      </c>
      <c r="I444" s="82">
        <v>0</v>
      </c>
      <c r="J444" s="83">
        <f>IF(IF(H444="",0,H444)=0,0,(IF(H444&gt;0,IF(I444&gt;H444,0,H444-I444),IF(I444&gt;H444,H444-I444,0))))</f>
        <v>200000</v>
      </c>
      <c r="K444" s="119" t="str">
        <f t="shared" si="8"/>
        <v>00005019300029330244</v>
      </c>
      <c r="L444" s="84" t="str">
        <f>C444&amp;D444&amp;E444&amp;F444&amp;G444</f>
        <v>00005019300029330244</v>
      </c>
    </row>
    <row r="445" spans="1:12" ht="12.75">
      <c r="A445" s="100" t="s">
        <v>1321</v>
      </c>
      <c r="B445" s="101" t="s">
        <v>775</v>
      </c>
      <c r="C445" s="102" t="s">
        <v>839</v>
      </c>
      <c r="D445" s="125" t="s">
        <v>1323</v>
      </c>
      <c r="E445" s="156" t="s">
        <v>892</v>
      </c>
      <c r="F445" s="159"/>
      <c r="G445" s="130" t="s">
        <v>839</v>
      </c>
      <c r="H445" s="97">
        <v>15837597.9</v>
      </c>
      <c r="I445" s="103">
        <v>1394924.9</v>
      </c>
      <c r="J445" s="104">
        <v>14442673</v>
      </c>
      <c r="K445" s="119" t="str">
        <f t="shared" si="8"/>
        <v>00005020000000000000</v>
      </c>
      <c r="L445" s="107" t="s">
        <v>1322</v>
      </c>
    </row>
    <row r="446" spans="1:12" ht="33.75">
      <c r="A446" s="100" t="s">
        <v>1324</v>
      </c>
      <c r="B446" s="101" t="s">
        <v>775</v>
      </c>
      <c r="C446" s="102" t="s">
        <v>839</v>
      </c>
      <c r="D446" s="125" t="s">
        <v>1323</v>
      </c>
      <c r="E446" s="156" t="s">
        <v>1326</v>
      </c>
      <c r="F446" s="159"/>
      <c r="G446" s="130" t="s">
        <v>839</v>
      </c>
      <c r="H446" s="97">
        <v>787733</v>
      </c>
      <c r="I446" s="103">
        <v>0</v>
      </c>
      <c r="J446" s="104">
        <v>787733</v>
      </c>
      <c r="K446" s="119" t="str">
        <f t="shared" si="8"/>
        <v>00005020600000000000</v>
      </c>
      <c r="L446" s="107" t="s">
        <v>1325</v>
      </c>
    </row>
    <row r="447" spans="1:12" ht="22.5">
      <c r="A447" s="100" t="s">
        <v>1327</v>
      </c>
      <c r="B447" s="101" t="s">
        <v>775</v>
      </c>
      <c r="C447" s="102" t="s">
        <v>839</v>
      </c>
      <c r="D447" s="125" t="s">
        <v>1323</v>
      </c>
      <c r="E447" s="156" t="s">
        <v>1329</v>
      </c>
      <c r="F447" s="159"/>
      <c r="G447" s="130" t="s">
        <v>839</v>
      </c>
      <c r="H447" s="97">
        <v>270000</v>
      </c>
      <c r="I447" s="103">
        <v>0</v>
      </c>
      <c r="J447" s="104">
        <v>270000</v>
      </c>
      <c r="K447" s="119" t="str">
        <f t="shared" si="8"/>
        <v>00005020600020610000</v>
      </c>
      <c r="L447" s="107" t="s">
        <v>1328</v>
      </c>
    </row>
    <row r="448" spans="1:12" ht="22.5">
      <c r="A448" s="100" t="s">
        <v>940</v>
      </c>
      <c r="B448" s="101" t="s">
        <v>775</v>
      </c>
      <c r="C448" s="102" t="s">
        <v>839</v>
      </c>
      <c r="D448" s="125" t="s">
        <v>1323</v>
      </c>
      <c r="E448" s="156" t="s">
        <v>1329</v>
      </c>
      <c r="F448" s="159"/>
      <c r="G448" s="130" t="s">
        <v>775</v>
      </c>
      <c r="H448" s="97">
        <v>270000</v>
      </c>
      <c r="I448" s="103">
        <v>0</v>
      </c>
      <c r="J448" s="104">
        <v>270000</v>
      </c>
      <c r="K448" s="119" t="str">
        <f t="shared" si="8"/>
        <v>00005020600020610200</v>
      </c>
      <c r="L448" s="107" t="s">
        <v>1330</v>
      </c>
    </row>
    <row r="449" spans="1:12" ht="22.5">
      <c r="A449" s="100" t="s">
        <v>942</v>
      </c>
      <c r="B449" s="101" t="s">
        <v>775</v>
      </c>
      <c r="C449" s="102" t="s">
        <v>839</v>
      </c>
      <c r="D449" s="125" t="s">
        <v>1323</v>
      </c>
      <c r="E449" s="156" t="s">
        <v>1329</v>
      </c>
      <c r="F449" s="159"/>
      <c r="G449" s="130" t="s">
        <v>944</v>
      </c>
      <c r="H449" s="97">
        <v>270000</v>
      </c>
      <c r="I449" s="103">
        <v>0</v>
      </c>
      <c r="J449" s="104">
        <v>270000</v>
      </c>
      <c r="K449" s="119" t="str">
        <f t="shared" si="8"/>
        <v>00005020600020610240</v>
      </c>
      <c r="L449" s="107" t="s">
        <v>1331</v>
      </c>
    </row>
    <row r="450" spans="1:12" s="85" customFormat="1" ht="12.75">
      <c r="A450" s="80" t="s">
        <v>945</v>
      </c>
      <c r="B450" s="79" t="s">
        <v>775</v>
      </c>
      <c r="C450" s="122" t="s">
        <v>839</v>
      </c>
      <c r="D450" s="126" t="s">
        <v>1323</v>
      </c>
      <c r="E450" s="153" t="s">
        <v>1329</v>
      </c>
      <c r="F450" s="160"/>
      <c r="G450" s="123" t="s">
        <v>946</v>
      </c>
      <c r="H450" s="81">
        <v>270000</v>
      </c>
      <c r="I450" s="82">
        <v>0</v>
      </c>
      <c r="J450" s="83">
        <f>IF(IF(H450="",0,H450)=0,0,(IF(H450&gt;0,IF(I450&gt;H450,0,H450-I450),IF(I450&gt;H450,H450-I450,0))))</f>
        <v>270000</v>
      </c>
      <c r="K450" s="119" t="str">
        <f t="shared" si="8"/>
        <v>00005020600020610244</v>
      </c>
      <c r="L450" s="84" t="str">
        <f>C450&amp;D450&amp;E450&amp;F450&amp;G450</f>
        <v>00005020600020610244</v>
      </c>
    </row>
    <row r="451" spans="1:12" ht="22.5">
      <c r="A451" s="100" t="s">
        <v>1332</v>
      </c>
      <c r="B451" s="101" t="s">
        <v>775</v>
      </c>
      <c r="C451" s="102" t="s">
        <v>839</v>
      </c>
      <c r="D451" s="125" t="s">
        <v>1323</v>
      </c>
      <c r="E451" s="156" t="s">
        <v>1334</v>
      </c>
      <c r="F451" s="159"/>
      <c r="G451" s="130" t="s">
        <v>839</v>
      </c>
      <c r="H451" s="97">
        <v>517733</v>
      </c>
      <c r="I451" s="103">
        <v>0</v>
      </c>
      <c r="J451" s="104">
        <v>517733</v>
      </c>
      <c r="K451" s="119" t="str">
        <f t="shared" si="8"/>
        <v>00005020600020620000</v>
      </c>
      <c r="L451" s="107" t="s">
        <v>1333</v>
      </c>
    </row>
    <row r="452" spans="1:12" ht="22.5">
      <c r="A452" s="100" t="s">
        <v>940</v>
      </c>
      <c r="B452" s="101" t="s">
        <v>775</v>
      </c>
      <c r="C452" s="102" t="s">
        <v>839</v>
      </c>
      <c r="D452" s="125" t="s">
        <v>1323</v>
      </c>
      <c r="E452" s="156" t="s">
        <v>1334</v>
      </c>
      <c r="F452" s="159"/>
      <c r="G452" s="130" t="s">
        <v>775</v>
      </c>
      <c r="H452" s="97">
        <v>517733</v>
      </c>
      <c r="I452" s="103">
        <v>0</v>
      </c>
      <c r="J452" s="104">
        <v>517733</v>
      </c>
      <c r="K452" s="119" t="str">
        <f t="shared" si="8"/>
        <v>00005020600020620200</v>
      </c>
      <c r="L452" s="107" t="s">
        <v>1335</v>
      </c>
    </row>
    <row r="453" spans="1:12" ht="22.5">
      <c r="A453" s="100" t="s">
        <v>942</v>
      </c>
      <c r="B453" s="101" t="s">
        <v>775</v>
      </c>
      <c r="C453" s="102" t="s">
        <v>839</v>
      </c>
      <c r="D453" s="125" t="s">
        <v>1323</v>
      </c>
      <c r="E453" s="156" t="s">
        <v>1334</v>
      </c>
      <c r="F453" s="159"/>
      <c r="G453" s="130" t="s">
        <v>944</v>
      </c>
      <c r="H453" s="97">
        <v>517733</v>
      </c>
      <c r="I453" s="103">
        <v>0</v>
      </c>
      <c r="J453" s="104">
        <v>517733</v>
      </c>
      <c r="K453" s="119" t="str">
        <f t="shared" si="8"/>
        <v>00005020600020620240</v>
      </c>
      <c r="L453" s="107" t="s">
        <v>1336</v>
      </c>
    </row>
    <row r="454" spans="1:12" s="85" customFormat="1" ht="12.75">
      <c r="A454" s="80" t="s">
        <v>945</v>
      </c>
      <c r="B454" s="79" t="s">
        <v>775</v>
      </c>
      <c r="C454" s="122" t="s">
        <v>839</v>
      </c>
      <c r="D454" s="126" t="s">
        <v>1323</v>
      </c>
      <c r="E454" s="153" t="s">
        <v>1334</v>
      </c>
      <c r="F454" s="160"/>
      <c r="G454" s="123" t="s">
        <v>946</v>
      </c>
      <c r="H454" s="81">
        <v>517733</v>
      </c>
      <c r="I454" s="82">
        <v>0</v>
      </c>
      <c r="J454" s="83">
        <f>IF(IF(H454="",0,H454)=0,0,(IF(H454&gt;0,IF(I454&gt;H454,0,H454-I454),IF(I454&gt;H454,H454-I454,0))))</f>
        <v>517733</v>
      </c>
      <c r="K454" s="119" t="str">
        <f t="shared" si="8"/>
        <v>00005020600020620244</v>
      </c>
      <c r="L454" s="84" t="str">
        <f>C454&amp;D454&amp;E454&amp;F454&amp;G454</f>
        <v>00005020600020620244</v>
      </c>
    </row>
    <row r="455" spans="1:12" ht="33.75">
      <c r="A455" s="100" t="s">
        <v>1337</v>
      </c>
      <c r="B455" s="101" t="s">
        <v>775</v>
      </c>
      <c r="C455" s="102" t="s">
        <v>839</v>
      </c>
      <c r="D455" s="125" t="s">
        <v>1323</v>
      </c>
      <c r="E455" s="156" t="s">
        <v>1339</v>
      </c>
      <c r="F455" s="159"/>
      <c r="G455" s="130" t="s">
        <v>839</v>
      </c>
      <c r="H455" s="97">
        <v>14049300</v>
      </c>
      <c r="I455" s="103">
        <v>1094360</v>
      </c>
      <c r="J455" s="104">
        <v>12954940</v>
      </c>
      <c r="K455" s="119" t="str">
        <f t="shared" si="8"/>
        <v>00005021500000000000</v>
      </c>
      <c r="L455" s="107" t="s">
        <v>1338</v>
      </c>
    </row>
    <row r="456" spans="1:12" ht="33.75">
      <c r="A456" s="100" t="s">
        <v>1340</v>
      </c>
      <c r="B456" s="101" t="s">
        <v>775</v>
      </c>
      <c r="C456" s="102" t="s">
        <v>839</v>
      </c>
      <c r="D456" s="125" t="s">
        <v>1323</v>
      </c>
      <c r="E456" s="156" t="s">
        <v>1342</v>
      </c>
      <c r="F456" s="159"/>
      <c r="G456" s="130" t="s">
        <v>839</v>
      </c>
      <c r="H456" s="97">
        <v>1532300</v>
      </c>
      <c r="I456" s="103">
        <v>0</v>
      </c>
      <c r="J456" s="104">
        <v>1532300</v>
      </c>
      <c r="K456" s="119" t="str">
        <f t="shared" si="8"/>
        <v>00005021500021520000</v>
      </c>
      <c r="L456" s="107" t="s">
        <v>1341</v>
      </c>
    </row>
    <row r="457" spans="1:12" ht="22.5">
      <c r="A457" s="100" t="s">
        <v>1308</v>
      </c>
      <c r="B457" s="101" t="s">
        <v>775</v>
      </c>
      <c r="C457" s="102" t="s">
        <v>839</v>
      </c>
      <c r="D457" s="125" t="s">
        <v>1323</v>
      </c>
      <c r="E457" s="156" t="s">
        <v>1342</v>
      </c>
      <c r="F457" s="159"/>
      <c r="G457" s="130" t="s">
        <v>1310</v>
      </c>
      <c r="H457" s="97">
        <v>1532300</v>
      </c>
      <c r="I457" s="103">
        <v>0</v>
      </c>
      <c r="J457" s="104">
        <v>1532300</v>
      </c>
      <c r="K457" s="119" t="str">
        <f t="shared" si="8"/>
        <v>00005021500021520400</v>
      </c>
      <c r="L457" s="107" t="s">
        <v>1343</v>
      </c>
    </row>
    <row r="458" spans="1:12" ht="12.75">
      <c r="A458" s="100" t="s">
        <v>1311</v>
      </c>
      <c r="B458" s="101" t="s">
        <v>775</v>
      </c>
      <c r="C458" s="102" t="s">
        <v>839</v>
      </c>
      <c r="D458" s="125" t="s">
        <v>1323</v>
      </c>
      <c r="E458" s="156" t="s">
        <v>1342</v>
      </c>
      <c r="F458" s="159"/>
      <c r="G458" s="130" t="s">
        <v>1313</v>
      </c>
      <c r="H458" s="97">
        <v>1532300</v>
      </c>
      <c r="I458" s="103">
        <v>0</v>
      </c>
      <c r="J458" s="104">
        <v>1532300</v>
      </c>
      <c r="K458" s="119" t="str">
        <f t="shared" si="8"/>
        <v>00005021500021520410</v>
      </c>
      <c r="L458" s="107" t="s">
        <v>1344</v>
      </c>
    </row>
    <row r="459" spans="1:12" s="85" customFormat="1" ht="33.75">
      <c r="A459" s="80" t="s">
        <v>1345</v>
      </c>
      <c r="B459" s="79" t="s">
        <v>775</v>
      </c>
      <c r="C459" s="122" t="s">
        <v>839</v>
      </c>
      <c r="D459" s="126" t="s">
        <v>1323</v>
      </c>
      <c r="E459" s="153" t="s">
        <v>1342</v>
      </c>
      <c r="F459" s="160"/>
      <c r="G459" s="123" t="s">
        <v>1346</v>
      </c>
      <c r="H459" s="81">
        <v>1532300</v>
      </c>
      <c r="I459" s="82">
        <v>0</v>
      </c>
      <c r="J459" s="83">
        <f>IF(IF(H459="",0,H459)=0,0,(IF(H459&gt;0,IF(I459&gt;H459,0,H459-I459),IF(I459&gt;H459,H459-I459,0))))</f>
        <v>1532300</v>
      </c>
      <c r="K459" s="119" t="str">
        <f t="shared" si="8"/>
        <v>00005021500021520414</v>
      </c>
      <c r="L459" s="84" t="str">
        <f>C459&amp;D459&amp;E459&amp;F459&amp;G459</f>
        <v>00005021500021520414</v>
      </c>
    </row>
    <row r="460" spans="1:12" ht="45">
      <c r="A460" s="100" t="s">
        <v>1347</v>
      </c>
      <c r="B460" s="101" t="s">
        <v>775</v>
      </c>
      <c r="C460" s="102" t="s">
        <v>839</v>
      </c>
      <c r="D460" s="125" t="s">
        <v>1323</v>
      </c>
      <c r="E460" s="156" t="s">
        <v>1349</v>
      </c>
      <c r="F460" s="159"/>
      <c r="G460" s="130" t="s">
        <v>839</v>
      </c>
      <c r="H460" s="97">
        <v>1094360</v>
      </c>
      <c r="I460" s="103">
        <v>1094360</v>
      </c>
      <c r="J460" s="104">
        <v>0</v>
      </c>
      <c r="K460" s="119" t="str">
        <f t="shared" si="8"/>
        <v>00005021500021530000</v>
      </c>
      <c r="L460" s="107" t="s">
        <v>1348</v>
      </c>
    </row>
    <row r="461" spans="1:12" ht="22.5">
      <c r="A461" s="100" t="s">
        <v>1308</v>
      </c>
      <c r="B461" s="101" t="s">
        <v>775</v>
      </c>
      <c r="C461" s="102" t="s">
        <v>839</v>
      </c>
      <c r="D461" s="125" t="s">
        <v>1323</v>
      </c>
      <c r="E461" s="156" t="s">
        <v>1349</v>
      </c>
      <c r="F461" s="159"/>
      <c r="G461" s="130" t="s">
        <v>1310</v>
      </c>
      <c r="H461" s="97">
        <v>1094360</v>
      </c>
      <c r="I461" s="103">
        <v>1094360</v>
      </c>
      <c r="J461" s="104">
        <v>0</v>
      </c>
      <c r="K461" s="119" t="str">
        <f t="shared" si="8"/>
        <v>00005021500021530400</v>
      </c>
      <c r="L461" s="107" t="s">
        <v>1350</v>
      </c>
    </row>
    <row r="462" spans="1:12" ht="12.75">
      <c r="A462" s="100" t="s">
        <v>1311</v>
      </c>
      <c r="B462" s="101" t="s">
        <v>775</v>
      </c>
      <c r="C462" s="102" t="s">
        <v>839</v>
      </c>
      <c r="D462" s="125" t="s">
        <v>1323</v>
      </c>
      <c r="E462" s="156" t="s">
        <v>1349</v>
      </c>
      <c r="F462" s="159"/>
      <c r="G462" s="130" t="s">
        <v>1313</v>
      </c>
      <c r="H462" s="97">
        <v>1094360</v>
      </c>
      <c r="I462" s="103">
        <v>1094360</v>
      </c>
      <c r="J462" s="104">
        <v>0</v>
      </c>
      <c r="K462" s="119" t="str">
        <f t="shared" si="8"/>
        <v>00005021500021530410</v>
      </c>
      <c r="L462" s="107" t="s">
        <v>1351</v>
      </c>
    </row>
    <row r="463" spans="1:12" s="85" customFormat="1" ht="33.75">
      <c r="A463" s="80" t="s">
        <v>1345</v>
      </c>
      <c r="B463" s="79" t="s">
        <v>775</v>
      </c>
      <c r="C463" s="122" t="s">
        <v>839</v>
      </c>
      <c r="D463" s="126" t="s">
        <v>1323</v>
      </c>
      <c r="E463" s="153" t="s">
        <v>1349</v>
      </c>
      <c r="F463" s="160"/>
      <c r="G463" s="123" t="s">
        <v>1346</v>
      </c>
      <c r="H463" s="81">
        <v>1094360</v>
      </c>
      <c r="I463" s="82">
        <v>1094360</v>
      </c>
      <c r="J463" s="83">
        <f>IF(IF(H463="",0,H463)=0,0,(IF(H463&gt;0,IF(I463&gt;H463,0,H463-I463),IF(I463&gt;H463,H463-I463,0))))</f>
        <v>0</v>
      </c>
      <c r="K463" s="119" t="str">
        <f t="shared" si="8"/>
        <v>00005021500021530414</v>
      </c>
      <c r="L463" s="84" t="str">
        <f>C463&amp;D463&amp;E463&amp;F463&amp;G463</f>
        <v>00005021500021530414</v>
      </c>
    </row>
    <row r="464" spans="1:12" ht="22.5">
      <c r="A464" s="100" t="s">
        <v>1352</v>
      </c>
      <c r="B464" s="101" t="s">
        <v>775</v>
      </c>
      <c r="C464" s="102" t="s">
        <v>839</v>
      </c>
      <c r="D464" s="125" t="s">
        <v>1323</v>
      </c>
      <c r="E464" s="156" t="s">
        <v>1354</v>
      </c>
      <c r="F464" s="159"/>
      <c r="G464" s="130" t="s">
        <v>839</v>
      </c>
      <c r="H464" s="97">
        <v>10152640</v>
      </c>
      <c r="I464" s="103">
        <v>0</v>
      </c>
      <c r="J464" s="104">
        <v>10152640</v>
      </c>
      <c r="K464" s="119" t="str">
        <f t="shared" si="8"/>
        <v>000050215000L567А000</v>
      </c>
      <c r="L464" s="107" t="s">
        <v>1353</v>
      </c>
    </row>
    <row r="465" spans="1:12" ht="22.5">
      <c r="A465" s="100" t="s">
        <v>1308</v>
      </c>
      <c r="B465" s="101" t="s">
        <v>775</v>
      </c>
      <c r="C465" s="102" t="s">
        <v>839</v>
      </c>
      <c r="D465" s="125" t="s">
        <v>1323</v>
      </c>
      <c r="E465" s="156" t="s">
        <v>1354</v>
      </c>
      <c r="F465" s="159"/>
      <c r="G465" s="130" t="s">
        <v>1310</v>
      </c>
      <c r="H465" s="97">
        <v>10152640</v>
      </c>
      <c r="I465" s="103">
        <v>0</v>
      </c>
      <c r="J465" s="104">
        <v>10152640</v>
      </c>
      <c r="K465" s="119" t="str">
        <f t="shared" si="8"/>
        <v>000050215000L567А400</v>
      </c>
      <c r="L465" s="107" t="s">
        <v>1355</v>
      </c>
    </row>
    <row r="466" spans="1:12" ht="12.75">
      <c r="A466" s="100" t="s">
        <v>1311</v>
      </c>
      <c r="B466" s="101" t="s">
        <v>775</v>
      </c>
      <c r="C466" s="102" t="s">
        <v>839</v>
      </c>
      <c r="D466" s="125" t="s">
        <v>1323</v>
      </c>
      <c r="E466" s="156" t="s">
        <v>1354</v>
      </c>
      <c r="F466" s="159"/>
      <c r="G466" s="130" t="s">
        <v>1313</v>
      </c>
      <c r="H466" s="97">
        <v>10152640</v>
      </c>
      <c r="I466" s="103">
        <v>0</v>
      </c>
      <c r="J466" s="104">
        <v>10152640</v>
      </c>
      <c r="K466" s="119" t="str">
        <f t="shared" si="8"/>
        <v>000050215000L567А410</v>
      </c>
      <c r="L466" s="107" t="s">
        <v>1356</v>
      </c>
    </row>
    <row r="467" spans="1:12" s="85" customFormat="1" ht="33.75">
      <c r="A467" s="80" t="s">
        <v>1345</v>
      </c>
      <c r="B467" s="79" t="s">
        <v>775</v>
      </c>
      <c r="C467" s="122" t="s">
        <v>839</v>
      </c>
      <c r="D467" s="126" t="s">
        <v>1323</v>
      </c>
      <c r="E467" s="153" t="s">
        <v>1354</v>
      </c>
      <c r="F467" s="160"/>
      <c r="G467" s="123" t="s">
        <v>1346</v>
      </c>
      <c r="H467" s="81">
        <v>10152640</v>
      </c>
      <c r="I467" s="82">
        <v>0</v>
      </c>
      <c r="J467" s="83">
        <f>IF(IF(H467="",0,H467)=0,0,(IF(H467&gt;0,IF(I467&gt;H467,0,H467-I467),IF(I467&gt;H467,H467-I467,0))))</f>
        <v>10152640</v>
      </c>
      <c r="K467" s="119" t="str">
        <f t="shared" si="8"/>
        <v>000050215000L567А414</v>
      </c>
      <c r="L467" s="84" t="str">
        <f>C467&amp;D467&amp;E467&amp;F467&amp;G467</f>
        <v>000050215000L567А414</v>
      </c>
    </row>
    <row r="468" spans="1:12" ht="33.75">
      <c r="A468" s="100" t="s">
        <v>1357</v>
      </c>
      <c r="B468" s="101" t="s">
        <v>775</v>
      </c>
      <c r="C468" s="102" t="s">
        <v>839</v>
      </c>
      <c r="D468" s="125" t="s">
        <v>1323</v>
      </c>
      <c r="E468" s="156" t="s">
        <v>1359</v>
      </c>
      <c r="F468" s="159"/>
      <c r="G468" s="130" t="s">
        <v>839</v>
      </c>
      <c r="H468" s="97">
        <v>1270000</v>
      </c>
      <c r="I468" s="103">
        <v>0</v>
      </c>
      <c r="J468" s="104">
        <v>1270000</v>
      </c>
      <c r="K468" s="119" t="str">
        <f t="shared" si="8"/>
        <v>000050215000N567А000</v>
      </c>
      <c r="L468" s="107" t="s">
        <v>1358</v>
      </c>
    </row>
    <row r="469" spans="1:12" ht="22.5">
      <c r="A469" s="100" t="s">
        <v>1308</v>
      </c>
      <c r="B469" s="101" t="s">
        <v>775</v>
      </c>
      <c r="C469" s="102" t="s">
        <v>839</v>
      </c>
      <c r="D469" s="125" t="s">
        <v>1323</v>
      </c>
      <c r="E469" s="156" t="s">
        <v>1359</v>
      </c>
      <c r="F469" s="159"/>
      <c r="G469" s="130" t="s">
        <v>1310</v>
      </c>
      <c r="H469" s="97">
        <v>1270000</v>
      </c>
      <c r="I469" s="103">
        <v>0</v>
      </c>
      <c r="J469" s="104">
        <v>1270000</v>
      </c>
      <c r="K469" s="119" t="str">
        <f t="shared" si="8"/>
        <v>000050215000N567А400</v>
      </c>
      <c r="L469" s="107" t="s">
        <v>1360</v>
      </c>
    </row>
    <row r="470" spans="1:12" ht="12.75">
      <c r="A470" s="100" t="s">
        <v>1311</v>
      </c>
      <c r="B470" s="101" t="s">
        <v>775</v>
      </c>
      <c r="C470" s="102" t="s">
        <v>839</v>
      </c>
      <c r="D470" s="125" t="s">
        <v>1323</v>
      </c>
      <c r="E470" s="156" t="s">
        <v>1359</v>
      </c>
      <c r="F470" s="159"/>
      <c r="G470" s="130" t="s">
        <v>1313</v>
      </c>
      <c r="H470" s="97">
        <v>1270000</v>
      </c>
      <c r="I470" s="103">
        <v>0</v>
      </c>
      <c r="J470" s="104">
        <v>1270000</v>
      </c>
      <c r="K470" s="119" t="str">
        <f t="shared" si="8"/>
        <v>000050215000N567А410</v>
      </c>
      <c r="L470" s="107" t="s">
        <v>1361</v>
      </c>
    </row>
    <row r="471" spans="1:12" s="85" customFormat="1" ht="33.75">
      <c r="A471" s="80" t="s">
        <v>1345</v>
      </c>
      <c r="B471" s="79" t="s">
        <v>775</v>
      </c>
      <c r="C471" s="122" t="s">
        <v>839</v>
      </c>
      <c r="D471" s="126" t="s">
        <v>1323</v>
      </c>
      <c r="E471" s="153" t="s">
        <v>1359</v>
      </c>
      <c r="F471" s="160"/>
      <c r="G471" s="123" t="s">
        <v>1346</v>
      </c>
      <c r="H471" s="81">
        <v>1270000</v>
      </c>
      <c r="I471" s="82">
        <v>0</v>
      </c>
      <c r="J471" s="83">
        <f>IF(IF(H471="",0,H471)=0,0,(IF(H471&gt;0,IF(I471&gt;H471,0,H471-I471),IF(I471&gt;H471,H471-I471,0))))</f>
        <v>1270000</v>
      </c>
      <c r="K471" s="119" t="str">
        <f t="shared" si="8"/>
        <v>000050215000N567А414</v>
      </c>
      <c r="L471" s="84" t="str">
        <f>C471&amp;D471&amp;E471&amp;F471&amp;G471</f>
        <v>000050215000N567А414</v>
      </c>
    </row>
    <row r="472" spans="1:12" ht="22.5">
      <c r="A472" s="100" t="s">
        <v>947</v>
      </c>
      <c r="B472" s="101" t="s">
        <v>775</v>
      </c>
      <c r="C472" s="102" t="s">
        <v>839</v>
      </c>
      <c r="D472" s="125" t="s">
        <v>1323</v>
      </c>
      <c r="E472" s="156" t="s">
        <v>949</v>
      </c>
      <c r="F472" s="159"/>
      <c r="G472" s="130" t="s">
        <v>839</v>
      </c>
      <c r="H472" s="97">
        <v>1000564.9</v>
      </c>
      <c r="I472" s="103">
        <v>300564.9</v>
      </c>
      <c r="J472" s="104">
        <v>700000</v>
      </c>
      <c r="K472" s="119" t="str">
        <f t="shared" si="8"/>
        <v>00005029300000000000</v>
      </c>
      <c r="L472" s="107" t="s">
        <v>1362</v>
      </c>
    </row>
    <row r="473" spans="1:12" ht="12.75">
      <c r="A473" s="100" t="s">
        <v>1363</v>
      </c>
      <c r="B473" s="101" t="s">
        <v>775</v>
      </c>
      <c r="C473" s="102" t="s">
        <v>839</v>
      </c>
      <c r="D473" s="125" t="s">
        <v>1323</v>
      </c>
      <c r="E473" s="156" t="s">
        <v>1365</v>
      </c>
      <c r="F473" s="159"/>
      <c r="G473" s="130" t="s">
        <v>839</v>
      </c>
      <c r="H473" s="97">
        <v>1000564.9</v>
      </c>
      <c r="I473" s="103">
        <v>300564.9</v>
      </c>
      <c r="J473" s="104">
        <v>700000</v>
      </c>
      <c r="K473" s="119" t="str">
        <f t="shared" si="8"/>
        <v>00005029300029110000</v>
      </c>
      <c r="L473" s="107" t="s">
        <v>1364</v>
      </c>
    </row>
    <row r="474" spans="1:12" ht="22.5">
      <c r="A474" s="100" t="s">
        <v>940</v>
      </c>
      <c r="B474" s="101" t="s">
        <v>775</v>
      </c>
      <c r="C474" s="102" t="s">
        <v>839</v>
      </c>
      <c r="D474" s="125" t="s">
        <v>1323</v>
      </c>
      <c r="E474" s="156" t="s">
        <v>1365</v>
      </c>
      <c r="F474" s="159"/>
      <c r="G474" s="130" t="s">
        <v>775</v>
      </c>
      <c r="H474" s="97">
        <v>700000</v>
      </c>
      <c r="I474" s="103">
        <v>0</v>
      </c>
      <c r="J474" s="104">
        <v>700000</v>
      </c>
      <c r="K474" s="119" t="str">
        <f t="shared" si="8"/>
        <v>00005029300029110200</v>
      </c>
      <c r="L474" s="107" t="s">
        <v>1366</v>
      </c>
    </row>
    <row r="475" spans="1:12" ht="22.5">
      <c r="A475" s="100" t="s">
        <v>942</v>
      </c>
      <c r="B475" s="101" t="s">
        <v>775</v>
      </c>
      <c r="C475" s="102" t="s">
        <v>839</v>
      </c>
      <c r="D475" s="125" t="s">
        <v>1323</v>
      </c>
      <c r="E475" s="156" t="s">
        <v>1365</v>
      </c>
      <c r="F475" s="159"/>
      <c r="G475" s="130" t="s">
        <v>944</v>
      </c>
      <c r="H475" s="97">
        <v>700000</v>
      </c>
      <c r="I475" s="103">
        <v>0</v>
      </c>
      <c r="J475" s="104">
        <v>700000</v>
      </c>
      <c r="K475" s="119" t="str">
        <f t="shared" si="8"/>
        <v>00005029300029110240</v>
      </c>
      <c r="L475" s="107" t="s">
        <v>1367</v>
      </c>
    </row>
    <row r="476" spans="1:12" s="85" customFormat="1" ht="12.75">
      <c r="A476" s="80" t="s">
        <v>945</v>
      </c>
      <c r="B476" s="79" t="s">
        <v>775</v>
      </c>
      <c r="C476" s="122" t="s">
        <v>839</v>
      </c>
      <c r="D476" s="126" t="s">
        <v>1323</v>
      </c>
      <c r="E476" s="153" t="s">
        <v>1365</v>
      </c>
      <c r="F476" s="160"/>
      <c r="G476" s="123" t="s">
        <v>946</v>
      </c>
      <c r="H476" s="81">
        <v>700000</v>
      </c>
      <c r="I476" s="82">
        <v>0</v>
      </c>
      <c r="J476" s="83">
        <f>IF(IF(H476="",0,H476)=0,0,(IF(H476&gt;0,IF(I476&gt;H476,0,H476-I476),IF(I476&gt;H476,H476-I476,0))))</f>
        <v>700000</v>
      </c>
      <c r="K476" s="119" t="str">
        <f t="shared" si="8"/>
        <v>00005029300029110244</v>
      </c>
      <c r="L476" s="84" t="str">
        <f>C476&amp;D476&amp;E476&amp;F476&amp;G476</f>
        <v>00005029300029110244</v>
      </c>
    </row>
    <row r="477" spans="1:12" ht="12.75">
      <c r="A477" s="100" t="s">
        <v>977</v>
      </c>
      <c r="B477" s="101" t="s">
        <v>775</v>
      </c>
      <c r="C477" s="102" t="s">
        <v>839</v>
      </c>
      <c r="D477" s="125" t="s">
        <v>1323</v>
      </c>
      <c r="E477" s="156" t="s">
        <v>1365</v>
      </c>
      <c r="F477" s="159"/>
      <c r="G477" s="130" t="s">
        <v>979</v>
      </c>
      <c r="H477" s="97">
        <v>300564.9</v>
      </c>
      <c r="I477" s="103">
        <v>300564.9</v>
      </c>
      <c r="J477" s="104">
        <v>0</v>
      </c>
      <c r="K477" s="119" t="str">
        <f t="shared" si="8"/>
        <v>00005029300029110800</v>
      </c>
      <c r="L477" s="107" t="s">
        <v>1368</v>
      </c>
    </row>
    <row r="478" spans="1:12" ht="12.75">
      <c r="A478" s="100" t="s">
        <v>980</v>
      </c>
      <c r="B478" s="101" t="s">
        <v>775</v>
      </c>
      <c r="C478" s="102" t="s">
        <v>839</v>
      </c>
      <c r="D478" s="125" t="s">
        <v>1323</v>
      </c>
      <c r="E478" s="156" t="s">
        <v>1365</v>
      </c>
      <c r="F478" s="159"/>
      <c r="G478" s="130" t="s">
        <v>982</v>
      </c>
      <c r="H478" s="97">
        <v>300564.9</v>
      </c>
      <c r="I478" s="103">
        <v>300564.9</v>
      </c>
      <c r="J478" s="104">
        <v>0</v>
      </c>
      <c r="K478" s="119" t="str">
        <f t="shared" si="8"/>
        <v>00005029300029110850</v>
      </c>
      <c r="L478" s="107" t="s">
        <v>1369</v>
      </c>
    </row>
    <row r="479" spans="1:12" s="85" customFormat="1" ht="12.75">
      <c r="A479" s="80" t="s">
        <v>985</v>
      </c>
      <c r="B479" s="79" t="s">
        <v>775</v>
      </c>
      <c r="C479" s="122" t="s">
        <v>839</v>
      </c>
      <c r="D479" s="126" t="s">
        <v>1323</v>
      </c>
      <c r="E479" s="153" t="s">
        <v>1365</v>
      </c>
      <c r="F479" s="160"/>
      <c r="G479" s="123" t="s">
        <v>986</v>
      </c>
      <c r="H479" s="81">
        <v>14001.58</v>
      </c>
      <c r="I479" s="82">
        <v>14001.58</v>
      </c>
      <c r="J479" s="83">
        <f>IF(IF(H479="",0,H479)=0,0,(IF(H479&gt;0,IF(I479&gt;H479,0,H479-I479),IF(I479&gt;H479,H479-I479,0))))</f>
        <v>0</v>
      </c>
      <c r="K479" s="119" t="str">
        <f aca="true" t="shared" si="9" ref="K479:K542">C479&amp;D479&amp;E479&amp;F479&amp;G479</f>
        <v>00005029300029110852</v>
      </c>
      <c r="L479" s="84" t="str">
        <f>C479&amp;D479&amp;E479&amp;F479&amp;G479</f>
        <v>00005029300029110852</v>
      </c>
    </row>
    <row r="480" spans="1:12" s="85" customFormat="1" ht="12.75">
      <c r="A480" s="80" t="s">
        <v>987</v>
      </c>
      <c r="B480" s="79" t="s">
        <v>775</v>
      </c>
      <c r="C480" s="122" t="s">
        <v>839</v>
      </c>
      <c r="D480" s="126" t="s">
        <v>1323</v>
      </c>
      <c r="E480" s="153" t="s">
        <v>1365</v>
      </c>
      <c r="F480" s="160"/>
      <c r="G480" s="123" t="s">
        <v>988</v>
      </c>
      <c r="H480" s="81">
        <v>286563.32</v>
      </c>
      <c r="I480" s="82">
        <v>286563.32</v>
      </c>
      <c r="J480" s="83">
        <f>IF(IF(H480="",0,H480)=0,0,(IF(H480&gt;0,IF(I480&gt;H480,0,H480-I480),IF(I480&gt;H480,H480-I480,0))))</f>
        <v>0</v>
      </c>
      <c r="K480" s="119" t="str">
        <f t="shared" si="9"/>
        <v>00005029300029110853</v>
      </c>
      <c r="L480" s="84" t="str">
        <f>C480&amp;D480&amp;E480&amp;F480&amp;G480</f>
        <v>00005029300029110853</v>
      </c>
    </row>
    <row r="481" spans="1:12" ht="12.75">
      <c r="A481" s="100" t="s">
        <v>1370</v>
      </c>
      <c r="B481" s="101" t="s">
        <v>775</v>
      </c>
      <c r="C481" s="102" t="s">
        <v>839</v>
      </c>
      <c r="D481" s="125" t="s">
        <v>1372</v>
      </c>
      <c r="E481" s="156" t="s">
        <v>892</v>
      </c>
      <c r="F481" s="159"/>
      <c r="G481" s="130" t="s">
        <v>839</v>
      </c>
      <c r="H481" s="97">
        <v>1600000</v>
      </c>
      <c r="I481" s="103">
        <v>0</v>
      </c>
      <c r="J481" s="104">
        <v>1600000</v>
      </c>
      <c r="K481" s="119" t="str">
        <f t="shared" si="9"/>
        <v>00005030000000000000</v>
      </c>
      <c r="L481" s="107" t="s">
        <v>1371</v>
      </c>
    </row>
    <row r="482" spans="1:12" ht="22.5">
      <c r="A482" s="100" t="s">
        <v>947</v>
      </c>
      <c r="B482" s="101" t="s">
        <v>775</v>
      </c>
      <c r="C482" s="102" t="s">
        <v>839</v>
      </c>
      <c r="D482" s="125" t="s">
        <v>1372</v>
      </c>
      <c r="E482" s="156" t="s">
        <v>949</v>
      </c>
      <c r="F482" s="159"/>
      <c r="G482" s="130" t="s">
        <v>839</v>
      </c>
      <c r="H482" s="97">
        <v>1600000</v>
      </c>
      <c r="I482" s="103">
        <v>0</v>
      </c>
      <c r="J482" s="104">
        <v>1600000</v>
      </c>
      <c r="K482" s="119" t="str">
        <f t="shared" si="9"/>
        <v>00005039300000000000</v>
      </c>
      <c r="L482" s="107" t="s">
        <v>1373</v>
      </c>
    </row>
    <row r="483" spans="1:12" ht="12.75">
      <c r="A483" s="100" t="s">
        <v>1374</v>
      </c>
      <c r="B483" s="101" t="s">
        <v>775</v>
      </c>
      <c r="C483" s="102" t="s">
        <v>839</v>
      </c>
      <c r="D483" s="125" t="s">
        <v>1372</v>
      </c>
      <c r="E483" s="156" t="s">
        <v>1376</v>
      </c>
      <c r="F483" s="159"/>
      <c r="G483" s="130" t="s">
        <v>839</v>
      </c>
      <c r="H483" s="97">
        <v>1600000</v>
      </c>
      <c r="I483" s="103">
        <v>0</v>
      </c>
      <c r="J483" s="104">
        <v>1600000</v>
      </c>
      <c r="K483" s="119" t="str">
        <f t="shared" si="9"/>
        <v>00005039300027030000</v>
      </c>
      <c r="L483" s="107" t="s">
        <v>1375</v>
      </c>
    </row>
    <row r="484" spans="1:12" ht="22.5">
      <c r="A484" s="100" t="s">
        <v>940</v>
      </c>
      <c r="B484" s="101" t="s">
        <v>775</v>
      </c>
      <c r="C484" s="102" t="s">
        <v>839</v>
      </c>
      <c r="D484" s="125" t="s">
        <v>1372</v>
      </c>
      <c r="E484" s="156" t="s">
        <v>1376</v>
      </c>
      <c r="F484" s="159"/>
      <c r="G484" s="130" t="s">
        <v>775</v>
      </c>
      <c r="H484" s="97">
        <v>1600000</v>
      </c>
      <c r="I484" s="103">
        <v>0</v>
      </c>
      <c r="J484" s="104">
        <v>1600000</v>
      </c>
      <c r="K484" s="119" t="str">
        <f t="shared" si="9"/>
        <v>00005039300027030200</v>
      </c>
      <c r="L484" s="107" t="s">
        <v>1377</v>
      </c>
    </row>
    <row r="485" spans="1:12" ht="22.5">
      <c r="A485" s="100" t="s">
        <v>942</v>
      </c>
      <c r="B485" s="101" t="s">
        <v>775</v>
      </c>
      <c r="C485" s="102" t="s">
        <v>839</v>
      </c>
      <c r="D485" s="125" t="s">
        <v>1372</v>
      </c>
      <c r="E485" s="156" t="s">
        <v>1376</v>
      </c>
      <c r="F485" s="159"/>
      <c r="G485" s="130" t="s">
        <v>944</v>
      </c>
      <c r="H485" s="97">
        <v>1600000</v>
      </c>
      <c r="I485" s="103">
        <v>0</v>
      </c>
      <c r="J485" s="104">
        <v>1600000</v>
      </c>
      <c r="K485" s="119" t="str">
        <f t="shared" si="9"/>
        <v>00005039300027030240</v>
      </c>
      <c r="L485" s="107" t="s">
        <v>1378</v>
      </c>
    </row>
    <row r="486" spans="1:12" s="85" customFormat="1" ht="12.75">
      <c r="A486" s="80" t="s">
        <v>945</v>
      </c>
      <c r="B486" s="79" t="s">
        <v>775</v>
      </c>
      <c r="C486" s="122" t="s">
        <v>839</v>
      </c>
      <c r="D486" s="126" t="s">
        <v>1372</v>
      </c>
      <c r="E486" s="153" t="s">
        <v>1376</v>
      </c>
      <c r="F486" s="160"/>
      <c r="G486" s="123" t="s">
        <v>946</v>
      </c>
      <c r="H486" s="81">
        <v>1600000</v>
      </c>
      <c r="I486" s="82">
        <v>0</v>
      </c>
      <c r="J486" s="83">
        <f>IF(IF(H486="",0,H486)=0,0,(IF(H486&gt;0,IF(I486&gt;H486,0,H486-I486),IF(I486&gt;H486,H486-I486,0))))</f>
        <v>1600000</v>
      </c>
      <c r="K486" s="119" t="str">
        <f t="shared" si="9"/>
        <v>00005039300027030244</v>
      </c>
      <c r="L486" s="84" t="str">
        <f>C486&amp;D486&amp;E486&amp;F486&amp;G486</f>
        <v>00005039300027030244</v>
      </c>
    </row>
    <row r="487" spans="1:12" ht="22.5">
      <c r="A487" s="100" t="s">
        <v>1379</v>
      </c>
      <c r="B487" s="101" t="s">
        <v>775</v>
      </c>
      <c r="C487" s="102" t="s">
        <v>839</v>
      </c>
      <c r="D487" s="125" t="s">
        <v>1381</v>
      </c>
      <c r="E487" s="156" t="s">
        <v>892</v>
      </c>
      <c r="F487" s="159"/>
      <c r="G487" s="130" t="s">
        <v>839</v>
      </c>
      <c r="H487" s="97">
        <v>3874856</v>
      </c>
      <c r="I487" s="103">
        <v>317764.58</v>
      </c>
      <c r="J487" s="104">
        <v>3557091.42</v>
      </c>
      <c r="K487" s="119" t="str">
        <f t="shared" si="9"/>
        <v>00005050000000000000</v>
      </c>
      <c r="L487" s="107" t="s">
        <v>1380</v>
      </c>
    </row>
    <row r="488" spans="1:12" ht="22.5">
      <c r="A488" s="100" t="s">
        <v>1147</v>
      </c>
      <c r="B488" s="101" t="s">
        <v>775</v>
      </c>
      <c r="C488" s="102" t="s">
        <v>839</v>
      </c>
      <c r="D488" s="125" t="s">
        <v>1381</v>
      </c>
      <c r="E488" s="156" t="s">
        <v>1149</v>
      </c>
      <c r="F488" s="159"/>
      <c r="G488" s="130" t="s">
        <v>839</v>
      </c>
      <c r="H488" s="97">
        <v>3874856</v>
      </c>
      <c r="I488" s="103">
        <v>317764.58</v>
      </c>
      <c r="J488" s="104">
        <v>3557091.42</v>
      </c>
      <c r="K488" s="119" t="str">
        <f t="shared" si="9"/>
        <v>00005059200000000000</v>
      </c>
      <c r="L488" s="107" t="s">
        <v>1382</v>
      </c>
    </row>
    <row r="489" spans="1:12" ht="22.5">
      <c r="A489" s="100" t="s">
        <v>1383</v>
      </c>
      <c r="B489" s="101" t="s">
        <v>775</v>
      </c>
      <c r="C489" s="102" t="s">
        <v>839</v>
      </c>
      <c r="D489" s="125" t="s">
        <v>1381</v>
      </c>
      <c r="E489" s="156" t="s">
        <v>1385</v>
      </c>
      <c r="F489" s="159"/>
      <c r="G489" s="130" t="s">
        <v>839</v>
      </c>
      <c r="H489" s="97">
        <v>3874856</v>
      </c>
      <c r="I489" s="103">
        <v>317764.58</v>
      </c>
      <c r="J489" s="104">
        <v>3557091.42</v>
      </c>
      <c r="K489" s="119" t="str">
        <f t="shared" si="9"/>
        <v>00005059200029210000</v>
      </c>
      <c r="L489" s="107" t="s">
        <v>1384</v>
      </c>
    </row>
    <row r="490" spans="1:12" ht="56.25">
      <c r="A490" s="100" t="s">
        <v>903</v>
      </c>
      <c r="B490" s="101" t="s">
        <v>775</v>
      </c>
      <c r="C490" s="102" t="s">
        <v>839</v>
      </c>
      <c r="D490" s="125" t="s">
        <v>1381</v>
      </c>
      <c r="E490" s="156" t="s">
        <v>1385</v>
      </c>
      <c r="F490" s="159"/>
      <c r="G490" s="130" t="s">
        <v>905</v>
      </c>
      <c r="H490" s="97">
        <v>3664856</v>
      </c>
      <c r="I490" s="103">
        <v>297012.11</v>
      </c>
      <c r="J490" s="104">
        <v>3367843.89</v>
      </c>
      <c r="K490" s="119" t="str">
        <f t="shared" si="9"/>
        <v>00005059200029210100</v>
      </c>
      <c r="L490" s="107" t="s">
        <v>1386</v>
      </c>
    </row>
    <row r="491" spans="1:12" ht="12.75">
      <c r="A491" s="100" t="s">
        <v>1154</v>
      </c>
      <c r="B491" s="101" t="s">
        <v>775</v>
      </c>
      <c r="C491" s="102" t="s">
        <v>839</v>
      </c>
      <c r="D491" s="125" t="s">
        <v>1381</v>
      </c>
      <c r="E491" s="156" t="s">
        <v>1385</v>
      </c>
      <c r="F491" s="159"/>
      <c r="G491" s="130" t="s">
        <v>1156</v>
      </c>
      <c r="H491" s="97">
        <v>3664856</v>
      </c>
      <c r="I491" s="103">
        <v>297012.11</v>
      </c>
      <c r="J491" s="104">
        <v>3367843.89</v>
      </c>
      <c r="K491" s="119" t="str">
        <f t="shared" si="9"/>
        <v>00005059200029210110</v>
      </c>
      <c r="L491" s="107" t="s">
        <v>1387</v>
      </c>
    </row>
    <row r="492" spans="1:12" s="85" customFormat="1" ht="12.75">
      <c r="A492" s="80" t="s">
        <v>1157</v>
      </c>
      <c r="B492" s="79" t="s">
        <v>775</v>
      </c>
      <c r="C492" s="122" t="s">
        <v>839</v>
      </c>
      <c r="D492" s="126" t="s">
        <v>1381</v>
      </c>
      <c r="E492" s="153" t="s">
        <v>1385</v>
      </c>
      <c r="F492" s="160"/>
      <c r="G492" s="123" t="s">
        <v>1158</v>
      </c>
      <c r="H492" s="81">
        <v>2814790</v>
      </c>
      <c r="I492" s="82">
        <v>248718.75</v>
      </c>
      <c r="J492" s="83">
        <f>IF(IF(H492="",0,H492)=0,0,(IF(H492&gt;0,IF(I492&gt;H492,0,H492-I492),IF(I492&gt;H492,H492-I492,0))))</f>
        <v>2566071.25</v>
      </c>
      <c r="K492" s="119" t="str">
        <f t="shared" si="9"/>
        <v>00005059200029210111</v>
      </c>
      <c r="L492" s="84" t="str">
        <f>C492&amp;D492&amp;E492&amp;F492&amp;G492</f>
        <v>00005059200029210111</v>
      </c>
    </row>
    <row r="493" spans="1:12" s="85" customFormat="1" ht="33.75">
      <c r="A493" s="80" t="s">
        <v>1159</v>
      </c>
      <c r="B493" s="79" t="s">
        <v>775</v>
      </c>
      <c r="C493" s="122" t="s">
        <v>839</v>
      </c>
      <c r="D493" s="126" t="s">
        <v>1381</v>
      </c>
      <c r="E493" s="153" t="s">
        <v>1385</v>
      </c>
      <c r="F493" s="160"/>
      <c r="G493" s="123" t="s">
        <v>1160</v>
      </c>
      <c r="H493" s="81">
        <v>850066</v>
      </c>
      <c r="I493" s="82">
        <v>48293.36</v>
      </c>
      <c r="J493" s="83">
        <f>IF(IF(H493="",0,H493)=0,0,(IF(H493&gt;0,IF(I493&gt;H493,0,H493-I493),IF(I493&gt;H493,H493-I493,0))))</f>
        <v>801772.64</v>
      </c>
      <c r="K493" s="119" t="str">
        <f t="shared" si="9"/>
        <v>00005059200029210119</v>
      </c>
      <c r="L493" s="84" t="str">
        <f>C493&amp;D493&amp;E493&amp;F493&amp;G493</f>
        <v>00005059200029210119</v>
      </c>
    </row>
    <row r="494" spans="1:12" ht="22.5">
      <c r="A494" s="100" t="s">
        <v>940</v>
      </c>
      <c r="B494" s="101" t="s">
        <v>775</v>
      </c>
      <c r="C494" s="102" t="s">
        <v>839</v>
      </c>
      <c r="D494" s="125" t="s">
        <v>1381</v>
      </c>
      <c r="E494" s="156" t="s">
        <v>1385</v>
      </c>
      <c r="F494" s="159"/>
      <c r="G494" s="130" t="s">
        <v>775</v>
      </c>
      <c r="H494" s="97">
        <v>210000</v>
      </c>
      <c r="I494" s="103">
        <v>20752.47</v>
      </c>
      <c r="J494" s="104">
        <v>189247.53</v>
      </c>
      <c r="K494" s="119" t="str">
        <f t="shared" si="9"/>
        <v>00005059200029210200</v>
      </c>
      <c r="L494" s="107" t="s">
        <v>1388</v>
      </c>
    </row>
    <row r="495" spans="1:12" ht="22.5">
      <c r="A495" s="100" t="s">
        <v>942</v>
      </c>
      <c r="B495" s="101" t="s">
        <v>775</v>
      </c>
      <c r="C495" s="102" t="s">
        <v>839</v>
      </c>
      <c r="D495" s="125" t="s">
        <v>1381</v>
      </c>
      <c r="E495" s="156" t="s">
        <v>1385</v>
      </c>
      <c r="F495" s="159"/>
      <c r="G495" s="130" t="s">
        <v>944</v>
      </c>
      <c r="H495" s="97">
        <v>210000</v>
      </c>
      <c r="I495" s="103">
        <v>20752.47</v>
      </c>
      <c r="J495" s="104">
        <v>189247.53</v>
      </c>
      <c r="K495" s="119" t="str">
        <f t="shared" si="9"/>
        <v>00005059200029210240</v>
      </c>
      <c r="L495" s="107" t="s">
        <v>1389</v>
      </c>
    </row>
    <row r="496" spans="1:12" s="85" customFormat="1" ht="12.75">
      <c r="A496" s="80" t="s">
        <v>945</v>
      </c>
      <c r="B496" s="79" t="s">
        <v>775</v>
      </c>
      <c r="C496" s="122" t="s">
        <v>839</v>
      </c>
      <c r="D496" s="126" t="s">
        <v>1381</v>
      </c>
      <c r="E496" s="153" t="s">
        <v>1385</v>
      </c>
      <c r="F496" s="160"/>
      <c r="G496" s="123" t="s">
        <v>946</v>
      </c>
      <c r="H496" s="81">
        <v>210000</v>
      </c>
      <c r="I496" s="82">
        <v>20752.47</v>
      </c>
      <c r="J496" s="83">
        <f>IF(IF(H496="",0,H496)=0,0,(IF(H496&gt;0,IF(I496&gt;H496,0,H496-I496),IF(I496&gt;H496,H496-I496,0))))</f>
        <v>189247.53</v>
      </c>
      <c r="K496" s="119" t="str">
        <f t="shared" si="9"/>
        <v>00005059200029210244</v>
      </c>
      <c r="L496" s="84" t="str">
        <f>C496&amp;D496&amp;E496&amp;F496&amp;G496</f>
        <v>00005059200029210244</v>
      </c>
    </row>
    <row r="497" spans="1:12" ht="12.75">
      <c r="A497" s="100" t="s">
        <v>1390</v>
      </c>
      <c r="B497" s="101" t="s">
        <v>775</v>
      </c>
      <c r="C497" s="102" t="s">
        <v>839</v>
      </c>
      <c r="D497" s="125" t="s">
        <v>1392</v>
      </c>
      <c r="E497" s="156" t="s">
        <v>892</v>
      </c>
      <c r="F497" s="159"/>
      <c r="G497" s="130" t="s">
        <v>839</v>
      </c>
      <c r="H497" s="97">
        <v>43123100</v>
      </c>
      <c r="I497" s="103">
        <v>0</v>
      </c>
      <c r="J497" s="104">
        <v>43123100</v>
      </c>
      <c r="K497" s="119" t="str">
        <f t="shared" si="9"/>
        <v>00006000000000000000</v>
      </c>
      <c r="L497" s="107" t="s">
        <v>1391</v>
      </c>
    </row>
    <row r="498" spans="1:12" ht="12.75">
      <c r="A498" s="100" t="s">
        <v>1393</v>
      </c>
      <c r="B498" s="101" t="s">
        <v>775</v>
      </c>
      <c r="C498" s="102" t="s">
        <v>839</v>
      </c>
      <c r="D498" s="125" t="s">
        <v>1395</v>
      </c>
      <c r="E498" s="156" t="s">
        <v>892</v>
      </c>
      <c r="F498" s="159"/>
      <c r="G498" s="130" t="s">
        <v>839</v>
      </c>
      <c r="H498" s="97">
        <v>43123100</v>
      </c>
      <c r="I498" s="103">
        <v>0</v>
      </c>
      <c r="J498" s="104">
        <v>43123100</v>
      </c>
      <c r="K498" s="119" t="str">
        <f t="shared" si="9"/>
        <v>00006050000000000000</v>
      </c>
      <c r="L498" s="107" t="s">
        <v>1394</v>
      </c>
    </row>
    <row r="499" spans="1:12" ht="22.5">
      <c r="A499" s="100" t="s">
        <v>947</v>
      </c>
      <c r="B499" s="101" t="s">
        <v>775</v>
      </c>
      <c r="C499" s="102" t="s">
        <v>839</v>
      </c>
      <c r="D499" s="125" t="s">
        <v>1395</v>
      </c>
      <c r="E499" s="156" t="s">
        <v>949</v>
      </c>
      <c r="F499" s="159"/>
      <c r="G499" s="130" t="s">
        <v>839</v>
      </c>
      <c r="H499" s="97">
        <v>43123100</v>
      </c>
      <c r="I499" s="103">
        <v>0</v>
      </c>
      <c r="J499" s="104">
        <v>43123100</v>
      </c>
      <c r="K499" s="119" t="str">
        <f t="shared" si="9"/>
        <v>00006059300000000000</v>
      </c>
      <c r="L499" s="107" t="s">
        <v>1396</v>
      </c>
    </row>
    <row r="500" spans="1:12" ht="22.5">
      <c r="A500" s="100" t="s">
        <v>1397</v>
      </c>
      <c r="B500" s="101" t="s">
        <v>775</v>
      </c>
      <c r="C500" s="102" t="s">
        <v>839</v>
      </c>
      <c r="D500" s="125" t="s">
        <v>1395</v>
      </c>
      <c r="E500" s="156" t="s">
        <v>1399</v>
      </c>
      <c r="F500" s="159"/>
      <c r="G500" s="130" t="s">
        <v>839</v>
      </c>
      <c r="H500" s="97">
        <v>43123100</v>
      </c>
      <c r="I500" s="103">
        <v>0</v>
      </c>
      <c r="J500" s="104">
        <v>43123100</v>
      </c>
      <c r="K500" s="119" t="str">
        <f t="shared" si="9"/>
        <v>0000605930G252972000</v>
      </c>
      <c r="L500" s="107" t="s">
        <v>1398</v>
      </c>
    </row>
    <row r="501" spans="1:12" ht="22.5">
      <c r="A501" s="100" t="s">
        <v>940</v>
      </c>
      <c r="B501" s="101" t="s">
        <v>775</v>
      </c>
      <c r="C501" s="102" t="s">
        <v>839</v>
      </c>
      <c r="D501" s="125" t="s">
        <v>1395</v>
      </c>
      <c r="E501" s="156" t="s">
        <v>1399</v>
      </c>
      <c r="F501" s="159"/>
      <c r="G501" s="130" t="s">
        <v>775</v>
      </c>
      <c r="H501" s="97">
        <v>43123100</v>
      </c>
      <c r="I501" s="103">
        <v>0</v>
      </c>
      <c r="J501" s="104">
        <v>43123100</v>
      </c>
      <c r="K501" s="119" t="str">
        <f t="shared" si="9"/>
        <v>0000605930G252972200</v>
      </c>
      <c r="L501" s="107" t="s">
        <v>1400</v>
      </c>
    </row>
    <row r="502" spans="1:12" ht="22.5">
      <c r="A502" s="100" t="s">
        <v>942</v>
      </c>
      <c r="B502" s="101" t="s">
        <v>775</v>
      </c>
      <c r="C502" s="102" t="s">
        <v>839</v>
      </c>
      <c r="D502" s="125" t="s">
        <v>1395</v>
      </c>
      <c r="E502" s="156" t="s">
        <v>1399</v>
      </c>
      <c r="F502" s="159"/>
      <c r="G502" s="130" t="s">
        <v>944</v>
      </c>
      <c r="H502" s="97">
        <v>43123100</v>
      </c>
      <c r="I502" s="103">
        <v>0</v>
      </c>
      <c r="J502" s="104">
        <v>43123100</v>
      </c>
      <c r="K502" s="119" t="str">
        <f t="shared" si="9"/>
        <v>0000605930G252972240</v>
      </c>
      <c r="L502" s="107" t="s">
        <v>1401</v>
      </c>
    </row>
    <row r="503" spans="1:12" s="85" customFormat="1" ht="12.75">
      <c r="A503" s="80" t="s">
        <v>945</v>
      </c>
      <c r="B503" s="79" t="s">
        <v>775</v>
      </c>
      <c r="C503" s="122" t="s">
        <v>839</v>
      </c>
      <c r="D503" s="126" t="s">
        <v>1395</v>
      </c>
      <c r="E503" s="153" t="s">
        <v>1399</v>
      </c>
      <c r="F503" s="160"/>
      <c r="G503" s="123" t="s">
        <v>946</v>
      </c>
      <c r="H503" s="81">
        <v>43123100</v>
      </c>
      <c r="I503" s="82">
        <v>0</v>
      </c>
      <c r="J503" s="83">
        <f>IF(IF(H503="",0,H503)=0,0,(IF(H503&gt;0,IF(I503&gt;H503,0,H503-I503),IF(I503&gt;H503,H503-I503,0))))</f>
        <v>43123100</v>
      </c>
      <c r="K503" s="119" t="str">
        <f t="shared" si="9"/>
        <v>0000605930G252972244</v>
      </c>
      <c r="L503" s="84" t="str">
        <f>C503&amp;D503&amp;E503&amp;F503&amp;G503</f>
        <v>0000605930G252972244</v>
      </c>
    </row>
    <row r="504" spans="1:12" ht="12.75">
      <c r="A504" s="100" t="s">
        <v>1402</v>
      </c>
      <c r="B504" s="101" t="s">
        <v>775</v>
      </c>
      <c r="C504" s="102" t="s">
        <v>839</v>
      </c>
      <c r="D504" s="125" t="s">
        <v>1404</v>
      </c>
      <c r="E504" s="156" t="s">
        <v>892</v>
      </c>
      <c r="F504" s="159"/>
      <c r="G504" s="130" t="s">
        <v>839</v>
      </c>
      <c r="H504" s="97">
        <v>675071236.54</v>
      </c>
      <c r="I504" s="103">
        <v>171933957.94</v>
      </c>
      <c r="J504" s="104">
        <v>503137278.6</v>
      </c>
      <c r="K504" s="119" t="str">
        <f t="shared" si="9"/>
        <v>00007000000000000000</v>
      </c>
      <c r="L504" s="107" t="s">
        <v>1403</v>
      </c>
    </row>
    <row r="505" spans="1:12" ht="12.75">
      <c r="A505" s="100" t="s">
        <v>1405</v>
      </c>
      <c r="B505" s="101" t="s">
        <v>775</v>
      </c>
      <c r="C505" s="102" t="s">
        <v>839</v>
      </c>
      <c r="D505" s="125" t="s">
        <v>1407</v>
      </c>
      <c r="E505" s="156" t="s">
        <v>892</v>
      </c>
      <c r="F505" s="159"/>
      <c r="G505" s="130" t="s">
        <v>839</v>
      </c>
      <c r="H505" s="97">
        <v>276337953.18</v>
      </c>
      <c r="I505" s="103">
        <v>70603673.44</v>
      </c>
      <c r="J505" s="104">
        <v>205734279.74</v>
      </c>
      <c r="K505" s="119" t="str">
        <f t="shared" si="9"/>
        <v>00007010000000000000</v>
      </c>
      <c r="L505" s="107" t="s">
        <v>1406</v>
      </c>
    </row>
    <row r="506" spans="1:12" ht="22.5">
      <c r="A506" s="100" t="s">
        <v>1408</v>
      </c>
      <c r="B506" s="101" t="s">
        <v>775</v>
      </c>
      <c r="C506" s="102" t="s">
        <v>839</v>
      </c>
      <c r="D506" s="125" t="s">
        <v>1407</v>
      </c>
      <c r="E506" s="156" t="s">
        <v>1410</v>
      </c>
      <c r="F506" s="159"/>
      <c r="G506" s="130" t="s">
        <v>839</v>
      </c>
      <c r="H506" s="97">
        <v>236252853.18</v>
      </c>
      <c r="I506" s="103">
        <v>53066665.88</v>
      </c>
      <c r="J506" s="104">
        <v>183186187.3</v>
      </c>
      <c r="K506" s="119" t="str">
        <f t="shared" si="9"/>
        <v>00007010200000000000</v>
      </c>
      <c r="L506" s="107" t="s">
        <v>1409</v>
      </c>
    </row>
    <row r="507" spans="1:12" ht="22.5">
      <c r="A507" s="100" t="s">
        <v>1411</v>
      </c>
      <c r="B507" s="101" t="s">
        <v>775</v>
      </c>
      <c r="C507" s="102" t="s">
        <v>839</v>
      </c>
      <c r="D507" s="125" t="s">
        <v>1407</v>
      </c>
      <c r="E507" s="156" t="s">
        <v>1413</v>
      </c>
      <c r="F507" s="159"/>
      <c r="G507" s="130" t="s">
        <v>839</v>
      </c>
      <c r="H507" s="97">
        <v>581100</v>
      </c>
      <c r="I507" s="103">
        <v>0</v>
      </c>
      <c r="J507" s="104">
        <v>581100</v>
      </c>
      <c r="K507" s="119" t="str">
        <f t="shared" si="9"/>
        <v>00007010210000000000</v>
      </c>
      <c r="L507" s="107" t="s">
        <v>1412</v>
      </c>
    </row>
    <row r="508" spans="1:12" ht="157.5">
      <c r="A508" s="100" t="s">
        <v>1414</v>
      </c>
      <c r="B508" s="101" t="s">
        <v>775</v>
      </c>
      <c r="C508" s="102" t="s">
        <v>839</v>
      </c>
      <c r="D508" s="125" t="s">
        <v>1407</v>
      </c>
      <c r="E508" s="156" t="s">
        <v>1416</v>
      </c>
      <c r="F508" s="159"/>
      <c r="G508" s="130" t="s">
        <v>839</v>
      </c>
      <c r="H508" s="97">
        <v>581100</v>
      </c>
      <c r="I508" s="103">
        <v>0</v>
      </c>
      <c r="J508" s="104">
        <v>581100</v>
      </c>
      <c r="K508" s="119" t="str">
        <f t="shared" si="9"/>
        <v>00007010210070390000</v>
      </c>
      <c r="L508" s="107" t="s">
        <v>1415</v>
      </c>
    </row>
    <row r="509" spans="1:12" ht="22.5">
      <c r="A509" s="100" t="s">
        <v>1417</v>
      </c>
      <c r="B509" s="101" t="s">
        <v>775</v>
      </c>
      <c r="C509" s="102" t="s">
        <v>839</v>
      </c>
      <c r="D509" s="125" t="s">
        <v>1407</v>
      </c>
      <c r="E509" s="156" t="s">
        <v>1416</v>
      </c>
      <c r="F509" s="159"/>
      <c r="G509" s="130" t="s">
        <v>1419</v>
      </c>
      <c r="H509" s="97">
        <v>581100</v>
      </c>
      <c r="I509" s="103">
        <v>0</v>
      </c>
      <c r="J509" s="104">
        <v>581100</v>
      </c>
      <c r="K509" s="119" t="str">
        <f t="shared" si="9"/>
        <v>00007010210070390600</v>
      </c>
      <c r="L509" s="107" t="s">
        <v>1418</v>
      </c>
    </row>
    <row r="510" spans="1:12" ht="22.5">
      <c r="A510" s="100" t="s">
        <v>1420</v>
      </c>
      <c r="B510" s="101" t="s">
        <v>775</v>
      </c>
      <c r="C510" s="102" t="s">
        <v>839</v>
      </c>
      <c r="D510" s="125" t="s">
        <v>1407</v>
      </c>
      <c r="E510" s="156" t="s">
        <v>1416</v>
      </c>
      <c r="F510" s="159"/>
      <c r="G510" s="130" t="s">
        <v>1422</v>
      </c>
      <c r="H510" s="97">
        <v>581100</v>
      </c>
      <c r="I510" s="103">
        <v>0</v>
      </c>
      <c r="J510" s="104">
        <v>581100</v>
      </c>
      <c r="K510" s="119" t="str">
        <f t="shared" si="9"/>
        <v>00007010210070390630</v>
      </c>
      <c r="L510" s="107" t="s">
        <v>1421</v>
      </c>
    </row>
    <row r="511" spans="1:12" s="85" customFormat="1" ht="12.75">
      <c r="A511" s="80" t="s">
        <v>1423</v>
      </c>
      <c r="B511" s="79" t="s">
        <v>775</v>
      </c>
      <c r="C511" s="122" t="s">
        <v>839</v>
      </c>
      <c r="D511" s="126" t="s">
        <v>1407</v>
      </c>
      <c r="E511" s="153" t="s">
        <v>1416</v>
      </c>
      <c r="F511" s="160"/>
      <c r="G511" s="123" t="s">
        <v>1424</v>
      </c>
      <c r="H511" s="81">
        <v>581100</v>
      </c>
      <c r="I511" s="82">
        <v>0</v>
      </c>
      <c r="J511" s="83">
        <f>IF(IF(H511="",0,H511)=0,0,(IF(H511&gt;0,IF(I511&gt;H511,0,H511-I511),IF(I511&gt;H511,H511-I511,0))))</f>
        <v>581100</v>
      </c>
      <c r="K511" s="119" t="str">
        <f t="shared" si="9"/>
        <v>00007010210070390634</v>
      </c>
      <c r="L511" s="84" t="str">
        <f>C511&amp;D511&amp;E511&amp;F511&amp;G511</f>
        <v>00007010210070390634</v>
      </c>
    </row>
    <row r="512" spans="1:12" ht="22.5">
      <c r="A512" s="100" t="s">
        <v>1425</v>
      </c>
      <c r="B512" s="101" t="s">
        <v>775</v>
      </c>
      <c r="C512" s="102" t="s">
        <v>839</v>
      </c>
      <c r="D512" s="125" t="s">
        <v>1407</v>
      </c>
      <c r="E512" s="156" t="s">
        <v>1427</v>
      </c>
      <c r="F512" s="159"/>
      <c r="G512" s="130" t="s">
        <v>839</v>
      </c>
      <c r="H512" s="97">
        <v>235671753.18</v>
      </c>
      <c r="I512" s="103">
        <v>53066665.88</v>
      </c>
      <c r="J512" s="104">
        <v>182605087.3</v>
      </c>
      <c r="K512" s="119" t="str">
        <f t="shared" si="9"/>
        <v>00007010240000000000</v>
      </c>
      <c r="L512" s="107" t="s">
        <v>1426</v>
      </c>
    </row>
    <row r="513" spans="1:12" ht="12.75">
      <c r="A513" s="100" t="s">
        <v>1405</v>
      </c>
      <c r="B513" s="101" t="s">
        <v>775</v>
      </c>
      <c r="C513" s="102" t="s">
        <v>839</v>
      </c>
      <c r="D513" s="125" t="s">
        <v>1407</v>
      </c>
      <c r="E513" s="156" t="s">
        <v>1429</v>
      </c>
      <c r="F513" s="159"/>
      <c r="G513" s="130" t="s">
        <v>839</v>
      </c>
      <c r="H513" s="97">
        <v>72230453.18</v>
      </c>
      <c r="I513" s="103">
        <v>15420005.29</v>
      </c>
      <c r="J513" s="104">
        <v>56810447.89</v>
      </c>
      <c r="K513" s="119" t="str">
        <f t="shared" si="9"/>
        <v>00007010240001200000</v>
      </c>
      <c r="L513" s="107" t="s">
        <v>1428</v>
      </c>
    </row>
    <row r="514" spans="1:12" ht="22.5">
      <c r="A514" s="100" t="s">
        <v>1417</v>
      </c>
      <c r="B514" s="101" t="s">
        <v>775</v>
      </c>
      <c r="C514" s="102" t="s">
        <v>839</v>
      </c>
      <c r="D514" s="125" t="s">
        <v>1407</v>
      </c>
      <c r="E514" s="156" t="s">
        <v>1429</v>
      </c>
      <c r="F514" s="159"/>
      <c r="G514" s="130" t="s">
        <v>1419</v>
      </c>
      <c r="H514" s="97">
        <v>72230453.18</v>
      </c>
      <c r="I514" s="103">
        <v>15420005.29</v>
      </c>
      <c r="J514" s="104">
        <v>56810447.89</v>
      </c>
      <c r="K514" s="119" t="str">
        <f t="shared" si="9"/>
        <v>00007010240001200600</v>
      </c>
      <c r="L514" s="107" t="s">
        <v>1430</v>
      </c>
    </row>
    <row r="515" spans="1:12" ht="12.75">
      <c r="A515" s="100" t="s">
        <v>1431</v>
      </c>
      <c r="B515" s="101" t="s">
        <v>775</v>
      </c>
      <c r="C515" s="102" t="s">
        <v>839</v>
      </c>
      <c r="D515" s="125" t="s">
        <v>1407</v>
      </c>
      <c r="E515" s="156" t="s">
        <v>1429</v>
      </c>
      <c r="F515" s="159"/>
      <c r="G515" s="130" t="s">
        <v>1433</v>
      </c>
      <c r="H515" s="97">
        <v>8575632.18</v>
      </c>
      <c r="I515" s="103">
        <v>1713496.64</v>
      </c>
      <c r="J515" s="104">
        <v>6862135.54</v>
      </c>
      <c r="K515" s="119" t="str">
        <f t="shared" si="9"/>
        <v>00007010240001200610</v>
      </c>
      <c r="L515" s="107" t="s">
        <v>1432</v>
      </c>
    </row>
    <row r="516" spans="1:12" s="85" customFormat="1" ht="45">
      <c r="A516" s="80" t="s">
        <v>1434</v>
      </c>
      <c r="B516" s="79" t="s">
        <v>775</v>
      </c>
      <c r="C516" s="122" t="s">
        <v>839</v>
      </c>
      <c r="D516" s="126" t="s">
        <v>1407</v>
      </c>
      <c r="E516" s="153" t="s">
        <v>1429</v>
      </c>
      <c r="F516" s="160"/>
      <c r="G516" s="123" t="s">
        <v>1435</v>
      </c>
      <c r="H516" s="81">
        <v>8575632.18</v>
      </c>
      <c r="I516" s="82">
        <v>1713496.64</v>
      </c>
      <c r="J516" s="83">
        <f>IF(IF(H516="",0,H516)=0,0,(IF(H516&gt;0,IF(I516&gt;H516,0,H516-I516),IF(I516&gt;H516,H516-I516,0))))</f>
        <v>6862135.54</v>
      </c>
      <c r="K516" s="119" t="str">
        <f t="shared" si="9"/>
        <v>00007010240001200611</v>
      </c>
      <c r="L516" s="84" t="str">
        <f>C516&amp;D516&amp;E516&amp;F516&amp;G516</f>
        <v>00007010240001200611</v>
      </c>
    </row>
    <row r="517" spans="1:12" ht="12.75">
      <c r="A517" s="100" t="s">
        <v>1436</v>
      </c>
      <c r="B517" s="101" t="s">
        <v>775</v>
      </c>
      <c r="C517" s="102" t="s">
        <v>839</v>
      </c>
      <c r="D517" s="125" t="s">
        <v>1407</v>
      </c>
      <c r="E517" s="156" t="s">
        <v>1429</v>
      </c>
      <c r="F517" s="159"/>
      <c r="G517" s="130" t="s">
        <v>781</v>
      </c>
      <c r="H517" s="97">
        <v>63466552</v>
      </c>
      <c r="I517" s="103">
        <v>13706508.65</v>
      </c>
      <c r="J517" s="104">
        <v>49760043.35</v>
      </c>
      <c r="K517" s="119" t="str">
        <f t="shared" si="9"/>
        <v>00007010240001200620</v>
      </c>
      <c r="L517" s="107" t="s">
        <v>1437</v>
      </c>
    </row>
    <row r="518" spans="1:12" s="85" customFormat="1" ht="45">
      <c r="A518" s="80" t="s">
        <v>1438</v>
      </c>
      <c r="B518" s="79" t="s">
        <v>775</v>
      </c>
      <c r="C518" s="122" t="s">
        <v>839</v>
      </c>
      <c r="D518" s="126" t="s">
        <v>1407</v>
      </c>
      <c r="E518" s="153" t="s">
        <v>1429</v>
      </c>
      <c r="F518" s="160"/>
      <c r="G518" s="123" t="s">
        <v>1439</v>
      </c>
      <c r="H518" s="81">
        <v>63466552</v>
      </c>
      <c r="I518" s="82">
        <v>13706508.65</v>
      </c>
      <c r="J518" s="83">
        <f>IF(IF(H518="",0,H518)=0,0,(IF(H518&gt;0,IF(I518&gt;H518,0,H518-I518),IF(I518&gt;H518,H518-I518,0))))</f>
        <v>49760043.35</v>
      </c>
      <c r="K518" s="119" t="str">
        <f t="shared" si="9"/>
        <v>00007010240001200621</v>
      </c>
      <c r="L518" s="84" t="str">
        <f>C518&amp;D518&amp;E518&amp;F518&amp;G518</f>
        <v>00007010240001200621</v>
      </c>
    </row>
    <row r="519" spans="1:12" ht="22.5">
      <c r="A519" s="100" t="s">
        <v>1420</v>
      </c>
      <c r="B519" s="101" t="s">
        <v>775</v>
      </c>
      <c r="C519" s="102" t="s">
        <v>839</v>
      </c>
      <c r="D519" s="125" t="s">
        <v>1407</v>
      </c>
      <c r="E519" s="156" t="s">
        <v>1429</v>
      </c>
      <c r="F519" s="159"/>
      <c r="G519" s="130" t="s">
        <v>1422</v>
      </c>
      <c r="H519" s="97">
        <v>188269</v>
      </c>
      <c r="I519" s="103">
        <v>0</v>
      </c>
      <c r="J519" s="104">
        <v>188269</v>
      </c>
      <c r="K519" s="119" t="str">
        <f t="shared" si="9"/>
        <v>00007010240001200630</v>
      </c>
      <c r="L519" s="107" t="s">
        <v>1440</v>
      </c>
    </row>
    <row r="520" spans="1:12" s="85" customFormat="1" ht="12.75">
      <c r="A520" s="80" t="s">
        <v>1423</v>
      </c>
      <c r="B520" s="79" t="s">
        <v>775</v>
      </c>
      <c r="C520" s="122" t="s">
        <v>839</v>
      </c>
      <c r="D520" s="126" t="s">
        <v>1407</v>
      </c>
      <c r="E520" s="153" t="s">
        <v>1429</v>
      </c>
      <c r="F520" s="160"/>
      <c r="G520" s="123" t="s">
        <v>1424</v>
      </c>
      <c r="H520" s="81">
        <v>188269</v>
      </c>
      <c r="I520" s="82">
        <v>0</v>
      </c>
      <c r="J520" s="83">
        <f>IF(IF(H520="",0,H520)=0,0,(IF(H520&gt;0,IF(I520&gt;H520,0,H520-I520),IF(I520&gt;H520,H520-I520,0))))</f>
        <v>188269</v>
      </c>
      <c r="K520" s="119" t="str">
        <f t="shared" si="9"/>
        <v>00007010240001200634</v>
      </c>
      <c r="L520" s="84" t="str">
        <f>C520&amp;D520&amp;E520&amp;F520&amp;G520</f>
        <v>00007010240001200634</v>
      </c>
    </row>
    <row r="521" spans="1:12" ht="12.75">
      <c r="A521" s="100" t="s">
        <v>1441</v>
      </c>
      <c r="B521" s="101" t="s">
        <v>775</v>
      </c>
      <c r="C521" s="102" t="s">
        <v>839</v>
      </c>
      <c r="D521" s="125" t="s">
        <v>1407</v>
      </c>
      <c r="E521" s="156" t="s">
        <v>1443</v>
      </c>
      <c r="F521" s="159"/>
      <c r="G521" s="130" t="s">
        <v>839</v>
      </c>
      <c r="H521" s="97">
        <v>158640500</v>
      </c>
      <c r="I521" s="103">
        <v>37113200.59</v>
      </c>
      <c r="J521" s="104">
        <v>121527299.41</v>
      </c>
      <c r="K521" s="119" t="str">
        <f t="shared" si="9"/>
        <v>00007010240070040000</v>
      </c>
      <c r="L521" s="107" t="s">
        <v>1442</v>
      </c>
    </row>
    <row r="522" spans="1:12" ht="22.5">
      <c r="A522" s="100" t="s">
        <v>1417</v>
      </c>
      <c r="B522" s="101" t="s">
        <v>775</v>
      </c>
      <c r="C522" s="102" t="s">
        <v>839</v>
      </c>
      <c r="D522" s="125" t="s">
        <v>1407</v>
      </c>
      <c r="E522" s="156" t="s">
        <v>1443</v>
      </c>
      <c r="F522" s="159"/>
      <c r="G522" s="130" t="s">
        <v>1419</v>
      </c>
      <c r="H522" s="97">
        <v>158640500</v>
      </c>
      <c r="I522" s="103">
        <v>37113200.59</v>
      </c>
      <c r="J522" s="104">
        <v>121527299.41</v>
      </c>
      <c r="K522" s="119" t="str">
        <f t="shared" si="9"/>
        <v>00007010240070040600</v>
      </c>
      <c r="L522" s="107" t="s">
        <v>1444</v>
      </c>
    </row>
    <row r="523" spans="1:12" ht="12.75">
      <c r="A523" s="100" t="s">
        <v>1431</v>
      </c>
      <c r="B523" s="101" t="s">
        <v>775</v>
      </c>
      <c r="C523" s="102" t="s">
        <v>839</v>
      </c>
      <c r="D523" s="125" t="s">
        <v>1407</v>
      </c>
      <c r="E523" s="156" t="s">
        <v>1443</v>
      </c>
      <c r="F523" s="159"/>
      <c r="G523" s="130" t="s">
        <v>1433</v>
      </c>
      <c r="H523" s="97">
        <v>15544500</v>
      </c>
      <c r="I523" s="103">
        <v>3659508.2</v>
      </c>
      <c r="J523" s="104">
        <v>11884991.8</v>
      </c>
      <c r="K523" s="119" t="str">
        <f t="shared" si="9"/>
        <v>00007010240070040610</v>
      </c>
      <c r="L523" s="107" t="s">
        <v>1445</v>
      </c>
    </row>
    <row r="524" spans="1:12" s="85" customFormat="1" ht="45">
      <c r="A524" s="80" t="s">
        <v>1434</v>
      </c>
      <c r="B524" s="79" t="s">
        <v>775</v>
      </c>
      <c r="C524" s="122" t="s">
        <v>839</v>
      </c>
      <c r="D524" s="126" t="s">
        <v>1407</v>
      </c>
      <c r="E524" s="153" t="s">
        <v>1443</v>
      </c>
      <c r="F524" s="160"/>
      <c r="G524" s="123" t="s">
        <v>1435</v>
      </c>
      <c r="H524" s="81">
        <v>15544500</v>
      </c>
      <c r="I524" s="82">
        <v>3659508.2</v>
      </c>
      <c r="J524" s="83">
        <f>IF(IF(H524="",0,H524)=0,0,(IF(H524&gt;0,IF(I524&gt;H524,0,H524-I524),IF(I524&gt;H524,H524-I524,0))))</f>
        <v>11884991.8</v>
      </c>
      <c r="K524" s="119" t="str">
        <f t="shared" si="9"/>
        <v>00007010240070040611</v>
      </c>
      <c r="L524" s="84" t="str">
        <f>C524&amp;D524&amp;E524&amp;F524&amp;G524</f>
        <v>00007010240070040611</v>
      </c>
    </row>
    <row r="525" spans="1:12" ht="12.75">
      <c r="A525" s="100" t="s">
        <v>1436</v>
      </c>
      <c r="B525" s="101" t="s">
        <v>775</v>
      </c>
      <c r="C525" s="102" t="s">
        <v>839</v>
      </c>
      <c r="D525" s="125" t="s">
        <v>1407</v>
      </c>
      <c r="E525" s="156" t="s">
        <v>1443</v>
      </c>
      <c r="F525" s="159"/>
      <c r="G525" s="130" t="s">
        <v>781</v>
      </c>
      <c r="H525" s="97">
        <v>143096000</v>
      </c>
      <c r="I525" s="103">
        <v>33453692.39</v>
      </c>
      <c r="J525" s="104">
        <v>109642307.61</v>
      </c>
      <c r="K525" s="119" t="str">
        <f t="shared" si="9"/>
        <v>00007010240070040620</v>
      </c>
      <c r="L525" s="107" t="s">
        <v>1446</v>
      </c>
    </row>
    <row r="526" spans="1:12" s="85" customFormat="1" ht="45">
      <c r="A526" s="80" t="s">
        <v>1438</v>
      </c>
      <c r="B526" s="79" t="s">
        <v>775</v>
      </c>
      <c r="C526" s="122" t="s">
        <v>839</v>
      </c>
      <c r="D526" s="126" t="s">
        <v>1407</v>
      </c>
      <c r="E526" s="153" t="s">
        <v>1443</v>
      </c>
      <c r="F526" s="160"/>
      <c r="G526" s="123" t="s">
        <v>1439</v>
      </c>
      <c r="H526" s="81">
        <v>143096000</v>
      </c>
      <c r="I526" s="82">
        <v>33453692.39</v>
      </c>
      <c r="J526" s="83">
        <f>IF(IF(H526="",0,H526)=0,0,(IF(H526&gt;0,IF(I526&gt;H526,0,H526-I526),IF(I526&gt;H526,H526-I526,0))))</f>
        <v>109642307.61</v>
      </c>
      <c r="K526" s="119" t="str">
        <f t="shared" si="9"/>
        <v>00007010240070040621</v>
      </c>
      <c r="L526" s="84" t="str">
        <f>C526&amp;D526&amp;E526&amp;F526&amp;G526</f>
        <v>00007010240070040621</v>
      </c>
    </row>
    <row r="527" spans="1:12" ht="22.5">
      <c r="A527" s="100" t="s">
        <v>1447</v>
      </c>
      <c r="B527" s="101" t="s">
        <v>775</v>
      </c>
      <c r="C527" s="102" t="s">
        <v>839</v>
      </c>
      <c r="D527" s="125" t="s">
        <v>1407</v>
      </c>
      <c r="E527" s="156" t="s">
        <v>1449</v>
      </c>
      <c r="F527" s="159"/>
      <c r="G527" s="130" t="s">
        <v>839</v>
      </c>
      <c r="H527" s="97">
        <v>1967600</v>
      </c>
      <c r="I527" s="103">
        <v>533460</v>
      </c>
      <c r="J527" s="104">
        <v>1434140</v>
      </c>
      <c r="K527" s="119" t="str">
        <f t="shared" si="9"/>
        <v>00007010240070060000</v>
      </c>
      <c r="L527" s="107" t="s">
        <v>1448</v>
      </c>
    </row>
    <row r="528" spans="1:12" ht="22.5">
      <c r="A528" s="100" t="s">
        <v>1417</v>
      </c>
      <c r="B528" s="101" t="s">
        <v>775</v>
      </c>
      <c r="C528" s="102" t="s">
        <v>839</v>
      </c>
      <c r="D528" s="125" t="s">
        <v>1407</v>
      </c>
      <c r="E528" s="156" t="s">
        <v>1449</v>
      </c>
      <c r="F528" s="159"/>
      <c r="G528" s="130" t="s">
        <v>1419</v>
      </c>
      <c r="H528" s="97">
        <v>1967600</v>
      </c>
      <c r="I528" s="103">
        <v>533460</v>
      </c>
      <c r="J528" s="104">
        <v>1434140</v>
      </c>
      <c r="K528" s="119" t="str">
        <f t="shared" si="9"/>
        <v>00007010240070060600</v>
      </c>
      <c r="L528" s="107" t="s">
        <v>1450</v>
      </c>
    </row>
    <row r="529" spans="1:12" ht="12.75">
      <c r="A529" s="100" t="s">
        <v>1431</v>
      </c>
      <c r="B529" s="101" t="s">
        <v>775</v>
      </c>
      <c r="C529" s="102" t="s">
        <v>839</v>
      </c>
      <c r="D529" s="125" t="s">
        <v>1407</v>
      </c>
      <c r="E529" s="156" t="s">
        <v>1449</v>
      </c>
      <c r="F529" s="159"/>
      <c r="G529" s="130" t="s">
        <v>1433</v>
      </c>
      <c r="H529" s="97">
        <v>7000</v>
      </c>
      <c r="I529" s="103">
        <v>0</v>
      </c>
      <c r="J529" s="104">
        <v>7000</v>
      </c>
      <c r="K529" s="119" t="str">
        <f t="shared" si="9"/>
        <v>00007010240070060610</v>
      </c>
      <c r="L529" s="107" t="s">
        <v>1451</v>
      </c>
    </row>
    <row r="530" spans="1:12" s="85" customFormat="1" ht="45">
      <c r="A530" s="80" t="s">
        <v>1434</v>
      </c>
      <c r="B530" s="79" t="s">
        <v>775</v>
      </c>
      <c r="C530" s="122" t="s">
        <v>839</v>
      </c>
      <c r="D530" s="126" t="s">
        <v>1407</v>
      </c>
      <c r="E530" s="153" t="s">
        <v>1449</v>
      </c>
      <c r="F530" s="160"/>
      <c r="G530" s="123" t="s">
        <v>1435</v>
      </c>
      <c r="H530" s="81">
        <v>7000</v>
      </c>
      <c r="I530" s="82">
        <v>0</v>
      </c>
      <c r="J530" s="83">
        <f>IF(IF(H530="",0,H530)=0,0,(IF(H530&gt;0,IF(I530&gt;H530,0,H530-I530),IF(I530&gt;H530,H530-I530,0))))</f>
        <v>7000</v>
      </c>
      <c r="K530" s="119" t="str">
        <f t="shared" si="9"/>
        <v>00007010240070060611</v>
      </c>
      <c r="L530" s="84" t="str">
        <f>C530&amp;D530&amp;E530&amp;F530&amp;G530</f>
        <v>00007010240070060611</v>
      </c>
    </row>
    <row r="531" spans="1:12" ht="12.75">
      <c r="A531" s="100" t="s">
        <v>1436</v>
      </c>
      <c r="B531" s="101" t="s">
        <v>775</v>
      </c>
      <c r="C531" s="102" t="s">
        <v>839</v>
      </c>
      <c r="D531" s="125" t="s">
        <v>1407</v>
      </c>
      <c r="E531" s="156" t="s">
        <v>1449</v>
      </c>
      <c r="F531" s="159"/>
      <c r="G531" s="130" t="s">
        <v>781</v>
      </c>
      <c r="H531" s="97">
        <v>1960600</v>
      </c>
      <c r="I531" s="103">
        <v>533460</v>
      </c>
      <c r="J531" s="104">
        <v>1427140</v>
      </c>
      <c r="K531" s="119" t="str">
        <f t="shared" si="9"/>
        <v>00007010240070060620</v>
      </c>
      <c r="L531" s="107" t="s">
        <v>1452</v>
      </c>
    </row>
    <row r="532" spans="1:12" s="85" customFormat="1" ht="45">
      <c r="A532" s="80" t="s">
        <v>1438</v>
      </c>
      <c r="B532" s="79" t="s">
        <v>775</v>
      </c>
      <c r="C532" s="122" t="s">
        <v>839</v>
      </c>
      <c r="D532" s="126" t="s">
        <v>1407</v>
      </c>
      <c r="E532" s="153" t="s">
        <v>1449</v>
      </c>
      <c r="F532" s="160"/>
      <c r="G532" s="123" t="s">
        <v>1439</v>
      </c>
      <c r="H532" s="81">
        <v>1960600</v>
      </c>
      <c r="I532" s="82">
        <v>533460</v>
      </c>
      <c r="J532" s="83">
        <f>IF(IF(H532="",0,H532)=0,0,(IF(H532&gt;0,IF(I532&gt;H532,0,H532-I532),IF(I532&gt;H532,H532-I532,0))))</f>
        <v>1427140</v>
      </c>
      <c r="K532" s="119" t="str">
        <f t="shared" si="9"/>
        <v>00007010240070060621</v>
      </c>
      <c r="L532" s="84" t="str">
        <f>C532&amp;D532&amp;E532&amp;F532&amp;G532</f>
        <v>00007010240070060621</v>
      </c>
    </row>
    <row r="533" spans="1:12" ht="67.5">
      <c r="A533" s="100" t="s">
        <v>1453</v>
      </c>
      <c r="B533" s="101" t="s">
        <v>775</v>
      </c>
      <c r="C533" s="102" t="s">
        <v>839</v>
      </c>
      <c r="D533" s="125" t="s">
        <v>1407</v>
      </c>
      <c r="E533" s="156" t="s">
        <v>1455</v>
      </c>
      <c r="F533" s="159"/>
      <c r="G533" s="130" t="s">
        <v>839</v>
      </c>
      <c r="H533" s="97">
        <v>2266500</v>
      </c>
      <c r="I533" s="103">
        <v>0</v>
      </c>
      <c r="J533" s="104">
        <v>2266500</v>
      </c>
      <c r="K533" s="119" t="str">
        <f t="shared" si="9"/>
        <v>00007010240072120000</v>
      </c>
      <c r="L533" s="107" t="s">
        <v>1454</v>
      </c>
    </row>
    <row r="534" spans="1:12" ht="22.5">
      <c r="A534" s="100" t="s">
        <v>1417</v>
      </c>
      <c r="B534" s="101" t="s">
        <v>775</v>
      </c>
      <c r="C534" s="102" t="s">
        <v>839</v>
      </c>
      <c r="D534" s="125" t="s">
        <v>1407</v>
      </c>
      <c r="E534" s="156" t="s">
        <v>1455</v>
      </c>
      <c r="F534" s="159"/>
      <c r="G534" s="130" t="s">
        <v>1419</v>
      </c>
      <c r="H534" s="97">
        <v>2266500</v>
      </c>
      <c r="I534" s="103">
        <v>0</v>
      </c>
      <c r="J534" s="104">
        <v>2266500</v>
      </c>
      <c r="K534" s="119" t="str">
        <f t="shared" si="9"/>
        <v>00007010240072120600</v>
      </c>
      <c r="L534" s="107" t="s">
        <v>1456</v>
      </c>
    </row>
    <row r="535" spans="1:12" ht="12.75">
      <c r="A535" s="100" t="s">
        <v>1431</v>
      </c>
      <c r="B535" s="101" t="s">
        <v>775</v>
      </c>
      <c r="C535" s="102" t="s">
        <v>839</v>
      </c>
      <c r="D535" s="125" t="s">
        <v>1407</v>
      </c>
      <c r="E535" s="156" t="s">
        <v>1455</v>
      </c>
      <c r="F535" s="159"/>
      <c r="G535" s="130" t="s">
        <v>1433</v>
      </c>
      <c r="H535" s="97">
        <v>522000</v>
      </c>
      <c r="I535" s="103">
        <v>0</v>
      </c>
      <c r="J535" s="104">
        <v>522000</v>
      </c>
      <c r="K535" s="119" t="str">
        <f t="shared" si="9"/>
        <v>00007010240072120610</v>
      </c>
      <c r="L535" s="107" t="s">
        <v>1457</v>
      </c>
    </row>
    <row r="536" spans="1:12" s="85" customFormat="1" ht="12.75">
      <c r="A536" s="80" t="s">
        <v>1458</v>
      </c>
      <c r="B536" s="79" t="s">
        <v>775</v>
      </c>
      <c r="C536" s="122" t="s">
        <v>839</v>
      </c>
      <c r="D536" s="126" t="s">
        <v>1407</v>
      </c>
      <c r="E536" s="153" t="s">
        <v>1455</v>
      </c>
      <c r="F536" s="160"/>
      <c r="G536" s="123" t="s">
        <v>1459</v>
      </c>
      <c r="H536" s="81">
        <v>522000</v>
      </c>
      <c r="I536" s="82">
        <v>0</v>
      </c>
      <c r="J536" s="83">
        <f>IF(IF(H536="",0,H536)=0,0,(IF(H536&gt;0,IF(I536&gt;H536,0,H536-I536),IF(I536&gt;H536,H536-I536,0))))</f>
        <v>522000</v>
      </c>
      <c r="K536" s="119" t="str">
        <f t="shared" si="9"/>
        <v>00007010240072120612</v>
      </c>
      <c r="L536" s="84" t="str">
        <f>C536&amp;D536&amp;E536&amp;F536&amp;G536</f>
        <v>00007010240072120612</v>
      </c>
    </row>
    <row r="537" spans="1:12" ht="12.75">
      <c r="A537" s="100" t="s">
        <v>1436</v>
      </c>
      <c r="B537" s="101" t="s">
        <v>775</v>
      </c>
      <c r="C537" s="102" t="s">
        <v>839</v>
      </c>
      <c r="D537" s="125" t="s">
        <v>1407</v>
      </c>
      <c r="E537" s="156" t="s">
        <v>1455</v>
      </c>
      <c r="F537" s="159"/>
      <c r="G537" s="130" t="s">
        <v>781</v>
      </c>
      <c r="H537" s="97">
        <v>1744500</v>
      </c>
      <c r="I537" s="103">
        <v>0</v>
      </c>
      <c r="J537" s="104">
        <v>1744500</v>
      </c>
      <c r="K537" s="119" t="str">
        <f t="shared" si="9"/>
        <v>00007010240072120620</v>
      </c>
      <c r="L537" s="107" t="s">
        <v>1460</v>
      </c>
    </row>
    <row r="538" spans="1:12" s="85" customFormat="1" ht="12.75">
      <c r="A538" s="80" t="s">
        <v>1461</v>
      </c>
      <c r="B538" s="79" t="s">
        <v>775</v>
      </c>
      <c r="C538" s="122" t="s">
        <v>839</v>
      </c>
      <c r="D538" s="126" t="s">
        <v>1407</v>
      </c>
      <c r="E538" s="153" t="s">
        <v>1455</v>
      </c>
      <c r="F538" s="160"/>
      <c r="G538" s="123" t="s">
        <v>1462</v>
      </c>
      <c r="H538" s="81">
        <v>1744500</v>
      </c>
      <c r="I538" s="82">
        <v>0</v>
      </c>
      <c r="J538" s="83">
        <f>IF(IF(H538="",0,H538)=0,0,(IF(H538&gt;0,IF(I538&gt;H538,0,H538-I538),IF(I538&gt;H538,H538-I538,0))))</f>
        <v>1744500</v>
      </c>
      <c r="K538" s="119" t="str">
        <f t="shared" si="9"/>
        <v>00007010240072120622</v>
      </c>
      <c r="L538" s="84" t="str">
        <f>C538&amp;D538&amp;E538&amp;F538&amp;G538</f>
        <v>00007010240072120622</v>
      </c>
    </row>
    <row r="539" spans="1:12" ht="67.5">
      <c r="A539" s="100" t="s">
        <v>1463</v>
      </c>
      <c r="B539" s="101" t="s">
        <v>775</v>
      </c>
      <c r="C539" s="102" t="s">
        <v>839</v>
      </c>
      <c r="D539" s="125" t="s">
        <v>1407</v>
      </c>
      <c r="E539" s="156" t="s">
        <v>1465</v>
      </c>
      <c r="F539" s="159"/>
      <c r="G539" s="130" t="s">
        <v>839</v>
      </c>
      <c r="H539" s="97">
        <v>566700</v>
      </c>
      <c r="I539" s="103">
        <v>0</v>
      </c>
      <c r="J539" s="104">
        <v>566700</v>
      </c>
      <c r="K539" s="119" t="str">
        <f t="shared" si="9"/>
        <v>000070102400S2120000</v>
      </c>
      <c r="L539" s="107" t="s">
        <v>1464</v>
      </c>
    </row>
    <row r="540" spans="1:12" ht="22.5">
      <c r="A540" s="100" t="s">
        <v>1417</v>
      </c>
      <c r="B540" s="101" t="s">
        <v>775</v>
      </c>
      <c r="C540" s="102" t="s">
        <v>839</v>
      </c>
      <c r="D540" s="125" t="s">
        <v>1407</v>
      </c>
      <c r="E540" s="156" t="s">
        <v>1465</v>
      </c>
      <c r="F540" s="159"/>
      <c r="G540" s="130" t="s">
        <v>1419</v>
      </c>
      <c r="H540" s="97">
        <v>566700</v>
      </c>
      <c r="I540" s="103">
        <v>0</v>
      </c>
      <c r="J540" s="104">
        <v>566700</v>
      </c>
      <c r="K540" s="119" t="str">
        <f t="shared" si="9"/>
        <v>000070102400S2120600</v>
      </c>
      <c r="L540" s="107" t="s">
        <v>1466</v>
      </c>
    </row>
    <row r="541" spans="1:12" ht="12.75">
      <c r="A541" s="100" t="s">
        <v>1431</v>
      </c>
      <c r="B541" s="101" t="s">
        <v>775</v>
      </c>
      <c r="C541" s="102" t="s">
        <v>839</v>
      </c>
      <c r="D541" s="125" t="s">
        <v>1407</v>
      </c>
      <c r="E541" s="156" t="s">
        <v>1465</v>
      </c>
      <c r="F541" s="159"/>
      <c r="G541" s="130" t="s">
        <v>1433</v>
      </c>
      <c r="H541" s="97">
        <v>130600</v>
      </c>
      <c r="I541" s="103">
        <v>0</v>
      </c>
      <c r="J541" s="104">
        <v>130600</v>
      </c>
      <c r="K541" s="119" t="str">
        <f t="shared" si="9"/>
        <v>000070102400S2120610</v>
      </c>
      <c r="L541" s="107" t="s">
        <v>1467</v>
      </c>
    </row>
    <row r="542" spans="1:12" s="85" customFormat="1" ht="12.75">
      <c r="A542" s="80" t="s">
        <v>1458</v>
      </c>
      <c r="B542" s="79" t="s">
        <v>775</v>
      </c>
      <c r="C542" s="122" t="s">
        <v>839</v>
      </c>
      <c r="D542" s="126" t="s">
        <v>1407</v>
      </c>
      <c r="E542" s="153" t="s">
        <v>1465</v>
      </c>
      <c r="F542" s="160"/>
      <c r="G542" s="123" t="s">
        <v>1459</v>
      </c>
      <c r="H542" s="81">
        <v>130600</v>
      </c>
      <c r="I542" s="82">
        <v>0</v>
      </c>
      <c r="J542" s="83">
        <f>IF(IF(H542="",0,H542)=0,0,(IF(H542&gt;0,IF(I542&gt;H542,0,H542-I542),IF(I542&gt;H542,H542-I542,0))))</f>
        <v>130600</v>
      </c>
      <c r="K542" s="119" t="str">
        <f t="shared" si="9"/>
        <v>000070102400S2120612</v>
      </c>
      <c r="L542" s="84" t="str">
        <f>C542&amp;D542&amp;E542&amp;F542&amp;G542</f>
        <v>000070102400S2120612</v>
      </c>
    </row>
    <row r="543" spans="1:12" ht="12.75">
      <c r="A543" s="100" t="s">
        <v>1436</v>
      </c>
      <c r="B543" s="101" t="s">
        <v>775</v>
      </c>
      <c r="C543" s="102" t="s">
        <v>839</v>
      </c>
      <c r="D543" s="125" t="s">
        <v>1407</v>
      </c>
      <c r="E543" s="156" t="s">
        <v>1465</v>
      </c>
      <c r="F543" s="159"/>
      <c r="G543" s="130" t="s">
        <v>781</v>
      </c>
      <c r="H543" s="97">
        <v>436100</v>
      </c>
      <c r="I543" s="103">
        <v>0</v>
      </c>
      <c r="J543" s="104">
        <v>436100</v>
      </c>
      <c r="K543" s="119" t="str">
        <f aca="true" t="shared" si="10" ref="K543:K606">C543&amp;D543&amp;E543&amp;F543&amp;G543</f>
        <v>000070102400S2120620</v>
      </c>
      <c r="L543" s="107" t="s">
        <v>1468</v>
      </c>
    </row>
    <row r="544" spans="1:12" s="85" customFormat="1" ht="12.75">
      <c r="A544" s="80" t="s">
        <v>1461</v>
      </c>
      <c r="B544" s="79" t="s">
        <v>775</v>
      </c>
      <c r="C544" s="122" t="s">
        <v>839</v>
      </c>
      <c r="D544" s="126" t="s">
        <v>1407</v>
      </c>
      <c r="E544" s="153" t="s">
        <v>1465</v>
      </c>
      <c r="F544" s="160"/>
      <c r="G544" s="123" t="s">
        <v>1462</v>
      </c>
      <c r="H544" s="81">
        <v>436100</v>
      </c>
      <c r="I544" s="82">
        <v>0</v>
      </c>
      <c r="J544" s="83">
        <f>IF(IF(H544="",0,H544)=0,0,(IF(H544&gt;0,IF(I544&gt;H544,0,H544-I544),IF(I544&gt;H544,H544-I544,0))))</f>
        <v>436100</v>
      </c>
      <c r="K544" s="119" t="str">
        <f t="shared" si="10"/>
        <v>000070102400S2120622</v>
      </c>
      <c r="L544" s="84" t="str">
        <f>C544&amp;D544&amp;E544&amp;F544&amp;G544</f>
        <v>000070102400S2120622</v>
      </c>
    </row>
    <row r="545" spans="1:12" ht="22.5">
      <c r="A545" s="100" t="s">
        <v>947</v>
      </c>
      <c r="B545" s="101" t="s">
        <v>775</v>
      </c>
      <c r="C545" s="102" t="s">
        <v>839</v>
      </c>
      <c r="D545" s="125" t="s">
        <v>1407</v>
      </c>
      <c r="E545" s="156" t="s">
        <v>949</v>
      </c>
      <c r="F545" s="159"/>
      <c r="G545" s="130" t="s">
        <v>839</v>
      </c>
      <c r="H545" s="97">
        <v>40085100</v>
      </c>
      <c r="I545" s="103">
        <v>17537007.56</v>
      </c>
      <c r="J545" s="104">
        <v>22548092.44</v>
      </c>
      <c r="K545" s="119" t="str">
        <f t="shared" si="10"/>
        <v>00007019300000000000</v>
      </c>
      <c r="L545" s="107" t="s">
        <v>1469</v>
      </c>
    </row>
    <row r="546" spans="1:12" ht="33.75">
      <c r="A546" s="100" t="s">
        <v>1166</v>
      </c>
      <c r="B546" s="101" t="s">
        <v>775</v>
      </c>
      <c r="C546" s="102" t="s">
        <v>839</v>
      </c>
      <c r="D546" s="125" t="s">
        <v>1407</v>
      </c>
      <c r="E546" s="156" t="s">
        <v>1168</v>
      </c>
      <c r="F546" s="159"/>
      <c r="G546" s="130" t="s">
        <v>839</v>
      </c>
      <c r="H546" s="97">
        <v>32067720</v>
      </c>
      <c r="I546" s="103">
        <v>14021660.69</v>
      </c>
      <c r="J546" s="104">
        <v>18046059.31</v>
      </c>
      <c r="K546" s="119" t="str">
        <f t="shared" si="10"/>
        <v>00007019300072300000</v>
      </c>
      <c r="L546" s="107" t="s">
        <v>1470</v>
      </c>
    </row>
    <row r="547" spans="1:12" ht="22.5">
      <c r="A547" s="100" t="s">
        <v>1417</v>
      </c>
      <c r="B547" s="101" t="s">
        <v>775</v>
      </c>
      <c r="C547" s="102" t="s">
        <v>839</v>
      </c>
      <c r="D547" s="125" t="s">
        <v>1407</v>
      </c>
      <c r="E547" s="156" t="s">
        <v>1168</v>
      </c>
      <c r="F547" s="159"/>
      <c r="G547" s="130" t="s">
        <v>1419</v>
      </c>
      <c r="H547" s="97">
        <v>32067720</v>
      </c>
      <c r="I547" s="103">
        <v>14021660.69</v>
      </c>
      <c r="J547" s="104">
        <v>18046059.31</v>
      </c>
      <c r="K547" s="119" t="str">
        <f t="shared" si="10"/>
        <v>00007019300072300600</v>
      </c>
      <c r="L547" s="107" t="s">
        <v>1471</v>
      </c>
    </row>
    <row r="548" spans="1:12" ht="12.75">
      <c r="A548" s="100" t="s">
        <v>1431</v>
      </c>
      <c r="B548" s="101" t="s">
        <v>775</v>
      </c>
      <c r="C548" s="102" t="s">
        <v>839</v>
      </c>
      <c r="D548" s="125" t="s">
        <v>1407</v>
      </c>
      <c r="E548" s="156" t="s">
        <v>1168</v>
      </c>
      <c r="F548" s="159"/>
      <c r="G548" s="130" t="s">
        <v>1433</v>
      </c>
      <c r="H548" s="97">
        <v>5370140</v>
      </c>
      <c r="I548" s="103">
        <v>2413702.45</v>
      </c>
      <c r="J548" s="104">
        <v>2956437.55</v>
      </c>
      <c r="K548" s="119" t="str">
        <f t="shared" si="10"/>
        <v>00007019300072300610</v>
      </c>
      <c r="L548" s="107" t="s">
        <v>1472</v>
      </c>
    </row>
    <row r="549" spans="1:12" s="85" customFormat="1" ht="45">
      <c r="A549" s="80" t="s">
        <v>1434</v>
      </c>
      <c r="B549" s="79" t="s">
        <v>775</v>
      </c>
      <c r="C549" s="122" t="s">
        <v>839</v>
      </c>
      <c r="D549" s="126" t="s">
        <v>1407</v>
      </c>
      <c r="E549" s="153" t="s">
        <v>1168</v>
      </c>
      <c r="F549" s="160"/>
      <c r="G549" s="123" t="s">
        <v>1435</v>
      </c>
      <c r="H549" s="81">
        <v>5370140</v>
      </c>
      <c r="I549" s="82">
        <v>2413702.45</v>
      </c>
      <c r="J549" s="83">
        <f>IF(IF(H549="",0,H549)=0,0,(IF(H549&gt;0,IF(I549&gt;H549,0,H549-I549),IF(I549&gt;H549,H549-I549,0))))</f>
        <v>2956437.55</v>
      </c>
      <c r="K549" s="119" t="str">
        <f t="shared" si="10"/>
        <v>00007019300072300611</v>
      </c>
      <c r="L549" s="84" t="str">
        <f>C549&amp;D549&amp;E549&amp;F549&amp;G549</f>
        <v>00007019300072300611</v>
      </c>
    </row>
    <row r="550" spans="1:12" ht="12.75">
      <c r="A550" s="100" t="s">
        <v>1436</v>
      </c>
      <c r="B550" s="101" t="s">
        <v>775</v>
      </c>
      <c r="C550" s="102" t="s">
        <v>839</v>
      </c>
      <c r="D550" s="125" t="s">
        <v>1407</v>
      </c>
      <c r="E550" s="156" t="s">
        <v>1168</v>
      </c>
      <c r="F550" s="159"/>
      <c r="G550" s="130" t="s">
        <v>781</v>
      </c>
      <c r="H550" s="97">
        <v>26697580</v>
      </c>
      <c r="I550" s="103">
        <v>11607958.24</v>
      </c>
      <c r="J550" s="104">
        <v>15089621.76</v>
      </c>
      <c r="K550" s="119" t="str">
        <f t="shared" si="10"/>
        <v>00007019300072300620</v>
      </c>
      <c r="L550" s="107" t="s">
        <v>1473</v>
      </c>
    </row>
    <row r="551" spans="1:12" s="85" customFormat="1" ht="45">
      <c r="A551" s="80" t="s">
        <v>1438</v>
      </c>
      <c r="B551" s="79" t="s">
        <v>775</v>
      </c>
      <c r="C551" s="122" t="s">
        <v>839</v>
      </c>
      <c r="D551" s="126" t="s">
        <v>1407</v>
      </c>
      <c r="E551" s="153" t="s">
        <v>1168</v>
      </c>
      <c r="F551" s="160"/>
      <c r="G551" s="123" t="s">
        <v>1439</v>
      </c>
      <c r="H551" s="81">
        <v>26697580</v>
      </c>
      <c r="I551" s="82">
        <v>11607958.24</v>
      </c>
      <c r="J551" s="83">
        <f>IF(IF(H551="",0,H551)=0,0,(IF(H551&gt;0,IF(I551&gt;H551,0,H551-I551),IF(I551&gt;H551,H551-I551,0))))</f>
        <v>15089621.76</v>
      </c>
      <c r="K551" s="119" t="str">
        <f t="shared" si="10"/>
        <v>00007019300072300621</v>
      </c>
      <c r="L551" s="84" t="str">
        <f>C551&amp;D551&amp;E551&amp;F551&amp;G551</f>
        <v>00007019300072300621</v>
      </c>
    </row>
    <row r="552" spans="1:12" ht="33.75">
      <c r="A552" s="100" t="s">
        <v>1166</v>
      </c>
      <c r="B552" s="101" t="s">
        <v>775</v>
      </c>
      <c r="C552" s="102" t="s">
        <v>839</v>
      </c>
      <c r="D552" s="125" t="s">
        <v>1407</v>
      </c>
      <c r="E552" s="156" t="s">
        <v>1172</v>
      </c>
      <c r="F552" s="159"/>
      <c r="G552" s="130" t="s">
        <v>839</v>
      </c>
      <c r="H552" s="97">
        <v>8017380</v>
      </c>
      <c r="I552" s="103">
        <v>3515346.87</v>
      </c>
      <c r="J552" s="104">
        <v>4502033.13</v>
      </c>
      <c r="K552" s="119" t="str">
        <f t="shared" si="10"/>
        <v>000070193000S2300000</v>
      </c>
      <c r="L552" s="107" t="s">
        <v>1474</v>
      </c>
    </row>
    <row r="553" spans="1:12" ht="22.5">
      <c r="A553" s="100" t="s">
        <v>1417</v>
      </c>
      <c r="B553" s="101" t="s">
        <v>775</v>
      </c>
      <c r="C553" s="102" t="s">
        <v>839</v>
      </c>
      <c r="D553" s="125" t="s">
        <v>1407</v>
      </c>
      <c r="E553" s="156" t="s">
        <v>1172</v>
      </c>
      <c r="F553" s="159"/>
      <c r="G553" s="130" t="s">
        <v>1419</v>
      </c>
      <c r="H553" s="97">
        <v>8017380</v>
      </c>
      <c r="I553" s="103">
        <v>3515346.87</v>
      </c>
      <c r="J553" s="104">
        <v>4502033.13</v>
      </c>
      <c r="K553" s="119" t="str">
        <f t="shared" si="10"/>
        <v>000070193000S2300600</v>
      </c>
      <c r="L553" s="107" t="s">
        <v>1475</v>
      </c>
    </row>
    <row r="554" spans="1:12" ht="12.75">
      <c r="A554" s="100" t="s">
        <v>1431</v>
      </c>
      <c r="B554" s="101" t="s">
        <v>775</v>
      </c>
      <c r="C554" s="102" t="s">
        <v>839</v>
      </c>
      <c r="D554" s="125" t="s">
        <v>1407</v>
      </c>
      <c r="E554" s="156" t="s">
        <v>1172</v>
      </c>
      <c r="F554" s="159"/>
      <c r="G554" s="130" t="s">
        <v>1433</v>
      </c>
      <c r="H554" s="97">
        <v>1342580</v>
      </c>
      <c r="I554" s="103">
        <v>604454.05</v>
      </c>
      <c r="J554" s="104">
        <v>738125.95</v>
      </c>
      <c r="K554" s="119" t="str">
        <f t="shared" si="10"/>
        <v>000070193000S2300610</v>
      </c>
      <c r="L554" s="107" t="s">
        <v>1476</v>
      </c>
    </row>
    <row r="555" spans="1:12" s="85" customFormat="1" ht="45">
      <c r="A555" s="80" t="s">
        <v>1434</v>
      </c>
      <c r="B555" s="79" t="s">
        <v>775</v>
      </c>
      <c r="C555" s="122" t="s">
        <v>839</v>
      </c>
      <c r="D555" s="126" t="s">
        <v>1407</v>
      </c>
      <c r="E555" s="153" t="s">
        <v>1172</v>
      </c>
      <c r="F555" s="160"/>
      <c r="G555" s="123" t="s">
        <v>1435</v>
      </c>
      <c r="H555" s="81">
        <v>1342580</v>
      </c>
      <c r="I555" s="82">
        <v>604454.05</v>
      </c>
      <c r="J555" s="83">
        <f>IF(IF(H555="",0,H555)=0,0,(IF(H555&gt;0,IF(I555&gt;H555,0,H555-I555),IF(I555&gt;H555,H555-I555,0))))</f>
        <v>738125.95</v>
      </c>
      <c r="K555" s="119" t="str">
        <f t="shared" si="10"/>
        <v>000070193000S2300611</v>
      </c>
      <c r="L555" s="84" t="str">
        <f>C555&amp;D555&amp;E555&amp;F555&amp;G555</f>
        <v>000070193000S2300611</v>
      </c>
    </row>
    <row r="556" spans="1:12" ht="12.75">
      <c r="A556" s="100" t="s">
        <v>1436</v>
      </c>
      <c r="B556" s="101" t="s">
        <v>775</v>
      </c>
      <c r="C556" s="102" t="s">
        <v>839</v>
      </c>
      <c r="D556" s="125" t="s">
        <v>1407</v>
      </c>
      <c r="E556" s="156" t="s">
        <v>1172</v>
      </c>
      <c r="F556" s="159"/>
      <c r="G556" s="130" t="s">
        <v>781</v>
      </c>
      <c r="H556" s="97">
        <v>6674800</v>
      </c>
      <c r="I556" s="103">
        <v>2910892.82</v>
      </c>
      <c r="J556" s="104">
        <v>3763907.18</v>
      </c>
      <c r="K556" s="119" t="str">
        <f t="shared" si="10"/>
        <v>000070193000S2300620</v>
      </c>
      <c r="L556" s="107" t="s">
        <v>1477</v>
      </c>
    </row>
    <row r="557" spans="1:12" s="85" customFormat="1" ht="45">
      <c r="A557" s="80" t="s">
        <v>1438</v>
      </c>
      <c r="B557" s="79" t="s">
        <v>775</v>
      </c>
      <c r="C557" s="122" t="s">
        <v>839</v>
      </c>
      <c r="D557" s="126" t="s">
        <v>1407</v>
      </c>
      <c r="E557" s="153" t="s">
        <v>1172</v>
      </c>
      <c r="F557" s="160"/>
      <c r="G557" s="123" t="s">
        <v>1439</v>
      </c>
      <c r="H557" s="81">
        <v>6674800</v>
      </c>
      <c r="I557" s="82">
        <v>2910892.82</v>
      </c>
      <c r="J557" s="83">
        <f>IF(IF(H557="",0,H557)=0,0,(IF(H557&gt;0,IF(I557&gt;H557,0,H557-I557),IF(I557&gt;H557,H557-I557,0))))</f>
        <v>3763907.18</v>
      </c>
      <c r="K557" s="119" t="str">
        <f t="shared" si="10"/>
        <v>000070193000S2300621</v>
      </c>
      <c r="L557" s="84" t="str">
        <f>C557&amp;D557&amp;E557&amp;F557&amp;G557</f>
        <v>000070193000S2300621</v>
      </c>
    </row>
    <row r="558" spans="1:12" ht="12.75">
      <c r="A558" s="100" t="s">
        <v>1478</v>
      </c>
      <c r="B558" s="101" t="s">
        <v>775</v>
      </c>
      <c r="C558" s="102" t="s">
        <v>839</v>
      </c>
      <c r="D558" s="125" t="s">
        <v>1480</v>
      </c>
      <c r="E558" s="156" t="s">
        <v>892</v>
      </c>
      <c r="F558" s="159"/>
      <c r="G558" s="130" t="s">
        <v>839</v>
      </c>
      <c r="H558" s="97">
        <v>305630120.83</v>
      </c>
      <c r="I558" s="103">
        <v>80048874.43</v>
      </c>
      <c r="J558" s="104">
        <v>225581246.4</v>
      </c>
      <c r="K558" s="119" t="str">
        <f t="shared" si="10"/>
        <v>00007020000000000000</v>
      </c>
      <c r="L558" s="107" t="s">
        <v>1479</v>
      </c>
    </row>
    <row r="559" spans="1:12" ht="22.5">
      <c r="A559" s="100" t="s">
        <v>1408</v>
      </c>
      <c r="B559" s="101" t="s">
        <v>775</v>
      </c>
      <c r="C559" s="102" t="s">
        <v>839</v>
      </c>
      <c r="D559" s="125" t="s">
        <v>1480</v>
      </c>
      <c r="E559" s="156" t="s">
        <v>1410</v>
      </c>
      <c r="F559" s="159"/>
      <c r="G559" s="130" t="s">
        <v>839</v>
      </c>
      <c r="H559" s="97">
        <v>266630160.83</v>
      </c>
      <c r="I559" s="103">
        <v>57236377.71</v>
      </c>
      <c r="J559" s="104">
        <v>209393783.12</v>
      </c>
      <c r="K559" s="119" t="str">
        <f t="shared" si="10"/>
        <v>00007020200000000000</v>
      </c>
      <c r="L559" s="107" t="s">
        <v>1481</v>
      </c>
    </row>
    <row r="560" spans="1:12" ht="22.5">
      <c r="A560" s="100" t="s">
        <v>1411</v>
      </c>
      <c r="B560" s="101" t="s">
        <v>775</v>
      </c>
      <c r="C560" s="102" t="s">
        <v>839</v>
      </c>
      <c r="D560" s="125" t="s">
        <v>1480</v>
      </c>
      <c r="E560" s="156" t="s">
        <v>1413</v>
      </c>
      <c r="F560" s="159"/>
      <c r="G560" s="130" t="s">
        <v>839</v>
      </c>
      <c r="H560" s="97">
        <v>9430827.5</v>
      </c>
      <c r="I560" s="103">
        <v>68400</v>
      </c>
      <c r="J560" s="104">
        <v>9362427.5</v>
      </c>
      <c r="K560" s="119" t="str">
        <f t="shared" si="10"/>
        <v>00007020210000000000</v>
      </c>
      <c r="L560" s="107" t="s">
        <v>1482</v>
      </c>
    </row>
    <row r="561" spans="1:12" ht="33.75">
      <c r="A561" s="100" t="s">
        <v>1483</v>
      </c>
      <c r="B561" s="101" t="s">
        <v>775</v>
      </c>
      <c r="C561" s="102" t="s">
        <v>839</v>
      </c>
      <c r="D561" s="125" t="s">
        <v>1480</v>
      </c>
      <c r="E561" s="156" t="s">
        <v>1485</v>
      </c>
      <c r="F561" s="159"/>
      <c r="G561" s="130" t="s">
        <v>839</v>
      </c>
      <c r="H561" s="97">
        <v>5060000</v>
      </c>
      <c r="I561" s="103">
        <v>0</v>
      </c>
      <c r="J561" s="104">
        <v>5060000</v>
      </c>
      <c r="K561" s="119" t="str">
        <f t="shared" si="10"/>
        <v>00007020210020210000</v>
      </c>
      <c r="L561" s="107" t="s">
        <v>1484</v>
      </c>
    </row>
    <row r="562" spans="1:12" ht="22.5">
      <c r="A562" s="100" t="s">
        <v>1308</v>
      </c>
      <c r="B562" s="101" t="s">
        <v>775</v>
      </c>
      <c r="C562" s="102" t="s">
        <v>839</v>
      </c>
      <c r="D562" s="125" t="s">
        <v>1480</v>
      </c>
      <c r="E562" s="156" t="s">
        <v>1485</v>
      </c>
      <c r="F562" s="159"/>
      <c r="G562" s="130" t="s">
        <v>1310</v>
      </c>
      <c r="H562" s="97">
        <v>5060000</v>
      </c>
      <c r="I562" s="103">
        <v>0</v>
      </c>
      <c r="J562" s="104">
        <v>5060000</v>
      </c>
      <c r="K562" s="119" t="str">
        <f t="shared" si="10"/>
        <v>00007020210020210400</v>
      </c>
      <c r="L562" s="107" t="s">
        <v>1486</v>
      </c>
    </row>
    <row r="563" spans="1:12" ht="12.75">
      <c r="A563" s="100" t="s">
        <v>1311</v>
      </c>
      <c r="B563" s="101" t="s">
        <v>775</v>
      </c>
      <c r="C563" s="102" t="s">
        <v>839</v>
      </c>
      <c r="D563" s="125" t="s">
        <v>1480</v>
      </c>
      <c r="E563" s="156" t="s">
        <v>1485</v>
      </c>
      <c r="F563" s="159"/>
      <c r="G563" s="130" t="s">
        <v>1313</v>
      </c>
      <c r="H563" s="97">
        <v>5060000</v>
      </c>
      <c r="I563" s="103">
        <v>0</v>
      </c>
      <c r="J563" s="104">
        <v>5060000</v>
      </c>
      <c r="K563" s="119" t="str">
        <f t="shared" si="10"/>
        <v>00007020210020210410</v>
      </c>
      <c r="L563" s="107" t="s">
        <v>1487</v>
      </c>
    </row>
    <row r="564" spans="1:12" s="85" customFormat="1" ht="33.75">
      <c r="A564" s="80" t="s">
        <v>1345</v>
      </c>
      <c r="B564" s="79" t="s">
        <v>775</v>
      </c>
      <c r="C564" s="122" t="s">
        <v>839</v>
      </c>
      <c r="D564" s="126" t="s">
        <v>1480</v>
      </c>
      <c r="E564" s="153" t="s">
        <v>1485</v>
      </c>
      <c r="F564" s="160"/>
      <c r="G564" s="123" t="s">
        <v>1346</v>
      </c>
      <c r="H564" s="81">
        <v>5060000</v>
      </c>
      <c r="I564" s="82">
        <v>0</v>
      </c>
      <c r="J564" s="83">
        <f>IF(IF(H564="",0,H564)=0,0,(IF(H564&gt;0,IF(I564&gt;H564,0,H564-I564),IF(I564&gt;H564,H564-I564,0))))</f>
        <v>5060000</v>
      </c>
      <c r="K564" s="119" t="str">
        <f t="shared" si="10"/>
        <v>00007020210020210414</v>
      </c>
      <c r="L564" s="84" t="str">
        <f>C564&amp;D564&amp;E564&amp;F564&amp;G564</f>
        <v>00007020210020210414</v>
      </c>
    </row>
    <row r="565" spans="1:12" ht="22.5">
      <c r="A565" s="100" t="s">
        <v>1488</v>
      </c>
      <c r="B565" s="101" t="s">
        <v>775</v>
      </c>
      <c r="C565" s="102" t="s">
        <v>839</v>
      </c>
      <c r="D565" s="125" t="s">
        <v>1480</v>
      </c>
      <c r="E565" s="156" t="s">
        <v>1490</v>
      </c>
      <c r="F565" s="159"/>
      <c r="G565" s="130" t="s">
        <v>839</v>
      </c>
      <c r="H565" s="97">
        <v>21190</v>
      </c>
      <c r="I565" s="103">
        <v>0</v>
      </c>
      <c r="J565" s="104">
        <v>21190</v>
      </c>
      <c r="K565" s="119" t="str">
        <f t="shared" si="10"/>
        <v>00007020210020230000</v>
      </c>
      <c r="L565" s="107" t="s">
        <v>1489</v>
      </c>
    </row>
    <row r="566" spans="1:12" ht="22.5">
      <c r="A566" s="100" t="s">
        <v>1417</v>
      </c>
      <c r="B566" s="101" t="s">
        <v>775</v>
      </c>
      <c r="C566" s="102" t="s">
        <v>839</v>
      </c>
      <c r="D566" s="125" t="s">
        <v>1480</v>
      </c>
      <c r="E566" s="156" t="s">
        <v>1490</v>
      </c>
      <c r="F566" s="159"/>
      <c r="G566" s="130" t="s">
        <v>1419</v>
      </c>
      <c r="H566" s="97">
        <v>21190</v>
      </c>
      <c r="I566" s="103">
        <v>0</v>
      </c>
      <c r="J566" s="104">
        <v>21190</v>
      </c>
      <c r="K566" s="119" t="str">
        <f t="shared" si="10"/>
        <v>00007020210020230600</v>
      </c>
      <c r="L566" s="107" t="s">
        <v>1491</v>
      </c>
    </row>
    <row r="567" spans="1:12" ht="12.75">
      <c r="A567" s="100" t="s">
        <v>1436</v>
      </c>
      <c r="B567" s="101" t="s">
        <v>775</v>
      </c>
      <c r="C567" s="102" t="s">
        <v>839</v>
      </c>
      <c r="D567" s="125" t="s">
        <v>1480</v>
      </c>
      <c r="E567" s="156" t="s">
        <v>1490</v>
      </c>
      <c r="F567" s="159"/>
      <c r="G567" s="130" t="s">
        <v>781</v>
      </c>
      <c r="H567" s="97">
        <v>21190</v>
      </c>
      <c r="I567" s="103">
        <v>0</v>
      </c>
      <c r="J567" s="104">
        <v>21190</v>
      </c>
      <c r="K567" s="119" t="str">
        <f t="shared" si="10"/>
        <v>00007020210020230620</v>
      </c>
      <c r="L567" s="107" t="s">
        <v>1492</v>
      </c>
    </row>
    <row r="568" spans="1:12" s="85" customFormat="1" ht="12.75">
      <c r="A568" s="80" t="s">
        <v>1461</v>
      </c>
      <c r="B568" s="79" t="s">
        <v>775</v>
      </c>
      <c r="C568" s="122" t="s">
        <v>839</v>
      </c>
      <c r="D568" s="126" t="s">
        <v>1480</v>
      </c>
      <c r="E568" s="153" t="s">
        <v>1490</v>
      </c>
      <c r="F568" s="160"/>
      <c r="G568" s="123" t="s">
        <v>1462</v>
      </c>
      <c r="H568" s="81">
        <v>21190</v>
      </c>
      <c r="I568" s="82">
        <v>0</v>
      </c>
      <c r="J568" s="83">
        <f>IF(IF(H568="",0,H568)=0,0,(IF(H568&gt;0,IF(I568&gt;H568,0,H568-I568),IF(I568&gt;H568,H568-I568,0))))</f>
        <v>21190</v>
      </c>
      <c r="K568" s="119" t="str">
        <f t="shared" si="10"/>
        <v>00007020210020230622</v>
      </c>
      <c r="L568" s="84" t="str">
        <f>C568&amp;D568&amp;E568&amp;F568&amp;G568</f>
        <v>00007020210020230622</v>
      </c>
    </row>
    <row r="569" spans="1:12" ht="56.25">
      <c r="A569" s="100" t="s">
        <v>1493</v>
      </c>
      <c r="B569" s="101" t="s">
        <v>775</v>
      </c>
      <c r="C569" s="102" t="s">
        <v>839</v>
      </c>
      <c r="D569" s="125" t="s">
        <v>1480</v>
      </c>
      <c r="E569" s="156" t="s">
        <v>1495</v>
      </c>
      <c r="F569" s="159"/>
      <c r="G569" s="130" t="s">
        <v>839</v>
      </c>
      <c r="H569" s="97">
        <v>2972600</v>
      </c>
      <c r="I569" s="103">
        <v>0</v>
      </c>
      <c r="J569" s="104">
        <v>2972600</v>
      </c>
      <c r="K569" s="119" t="str">
        <f t="shared" si="10"/>
        <v>00007020210070500000</v>
      </c>
      <c r="L569" s="107" t="s">
        <v>1494</v>
      </c>
    </row>
    <row r="570" spans="1:12" ht="22.5">
      <c r="A570" s="100" t="s">
        <v>1417</v>
      </c>
      <c r="B570" s="101" t="s">
        <v>775</v>
      </c>
      <c r="C570" s="102" t="s">
        <v>839</v>
      </c>
      <c r="D570" s="125" t="s">
        <v>1480</v>
      </c>
      <c r="E570" s="156" t="s">
        <v>1495</v>
      </c>
      <c r="F570" s="159"/>
      <c r="G570" s="130" t="s">
        <v>1419</v>
      </c>
      <c r="H570" s="97">
        <v>2972600</v>
      </c>
      <c r="I570" s="103">
        <v>0</v>
      </c>
      <c r="J570" s="104">
        <v>2972600</v>
      </c>
      <c r="K570" s="119" t="str">
        <f t="shared" si="10"/>
        <v>00007020210070500600</v>
      </c>
      <c r="L570" s="107" t="s">
        <v>1496</v>
      </c>
    </row>
    <row r="571" spans="1:12" ht="12.75">
      <c r="A571" s="100" t="s">
        <v>1431</v>
      </c>
      <c r="B571" s="101" t="s">
        <v>775</v>
      </c>
      <c r="C571" s="102" t="s">
        <v>839</v>
      </c>
      <c r="D571" s="125" t="s">
        <v>1480</v>
      </c>
      <c r="E571" s="156" t="s">
        <v>1495</v>
      </c>
      <c r="F571" s="159"/>
      <c r="G571" s="130" t="s">
        <v>1433</v>
      </c>
      <c r="H571" s="97">
        <v>73100</v>
      </c>
      <c r="I571" s="103">
        <v>0</v>
      </c>
      <c r="J571" s="104">
        <v>73100</v>
      </c>
      <c r="K571" s="119" t="str">
        <f t="shared" si="10"/>
        <v>00007020210070500610</v>
      </c>
      <c r="L571" s="107" t="s">
        <v>1497</v>
      </c>
    </row>
    <row r="572" spans="1:12" s="85" customFormat="1" ht="12.75">
      <c r="A572" s="80" t="s">
        <v>1458</v>
      </c>
      <c r="B572" s="79" t="s">
        <v>775</v>
      </c>
      <c r="C572" s="122" t="s">
        <v>839</v>
      </c>
      <c r="D572" s="126" t="s">
        <v>1480</v>
      </c>
      <c r="E572" s="153" t="s">
        <v>1495</v>
      </c>
      <c r="F572" s="160"/>
      <c r="G572" s="123" t="s">
        <v>1459</v>
      </c>
      <c r="H572" s="81">
        <v>73100</v>
      </c>
      <c r="I572" s="82">
        <v>0</v>
      </c>
      <c r="J572" s="83">
        <f>IF(IF(H572="",0,H572)=0,0,(IF(H572&gt;0,IF(I572&gt;H572,0,H572-I572),IF(I572&gt;H572,H572-I572,0))))</f>
        <v>73100</v>
      </c>
      <c r="K572" s="119" t="str">
        <f t="shared" si="10"/>
        <v>00007020210070500612</v>
      </c>
      <c r="L572" s="84" t="str">
        <f>C572&amp;D572&amp;E572&amp;F572&amp;G572</f>
        <v>00007020210070500612</v>
      </c>
    </row>
    <row r="573" spans="1:12" ht="12.75">
      <c r="A573" s="100" t="s">
        <v>1436</v>
      </c>
      <c r="B573" s="101" t="s">
        <v>775</v>
      </c>
      <c r="C573" s="102" t="s">
        <v>839</v>
      </c>
      <c r="D573" s="125" t="s">
        <v>1480</v>
      </c>
      <c r="E573" s="156" t="s">
        <v>1495</v>
      </c>
      <c r="F573" s="159"/>
      <c r="G573" s="130" t="s">
        <v>781</v>
      </c>
      <c r="H573" s="97">
        <v>2899500</v>
      </c>
      <c r="I573" s="103">
        <v>0</v>
      </c>
      <c r="J573" s="104">
        <v>2899500</v>
      </c>
      <c r="K573" s="119" t="str">
        <f t="shared" si="10"/>
        <v>00007020210070500620</v>
      </c>
      <c r="L573" s="107" t="s">
        <v>1498</v>
      </c>
    </row>
    <row r="574" spans="1:12" s="85" customFormat="1" ht="12.75">
      <c r="A574" s="80" t="s">
        <v>1461</v>
      </c>
      <c r="B574" s="79" t="s">
        <v>775</v>
      </c>
      <c r="C574" s="122" t="s">
        <v>839</v>
      </c>
      <c r="D574" s="126" t="s">
        <v>1480</v>
      </c>
      <c r="E574" s="153" t="s">
        <v>1495</v>
      </c>
      <c r="F574" s="160"/>
      <c r="G574" s="123" t="s">
        <v>1462</v>
      </c>
      <c r="H574" s="81">
        <v>2899500</v>
      </c>
      <c r="I574" s="82">
        <v>0</v>
      </c>
      <c r="J574" s="83">
        <f>IF(IF(H574="",0,H574)=0,0,(IF(H574&gt;0,IF(I574&gt;H574,0,H574-I574),IF(I574&gt;H574,H574-I574,0))))</f>
        <v>2899500</v>
      </c>
      <c r="K574" s="119" t="str">
        <f t="shared" si="10"/>
        <v>00007020210070500622</v>
      </c>
      <c r="L574" s="84" t="str">
        <f>C574&amp;D574&amp;E574&amp;F574&amp;G574</f>
        <v>00007020210070500622</v>
      </c>
    </row>
    <row r="575" spans="1:12" ht="67.5">
      <c r="A575" s="100" t="s">
        <v>1499</v>
      </c>
      <c r="B575" s="101" t="s">
        <v>775</v>
      </c>
      <c r="C575" s="102" t="s">
        <v>839</v>
      </c>
      <c r="D575" s="125" t="s">
        <v>1480</v>
      </c>
      <c r="E575" s="156" t="s">
        <v>1501</v>
      </c>
      <c r="F575" s="159"/>
      <c r="G575" s="130" t="s">
        <v>839</v>
      </c>
      <c r="H575" s="97">
        <v>402400</v>
      </c>
      <c r="I575" s="103">
        <v>68400</v>
      </c>
      <c r="J575" s="104">
        <v>334000</v>
      </c>
      <c r="K575" s="119" t="str">
        <f t="shared" si="10"/>
        <v>00007020210070570000</v>
      </c>
      <c r="L575" s="107" t="s">
        <v>1500</v>
      </c>
    </row>
    <row r="576" spans="1:12" ht="22.5">
      <c r="A576" s="100" t="s">
        <v>1417</v>
      </c>
      <c r="B576" s="101" t="s">
        <v>775</v>
      </c>
      <c r="C576" s="102" t="s">
        <v>839</v>
      </c>
      <c r="D576" s="125" t="s">
        <v>1480</v>
      </c>
      <c r="E576" s="156" t="s">
        <v>1501</v>
      </c>
      <c r="F576" s="159"/>
      <c r="G576" s="130" t="s">
        <v>1419</v>
      </c>
      <c r="H576" s="97">
        <v>402400</v>
      </c>
      <c r="I576" s="103">
        <v>68400</v>
      </c>
      <c r="J576" s="104">
        <v>334000</v>
      </c>
      <c r="K576" s="119" t="str">
        <f t="shared" si="10"/>
        <v>00007020210070570600</v>
      </c>
      <c r="L576" s="107" t="s">
        <v>1502</v>
      </c>
    </row>
    <row r="577" spans="1:12" ht="12.75">
      <c r="A577" s="100" t="s">
        <v>1431</v>
      </c>
      <c r="B577" s="101" t="s">
        <v>775</v>
      </c>
      <c r="C577" s="102" t="s">
        <v>839</v>
      </c>
      <c r="D577" s="125" t="s">
        <v>1480</v>
      </c>
      <c r="E577" s="156" t="s">
        <v>1501</v>
      </c>
      <c r="F577" s="159"/>
      <c r="G577" s="130" t="s">
        <v>1433</v>
      </c>
      <c r="H577" s="97">
        <v>72000</v>
      </c>
      <c r="I577" s="103">
        <v>12200</v>
      </c>
      <c r="J577" s="104">
        <v>59800</v>
      </c>
      <c r="K577" s="119" t="str">
        <f t="shared" si="10"/>
        <v>00007020210070570610</v>
      </c>
      <c r="L577" s="107" t="s">
        <v>1503</v>
      </c>
    </row>
    <row r="578" spans="1:12" s="85" customFormat="1" ht="12.75">
      <c r="A578" s="80" t="s">
        <v>1458</v>
      </c>
      <c r="B578" s="79" t="s">
        <v>775</v>
      </c>
      <c r="C578" s="122" t="s">
        <v>839</v>
      </c>
      <c r="D578" s="126" t="s">
        <v>1480</v>
      </c>
      <c r="E578" s="153" t="s">
        <v>1501</v>
      </c>
      <c r="F578" s="160"/>
      <c r="G578" s="123" t="s">
        <v>1459</v>
      </c>
      <c r="H578" s="81">
        <v>72000</v>
      </c>
      <c r="I578" s="82">
        <v>12200</v>
      </c>
      <c r="J578" s="83">
        <f>IF(IF(H578="",0,H578)=0,0,(IF(H578&gt;0,IF(I578&gt;H578,0,H578-I578),IF(I578&gt;H578,H578-I578,0))))</f>
        <v>59800</v>
      </c>
      <c r="K578" s="119" t="str">
        <f t="shared" si="10"/>
        <v>00007020210070570612</v>
      </c>
      <c r="L578" s="84" t="str">
        <f>C578&amp;D578&amp;E578&amp;F578&amp;G578</f>
        <v>00007020210070570612</v>
      </c>
    </row>
    <row r="579" spans="1:12" ht="12.75">
      <c r="A579" s="100" t="s">
        <v>1436</v>
      </c>
      <c r="B579" s="101" t="s">
        <v>775</v>
      </c>
      <c r="C579" s="102" t="s">
        <v>839</v>
      </c>
      <c r="D579" s="125" t="s">
        <v>1480</v>
      </c>
      <c r="E579" s="156" t="s">
        <v>1501</v>
      </c>
      <c r="F579" s="159"/>
      <c r="G579" s="130" t="s">
        <v>781</v>
      </c>
      <c r="H579" s="97">
        <v>330400</v>
      </c>
      <c r="I579" s="103">
        <v>56200</v>
      </c>
      <c r="J579" s="104">
        <v>274200</v>
      </c>
      <c r="K579" s="119" t="str">
        <f t="shared" si="10"/>
        <v>00007020210070570620</v>
      </c>
      <c r="L579" s="107" t="s">
        <v>1504</v>
      </c>
    </row>
    <row r="580" spans="1:12" s="85" customFormat="1" ht="12.75">
      <c r="A580" s="80" t="s">
        <v>1461</v>
      </c>
      <c r="B580" s="79" t="s">
        <v>775</v>
      </c>
      <c r="C580" s="122" t="s">
        <v>839</v>
      </c>
      <c r="D580" s="126" t="s">
        <v>1480</v>
      </c>
      <c r="E580" s="153" t="s">
        <v>1501</v>
      </c>
      <c r="F580" s="160"/>
      <c r="G580" s="123" t="s">
        <v>1462</v>
      </c>
      <c r="H580" s="81">
        <v>330400</v>
      </c>
      <c r="I580" s="82">
        <v>56200</v>
      </c>
      <c r="J580" s="83">
        <f>IF(IF(H580="",0,H580)=0,0,(IF(H580&gt;0,IF(I580&gt;H580,0,H580-I580),IF(I580&gt;H580,H580-I580,0))))</f>
        <v>274200</v>
      </c>
      <c r="K580" s="119" t="str">
        <f t="shared" si="10"/>
        <v>00007020210070570622</v>
      </c>
      <c r="L580" s="84" t="str">
        <f>C580&amp;D580&amp;E580&amp;F580&amp;G580</f>
        <v>00007020210070570622</v>
      </c>
    </row>
    <row r="581" spans="1:12" ht="12.75">
      <c r="A581" s="100"/>
      <c r="B581" s="101" t="s">
        <v>775</v>
      </c>
      <c r="C581" s="102" t="s">
        <v>839</v>
      </c>
      <c r="D581" s="125" t="s">
        <v>1480</v>
      </c>
      <c r="E581" s="156" t="s">
        <v>1506</v>
      </c>
      <c r="F581" s="159"/>
      <c r="G581" s="130" t="s">
        <v>839</v>
      </c>
      <c r="H581" s="97">
        <v>1077500</v>
      </c>
      <c r="I581" s="103">
        <v>242400</v>
      </c>
      <c r="J581" s="104">
        <v>835100</v>
      </c>
      <c r="K581" s="119" t="str">
        <f t="shared" si="10"/>
        <v>00007020210076130000</v>
      </c>
      <c r="L581" s="107" t="s">
        <v>1505</v>
      </c>
    </row>
    <row r="582" spans="1:12" ht="22.5">
      <c r="A582" s="100" t="s">
        <v>1417</v>
      </c>
      <c r="B582" s="101" t="s">
        <v>775</v>
      </c>
      <c r="C582" s="102" t="s">
        <v>839</v>
      </c>
      <c r="D582" s="125" t="s">
        <v>1480</v>
      </c>
      <c r="E582" s="156" t="s">
        <v>1506</v>
      </c>
      <c r="F582" s="159"/>
      <c r="G582" s="130" t="s">
        <v>1419</v>
      </c>
      <c r="H582" s="97">
        <v>1077500</v>
      </c>
      <c r="I582" s="103">
        <v>242400</v>
      </c>
      <c r="J582" s="104">
        <v>835100</v>
      </c>
      <c r="K582" s="119" t="str">
        <f t="shared" si="10"/>
        <v>00007020210076130600</v>
      </c>
      <c r="L582" s="107" t="s">
        <v>1507</v>
      </c>
    </row>
    <row r="583" spans="1:12" ht="12.75">
      <c r="A583" s="100" t="s">
        <v>1431</v>
      </c>
      <c r="B583" s="101" t="s">
        <v>775</v>
      </c>
      <c r="C583" s="102" t="s">
        <v>839</v>
      </c>
      <c r="D583" s="125" t="s">
        <v>1480</v>
      </c>
      <c r="E583" s="156" t="s">
        <v>1506</v>
      </c>
      <c r="F583" s="159"/>
      <c r="G583" s="130" t="s">
        <v>1433</v>
      </c>
      <c r="H583" s="97">
        <v>1077500</v>
      </c>
      <c r="I583" s="103">
        <v>242400</v>
      </c>
      <c r="J583" s="104">
        <v>835100</v>
      </c>
      <c r="K583" s="119" t="str">
        <f t="shared" si="10"/>
        <v>00007020210076130610</v>
      </c>
      <c r="L583" s="107" t="s">
        <v>1508</v>
      </c>
    </row>
    <row r="584" spans="1:12" s="85" customFormat="1" ht="45">
      <c r="A584" s="80" t="s">
        <v>1434</v>
      </c>
      <c r="B584" s="79" t="s">
        <v>775</v>
      </c>
      <c r="C584" s="122" t="s">
        <v>839</v>
      </c>
      <c r="D584" s="126" t="s">
        <v>1480</v>
      </c>
      <c r="E584" s="153" t="s">
        <v>1506</v>
      </c>
      <c r="F584" s="160"/>
      <c r="G584" s="123" t="s">
        <v>1435</v>
      </c>
      <c r="H584" s="81">
        <v>1077500</v>
      </c>
      <c r="I584" s="82">
        <v>242400</v>
      </c>
      <c r="J584" s="83">
        <f>IF(IF(H584="",0,H584)=0,0,(IF(H584&gt;0,IF(I584&gt;H584,0,H584-I584),IF(I584&gt;H584,H584-I584,0))))</f>
        <v>835100</v>
      </c>
      <c r="K584" s="119" t="str">
        <f t="shared" si="10"/>
        <v>00007020210076130611</v>
      </c>
      <c r="L584" s="84" t="str">
        <f>C584&amp;D584&amp;E584&amp;F584&amp;G584</f>
        <v>00007020210076130611</v>
      </c>
    </row>
    <row r="585" spans="1:12" ht="33.75">
      <c r="A585" s="100" t="s">
        <v>1509</v>
      </c>
      <c r="B585" s="101" t="s">
        <v>775</v>
      </c>
      <c r="C585" s="102" t="s">
        <v>839</v>
      </c>
      <c r="D585" s="125" t="s">
        <v>1480</v>
      </c>
      <c r="E585" s="156" t="s">
        <v>1511</v>
      </c>
      <c r="F585" s="159"/>
      <c r="G585" s="130" t="s">
        <v>839</v>
      </c>
      <c r="H585" s="97">
        <v>974637.5</v>
      </c>
      <c r="I585" s="103">
        <v>0</v>
      </c>
      <c r="J585" s="104">
        <v>974637.5</v>
      </c>
      <c r="K585" s="119" t="str">
        <f t="shared" si="10"/>
        <v>0000702021Е250970000</v>
      </c>
      <c r="L585" s="107" t="s">
        <v>1510</v>
      </c>
    </row>
    <row r="586" spans="1:12" ht="22.5">
      <c r="A586" s="100" t="s">
        <v>1417</v>
      </c>
      <c r="B586" s="101" t="s">
        <v>775</v>
      </c>
      <c r="C586" s="102" t="s">
        <v>839</v>
      </c>
      <c r="D586" s="125" t="s">
        <v>1480</v>
      </c>
      <c r="E586" s="156" t="s">
        <v>1511</v>
      </c>
      <c r="F586" s="159"/>
      <c r="G586" s="130" t="s">
        <v>1419</v>
      </c>
      <c r="H586" s="97">
        <v>974637.5</v>
      </c>
      <c r="I586" s="103">
        <v>0</v>
      </c>
      <c r="J586" s="104">
        <v>974637.5</v>
      </c>
      <c r="K586" s="119" t="str">
        <f t="shared" si="10"/>
        <v>0000702021Е250970600</v>
      </c>
      <c r="L586" s="107" t="s">
        <v>1512</v>
      </c>
    </row>
    <row r="587" spans="1:12" ht="12.75">
      <c r="A587" s="100" t="s">
        <v>1431</v>
      </c>
      <c r="B587" s="101" t="s">
        <v>775</v>
      </c>
      <c r="C587" s="102" t="s">
        <v>839</v>
      </c>
      <c r="D587" s="125" t="s">
        <v>1480</v>
      </c>
      <c r="E587" s="156" t="s">
        <v>1511</v>
      </c>
      <c r="F587" s="159"/>
      <c r="G587" s="130" t="s">
        <v>1433</v>
      </c>
      <c r="H587" s="97">
        <v>974637.5</v>
      </c>
      <c r="I587" s="103">
        <v>0</v>
      </c>
      <c r="J587" s="104">
        <v>974637.5</v>
      </c>
      <c r="K587" s="119" t="str">
        <f t="shared" si="10"/>
        <v>0000702021Е250970610</v>
      </c>
      <c r="L587" s="107" t="s">
        <v>1513</v>
      </c>
    </row>
    <row r="588" spans="1:12" s="85" customFormat="1" ht="12.75">
      <c r="A588" s="80" t="s">
        <v>1458</v>
      </c>
      <c r="B588" s="79" t="s">
        <v>775</v>
      </c>
      <c r="C588" s="122" t="s">
        <v>839</v>
      </c>
      <c r="D588" s="126" t="s">
        <v>1480</v>
      </c>
      <c r="E588" s="153" t="s">
        <v>1511</v>
      </c>
      <c r="F588" s="160"/>
      <c r="G588" s="123" t="s">
        <v>1459</v>
      </c>
      <c r="H588" s="81">
        <v>974637.5</v>
      </c>
      <c r="I588" s="82">
        <v>0</v>
      </c>
      <c r="J588" s="83">
        <f>IF(IF(H588="",0,H588)=0,0,(IF(H588&gt;0,IF(I588&gt;H588,0,H588-I588),IF(I588&gt;H588,H588-I588,0))))</f>
        <v>974637.5</v>
      </c>
      <c r="K588" s="119" t="str">
        <f t="shared" si="10"/>
        <v>0000702021Е250970612</v>
      </c>
      <c r="L588" s="84" t="str">
        <f>C588&amp;D588&amp;E588&amp;F588&amp;G588</f>
        <v>0000702021Е250970612</v>
      </c>
    </row>
    <row r="589" spans="1:12" ht="22.5">
      <c r="A589" s="100" t="s">
        <v>1425</v>
      </c>
      <c r="B589" s="101" t="s">
        <v>775</v>
      </c>
      <c r="C589" s="102" t="s">
        <v>839</v>
      </c>
      <c r="D589" s="125" t="s">
        <v>1480</v>
      </c>
      <c r="E589" s="156" t="s">
        <v>1427</v>
      </c>
      <c r="F589" s="159"/>
      <c r="G589" s="130" t="s">
        <v>839</v>
      </c>
      <c r="H589" s="97">
        <v>257199333.33</v>
      </c>
      <c r="I589" s="103">
        <v>57167977.71</v>
      </c>
      <c r="J589" s="104">
        <v>200031355.62</v>
      </c>
      <c r="K589" s="119" t="str">
        <f t="shared" si="10"/>
        <v>00007020240000000000</v>
      </c>
      <c r="L589" s="107" t="s">
        <v>1514</v>
      </c>
    </row>
    <row r="590" spans="1:12" ht="22.5">
      <c r="A590" s="100" t="s">
        <v>1515</v>
      </c>
      <c r="B590" s="101" t="s">
        <v>775</v>
      </c>
      <c r="C590" s="102" t="s">
        <v>839</v>
      </c>
      <c r="D590" s="125" t="s">
        <v>1480</v>
      </c>
      <c r="E590" s="156" t="s">
        <v>1517</v>
      </c>
      <c r="F590" s="159"/>
      <c r="G590" s="130" t="s">
        <v>839</v>
      </c>
      <c r="H590" s="97">
        <v>33514733.33</v>
      </c>
      <c r="I590" s="103">
        <v>6689225.02</v>
      </c>
      <c r="J590" s="104">
        <v>26825508.31</v>
      </c>
      <c r="K590" s="119" t="str">
        <f t="shared" si="10"/>
        <v>00007020240001210000</v>
      </c>
      <c r="L590" s="107" t="s">
        <v>1516</v>
      </c>
    </row>
    <row r="591" spans="1:12" ht="22.5">
      <c r="A591" s="100" t="s">
        <v>1417</v>
      </c>
      <c r="B591" s="101" t="s">
        <v>775</v>
      </c>
      <c r="C591" s="102" t="s">
        <v>839</v>
      </c>
      <c r="D591" s="125" t="s">
        <v>1480</v>
      </c>
      <c r="E591" s="156" t="s">
        <v>1517</v>
      </c>
      <c r="F591" s="159"/>
      <c r="G591" s="130" t="s">
        <v>1419</v>
      </c>
      <c r="H591" s="97">
        <v>33514733.33</v>
      </c>
      <c r="I591" s="103">
        <v>6689225.02</v>
      </c>
      <c r="J591" s="104">
        <v>26825508.31</v>
      </c>
      <c r="K591" s="119" t="str">
        <f t="shared" si="10"/>
        <v>00007020240001210600</v>
      </c>
      <c r="L591" s="107" t="s">
        <v>1518</v>
      </c>
    </row>
    <row r="592" spans="1:12" ht="12.75">
      <c r="A592" s="100" t="s">
        <v>1431</v>
      </c>
      <c r="B592" s="101" t="s">
        <v>775</v>
      </c>
      <c r="C592" s="102" t="s">
        <v>839</v>
      </c>
      <c r="D592" s="125" t="s">
        <v>1480</v>
      </c>
      <c r="E592" s="156" t="s">
        <v>1517</v>
      </c>
      <c r="F592" s="159"/>
      <c r="G592" s="130" t="s">
        <v>1433</v>
      </c>
      <c r="H592" s="97">
        <v>3672095.38</v>
      </c>
      <c r="I592" s="103">
        <v>561857.69</v>
      </c>
      <c r="J592" s="104">
        <v>3110237.69</v>
      </c>
      <c r="K592" s="119" t="str">
        <f t="shared" si="10"/>
        <v>00007020240001210610</v>
      </c>
      <c r="L592" s="107" t="s">
        <v>1519</v>
      </c>
    </row>
    <row r="593" spans="1:12" s="85" customFormat="1" ht="45">
      <c r="A593" s="80" t="s">
        <v>1434</v>
      </c>
      <c r="B593" s="79" t="s">
        <v>775</v>
      </c>
      <c r="C593" s="122" t="s">
        <v>839</v>
      </c>
      <c r="D593" s="126" t="s">
        <v>1480</v>
      </c>
      <c r="E593" s="153" t="s">
        <v>1517</v>
      </c>
      <c r="F593" s="160"/>
      <c r="G593" s="123" t="s">
        <v>1435</v>
      </c>
      <c r="H593" s="81">
        <v>3672095.38</v>
      </c>
      <c r="I593" s="82">
        <v>561857.69</v>
      </c>
      <c r="J593" s="83">
        <f>IF(IF(H593="",0,H593)=0,0,(IF(H593&gt;0,IF(I593&gt;H593,0,H593-I593),IF(I593&gt;H593,H593-I593,0))))</f>
        <v>3110237.69</v>
      </c>
      <c r="K593" s="119" t="str">
        <f t="shared" si="10"/>
        <v>00007020240001210611</v>
      </c>
      <c r="L593" s="84" t="str">
        <f>C593&amp;D593&amp;E593&amp;F593&amp;G593</f>
        <v>00007020240001210611</v>
      </c>
    </row>
    <row r="594" spans="1:12" ht="12.75">
      <c r="A594" s="100" t="s">
        <v>1436</v>
      </c>
      <c r="B594" s="101" t="s">
        <v>775</v>
      </c>
      <c r="C594" s="102" t="s">
        <v>839</v>
      </c>
      <c r="D594" s="125" t="s">
        <v>1480</v>
      </c>
      <c r="E594" s="156" t="s">
        <v>1517</v>
      </c>
      <c r="F594" s="159"/>
      <c r="G594" s="130" t="s">
        <v>781</v>
      </c>
      <c r="H594" s="97">
        <v>29842637.95</v>
      </c>
      <c r="I594" s="103">
        <v>6127367.33</v>
      </c>
      <c r="J594" s="104">
        <v>23715270.62</v>
      </c>
      <c r="K594" s="119" t="str">
        <f t="shared" si="10"/>
        <v>00007020240001210620</v>
      </c>
      <c r="L594" s="107" t="s">
        <v>1520</v>
      </c>
    </row>
    <row r="595" spans="1:12" s="85" customFormat="1" ht="45">
      <c r="A595" s="80" t="s">
        <v>1438</v>
      </c>
      <c r="B595" s="79" t="s">
        <v>775</v>
      </c>
      <c r="C595" s="122" t="s">
        <v>839</v>
      </c>
      <c r="D595" s="126" t="s">
        <v>1480</v>
      </c>
      <c r="E595" s="153" t="s">
        <v>1517</v>
      </c>
      <c r="F595" s="160"/>
      <c r="G595" s="123" t="s">
        <v>1439</v>
      </c>
      <c r="H595" s="81">
        <v>29842637.95</v>
      </c>
      <c r="I595" s="82">
        <v>6127367.33</v>
      </c>
      <c r="J595" s="83">
        <f>IF(IF(H595="",0,H595)=0,0,(IF(H595&gt;0,IF(I595&gt;H595,0,H595-I595),IF(I595&gt;H595,H595-I595,0))))</f>
        <v>23715270.62</v>
      </c>
      <c r="K595" s="119" t="str">
        <f t="shared" si="10"/>
        <v>00007020240001210621</v>
      </c>
      <c r="L595" s="84" t="str">
        <f>C595&amp;D595&amp;E595&amp;F595&amp;G595</f>
        <v>00007020240001210621</v>
      </c>
    </row>
    <row r="596" spans="1:12" ht="45">
      <c r="A596" s="100" t="s">
        <v>1521</v>
      </c>
      <c r="B596" s="101" t="s">
        <v>775</v>
      </c>
      <c r="C596" s="102" t="s">
        <v>839</v>
      </c>
      <c r="D596" s="125" t="s">
        <v>1480</v>
      </c>
      <c r="E596" s="156" t="s">
        <v>1523</v>
      </c>
      <c r="F596" s="159"/>
      <c r="G596" s="130" t="s">
        <v>839</v>
      </c>
      <c r="H596" s="97">
        <v>530000</v>
      </c>
      <c r="I596" s="103">
        <v>380000</v>
      </c>
      <c r="J596" s="104">
        <v>150000</v>
      </c>
      <c r="K596" s="119" t="str">
        <f t="shared" si="10"/>
        <v>00007020240012130000</v>
      </c>
      <c r="L596" s="107" t="s">
        <v>1522</v>
      </c>
    </row>
    <row r="597" spans="1:12" ht="22.5">
      <c r="A597" s="100" t="s">
        <v>1417</v>
      </c>
      <c r="B597" s="101" t="s">
        <v>775</v>
      </c>
      <c r="C597" s="102" t="s">
        <v>839</v>
      </c>
      <c r="D597" s="125" t="s">
        <v>1480</v>
      </c>
      <c r="E597" s="156" t="s">
        <v>1523</v>
      </c>
      <c r="F597" s="159"/>
      <c r="G597" s="130" t="s">
        <v>1419</v>
      </c>
      <c r="H597" s="97">
        <v>530000</v>
      </c>
      <c r="I597" s="103">
        <v>380000</v>
      </c>
      <c r="J597" s="104">
        <v>150000</v>
      </c>
      <c r="K597" s="119" t="str">
        <f t="shared" si="10"/>
        <v>00007020240012130600</v>
      </c>
      <c r="L597" s="107" t="s">
        <v>1524</v>
      </c>
    </row>
    <row r="598" spans="1:12" ht="12.75">
      <c r="A598" s="100" t="s">
        <v>1431</v>
      </c>
      <c r="B598" s="101" t="s">
        <v>775</v>
      </c>
      <c r="C598" s="102" t="s">
        <v>839</v>
      </c>
      <c r="D598" s="125" t="s">
        <v>1480</v>
      </c>
      <c r="E598" s="156" t="s">
        <v>1523</v>
      </c>
      <c r="F598" s="159"/>
      <c r="G598" s="130" t="s">
        <v>1433</v>
      </c>
      <c r="H598" s="97">
        <v>150000</v>
      </c>
      <c r="I598" s="103">
        <v>0</v>
      </c>
      <c r="J598" s="104">
        <v>150000</v>
      </c>
      <c r="K598" s="119" t="str">
        <f t="shared" si="10"/>
        <v>00007020240012130610</v>
      </c>
      <c r="L598" s="107" t="s">
        <v>1525</v>
      </c>
    </row>
    <row r="599" spans="1:12" s="85" customFormat="1" ht="12.75">
      <c r="A599" s="80" t="s">
        <v>1458</v>
      </c>
      <c r="B599" s="79" t="s">
        <v>775</v>
      </c>
      <c r="C599" s="122" t="s">
        <v>839</v>
      </c>
      <c r="D599" s="126" t="s">
        <v>1480</v>
      </c>
      <c r="E599" s="153" t="s">
        <v>1523</v>
      </c>
      <c r="F599" s="160"/>
      <c r="G599" s="123" t="s">
        <v>1459</v>
      </c>
      <c r="H599" s="81">
        <v>150000</v>
      </c>
      <c r="I599" s="82">
        <v>0</v>
      </c>
      <c r="J599" s="83">
        <f>IF(IF(H599="",0,H599)=0,0,(IF(H599&gt;0,IF(I599&gt;H599,0,H599-I599),IF(I599&gt;H599,H599-I599,0))))</f>
        <v>150000</v>
      </c>
      <c r="K599" s="119" t="str">
        <f t="shared" si="10"/>
        <v>00007020240012130612</v>
      </c>
      <c r="L599" s="84" t="str">
        <f>C599&amp;D599&amp;E599&amp;F599&amp;G599</f>
        <v>00007020240012130612</v>
      </c>
    </row>
    <row r="600" spans="1:12" ht="12.75">
      <c r="A600" s="100" t="s">
        <v>1436</v>
      </c>
      <c r="B600" s="101" t="s">
        <v>775</v>
      </c>
      <c r="C600" s="102" t="s">
        <v>839</v>
      </c>
      <c r="D600" s="125" t="s">
        <v>1480</v>
      </c>
      <c r="E600" s="156" t="s">
        <v>1523</v>
      </c>
      <c r="F600" s="159"/>
      <c r="G600" s="130" t="s">
        <v>781</v>
      </c>
      <c r="H600" s="97">
        <v>380000</v>
      </c>
      <c r="I600" s="103">
        <v>380000</v>
      </c>
      <c r="J600" s="104">
        <v>0</v>
      </c>
      <c r="K600" s="119" t="str">
        <f t="shared" si="10"/>
        <v>00007020240012130620</v>
      </c>
      <c r="L600" s="107" t="s">
        <v>1526</v>
      </c>
    </row>
    <row r="601" spans="1:12" s="85" customFormat="1" ht="12.75">
      <c r="A601" s="80" t="s">
        <v>1461</v>
      </c>
      <c r="B601" s="79" t="s">
        <v>775</v>
      </c>
      <c r="C601" s="122" t="s">
        <v>839</v>
      </c>
      <c r="D601" s="126" t="s">
        <v>1480</v>
      </c>
      <c r="E601" s="153" t="s">
        <v>1523</v>
      </c>
      <c r="F601" s="160"/>
      <c r="G601" s="123" t="s">
        <v>1462</v>
      </c>
      <c r="H601" s="81">
        <v>380000</v>
      </c>
      <c r="I601" s="82">
        <v>380000</v>
      </c>
      <c r="J601" s="83">
        <f>IF(IF(H601="",0,H601)=0,0,(IF(H601&gt;0,IF(I601&gt;H601,0,H601-I601),IF(I601&gt;H601,H601-I601,0))))</f>
        <v>0</v>
      </c>
      <c r="K601" s="119" t="str">
        <f t="shared" si="10"/>
        <v>00007020240012130622</v>
      </c>
      <c r="L601" s="84" t="str">
        <f>C601&amp;D601&amp;E601&amp;F601&amp;G601</f>
        <v>00007020240012130622</v>
      </c>
    </row>
    <row r="602" spans="1:12" ht="45">
      <c r="A602" s="100" t="s">
        <v>1527</v>
      </c>
      <c r="B602" s="101" t="s">
        <v>775</v>
      </c>
      <c r="C602" s="102" t="s">
        <v>839</v>
      </c>
      <c r="D602" s="125" t="s">
        <v>1480</v>
      </c>
      <c r="E602" s="156" t="s">
        <v>1529</v>
      </c>
      <c r="F602" s="159"/>
      <c r="G602" s="130" t="s">
        <v>839</v>
      </c>
      <c r="H602" s="97">
        <v>430000</v>
      </c>
      <c r="I602" s="103">
        <v>430000</v>
      </c>
      <c r="J602" s="104">
        <v>0</v>
      </c>
      <c r="K602" s="119" t="str">
        <f t="shared" si="10"/>
        <v>00007020240020240000</v>
      </c>
      <c r="L602" s="107" t="s">
        <v>1528</v>
      </c>
    </row>
    <row r="603" spans="1:12" ht="22.5">
      <c r="A603" s="100" t="s">
        <v>1417</v>
      </c>
      <c r="B603" s="101" t="s">
        <v>775</v>
      </c>
      <c r="C603" s="102" t="s">
        <v>839</v>
      </c>
      <c r="D603" s="125" t="s">
        <v>1480</v>
      </c>
      <c r="E603" s="156" t="s">
        <v>1529</v>
      </c>
      <c r="F603" s="159"/>
      <c r="G603" s="130" t="s">
        <v>1419</v>
      </c>
      <c r="H603" s="97">
        <v>430000</v>
      </c>
      <c r="I603" s="103">
        <v>430000</v>
      </c>
      <c r="J603" s="104">
        <v>0</v>
      </c>
      <c r="K603" s="119" t="str">
        <f t="shared" si="10"/>
        <v>00007020240020240600</v>
      </c>
      <c r="L603" s="107" t="s">
        <v>134</v>
      </c>
    </row>
    <row r="604" spans="1:12" ht="12.75">
      <c r="A604" s="100" t="s">
        <v>1436</v>
      </c>
      <c r="B604" s="101" t="s">
        <v>775</v>
      </c>
      <c r="C604" s="102" t="s">
        <v>839</v>
      </c>
      <c r="D604" s="125" t="s">
        <v>1480</v>
      </c>
      <c r="E604" s="156" t="s">
        <v>1529</v>
      </c>
      <c r="F604" s="159"/>
      <c r="G604" s="130" t="s">
        <v>781</v>
      </c>
      <c r="H604" s="97">
        <v>430000</v>
      </c>
      <c r="I604" s="103">
        <v>430000</v>
      </c>
      <c r="J604" s="104">
        <v>0</v>
      </c>
      <c r="K604" s="119" t="str">
        <f t="shared" si="10"/>
        <v>00007020240020240620</v>
      </c>
      <c r="L604" s="107" t="s">
        <v>135</v>
      </c>
    </row>
    <row r="605" spans="1:12" s="85" customFormat="1" ht="12.75">
      <c r="A605" s="80" t="s">
        <v>1461</v>
      </c>
      <c r="B605" s="79" t="s">
        <v>775</v>
      </c>
      <c r="C605" s="122" t="s">
        <v>839</v>
      </c>
      <c r="D605" s="126" t="s">
        <v>1480</v>
      </c>
      <c r="E605" s="153" t="s">
        <v>1529</v>
      </c>
      <c r="F605" s="160"/>
      <c r="G605" s="123" t="s">
        <v>1462</v>
      </c>
      <c r="H605" s="81">
        <v>430000</v>
      </c>
      <c r="I605" s="82">
        <v>430000</v>
      </c>
      <c r="J605" s="83">
        <f>IF(IF(H605="",0,H605)=0,0,(IF(H605&gt;0,IF(I605&gt;H605,0,H605-I605),IF(I605&gt;H605,H605-I605,0))))</f>
        <v>0</v>
      </c>
      <c r="K605" s="119" t="str">
        <f t="shared" si="10"/>
        <v>00007020240020240622</v>
      </c>
      <c r="L605" s="84" t="str">
        <f>C605&amp;D605&amp;E605&amp;F605&amp;G605</f>
        <v>00007020240020240622</v>
      </c>
    </row>
    <row r="606" spans="1:12" ht="12.75">
      <c r="A606" s="100" t="s">
        <v>1441</v>
      </c>
      <c r="B606" s="101" t="s">
        <v>775</v>
      </c>
      <c r="C606" s="102" t="s">
        <v>839</v>
      </c>
      <c r="D606" s="125" t="s">
        <v>1480</v>
      </c>
      <c r="E606" s="156" t="s">
        <v>1443</v>
      </c>
      <c r="F606" s="159"/>
      <c r="G606" s="130" t="s">
        <v>839</v>
      </c>
      <c r="H606" s="97">
        <v>212670100</v>
      </c>
      <c r="I606" s="103">
        <v>47228457.69</v>
      </c>
      <c r="J606" s="104">
        <v>165441642.31</v>
      </c>
      <c r="K606" s="119" t="str">
        <f t="shared" si="10"/>
        <v>00007020240070040000</v>
      </c>
      <c r="L606" s="107" t="s">
        <v>136</v>
      </c>
    </row>
    <row r="607" spans="1:12" ht="22.5">
      <c r="A607" s="100" t="s">
        <v>1417</v>
      </c>
      <c r="B607" s="101" t="s">
        <v>775</v>
      </c>
      <c r="C607" s="102" t="s">
        <v>839</v>
      </c>
      <c r="D607" s="125" t="s">
        <v>1480</v>
      </c>
      <c r="E607" s="156" t="s">
        <v>1443</v>
      </c>
      <c r="F607" s="159"/>
      <c r="G607" s="130" t="s">
        <v>1419</v>
      </c>
      <c r="H607" s="97">
        <v>212670100</v>
      </c>
      <c r="I607" s="103">
        <v>47228457.69</v>
      </c>
      <c r="J607" s="104">
        <v>165441642.31</v>
      </c>
      <c r="K607" s="119" t="str">
        <f aca="true" t="shared" si="11" ref="K607:K670">C607&amp;D607&amp;E607&amp;F607&amp;G607</f>
        <v>00007020240070040600</v>
      </c>
      <c r="L607" s="107" t="s">
        <v>137</v>
      </c>
    </row>
    <row r="608" spans="1:12" ht="12.75">
      <c r="A608" s="100" t="s">
        <v>1431</v>
      </c>
      <c r="B608" s="101" t="s">
        <v>775</v>
      </c>
      <c r="C608" s="102" t="s">
        <v>839</v>
      </c>
      <c r="D608" s="125" t="s">
        <v>1480</v>
      </c>
      <c r="E608" s="156" t="s">
        <v>1443</v>
      </c>
      <c r="F608" s="159"/>
      <c r="G608" s="130" t="s">
        <v>1433</v>
      </c>
      <c r="H608" s="97">
        <v>13638300</v>
      </c>
      <c r="I608" s="103">
        <v>3240987.77</v>
      </c>
      <c r="J608" s="104">
        <v>10397312.23</v>
      </c>
      <c r="K608" s="119" t="str">
        <f t="shared" si="11"/>
        <v>00007020240070040610</v>
      </c>
      <c r="L608" s="107" t="s">
        <v>138</v>
      </c>
    </row>
    <row r="609" spans="1:12" s="85" customFormat="1" ht="45">
      <c r="A609" s="80" t="s">
        <v>1434</v>
      </c>
      <c r="B609" s="79" t="s">
        <v>775</v>
      </c>
      <c r="C609" s="122" t="s">
        <v>839</v>
      </c>
      <c r="D609" s="126" t="s">
        <v>1480</v>
      </c>
      <c r="E609" s="153" t="s">
        <v>1443</v>
      </c>
      <c r="F609" s="160"/>
      <c r="G609" s="123" t="s">
        <v>1435</v>
      </c>
      <c r="H609" s="81">
        <v>13638300</v>
      </c>
      <c r="I609" s="82">
        <v>3240987.77</v>
      </c>
      <c r="J609" s="83">
        <f>IF(IF(H609="",0,H609)=0,0,(IF(H609&gt;0,IF(I609&gt;H609,0,H609-I609),IF(I609&gt;H609,H609-I609,0))))</f>
        <v>10397312.23</v>
      </c>
      <c r="K609" s="119" t="str">
        <f t="shared" si="11"/>
        <v>00007020240070040611</v>
      </c>
      <c r="L609" s="84" t="str">
        <f>C609&amp;D609&amp;E609&amp;F609&amp;G609</f>
        <v>00007020240070040611</v>
      </c>
    </row>
    <row r="610" spans="1:12" ht="12.75">
      <c r="A610" s="100" t="s">
        <v>1436</v>
      </c>
      <c r="B610" s="101" t="s">
        <v>775</v>
      </c>
      <c r="C610" s="102" t="s">
        <v>839</v>
      </c>
      <c r="D610" s="125" t="s">
        <v>1480</v>
      </c>
      <c r="E610" s="156" t="s">
        <v>1443</v>
      </c>
      <c r="F610" s="159"/>
      <c r="G610" s="130" t="s">
        <v>781</v>
      </c>
      <c r="H610" s="97">
        <v>199031800</v>
      </c>
      <c r="I610" s="103">
        <v>43987469.92</v>
      </c>
      <c r="J610" s="104">
        <v>155044330.08</v>
      </c>
      <c r="K610" s="119" t="str">
        <f t="shared" si="11"/>
        <v>00007020240070040620</v>
      </c>
      <c r="L610" s="107" t="s">
        <v>139</v>
      </c>
    </row>
    <row r="611" spans="1:12" s="85" customFormat="1" ht="45">
      <c r="A611" s="80" t="s">
        <v>1438</v>
      </c>
      <c r="B611" s="79" t="s">
        <v>775</v>
      </c>
      <c r="C611" s="122" t="s">
        <v>839</v>
      </c>
      <c r="D611" s="126" t="s">
        <v>1480</v>
      </c>
      <c r="E611" s="153" t="s">
        <v>1443</v>
      </c>
      <c r="F611" s="160"/>
      <c r="G611" s="123" t="s">
        <v>1439</v>
      </c>
      <c r="H611" s="81">
        <v>199031800</v>
      </c>
      <c r="I611" s="82">
        <v>43987469.92</v>
      </c>
      <c r="J611" s="83">
        <f>IF(IF(H611="",0,H611)=0,0,(IF(H611&gt;0,IF(I611&gt;H611,0,H611-I611),IF(I611&gt;H611,H611-I611,0))))</f>
        <v>155044330.08</v>
      </c>
      <c r="K611" s="119" t="str">
        <f t="shared" si="11"/>
        <v>00007020240070040621</v>
      </c>
      <c r="L611" s="84" t="str">
        <f>C611&amp;D611&amp;E611&amp;F611&amp;G611</f>
        <v>00007020240070040621</v>
      </c>
    </row>
    <row r="612" spans="1:12" ht="22.5">
      <c r="A612" s="100" t="s">
        <v>1447</v>
      </c>
      <c r="B612" s="101" t="s">
        <v>775</v>
      </c>
      <c r="C612" s="102" t="s">
        <v>839</v>
      </c>
      <c r="D612" s="125" t="s">
        <v>1480</v>
      </c>
      <c r="E612" s="156" t="s">
        <v>1449</v>
      </c>
      <c r="F612" s="159"/>
      <c r="G612" s="130" t="s">
        <v>839</v>
      </c>
      <c r="H612" s="97">
        <v>4248800</v>
      </c>
      <c r="I612" s="103">
        <v>1334295</v>
      </c>
      <c r="J612" s="104">
        <v>2914505</v>
      </c>
      <c r="K612" s="119" t="str">
        <f t="shared" si="11"/>
        <v>00007020240070060000</v>
      </c>
      <c r="L612" s="107" t="s">
        <v>140</v>
      </c>
    </row>
    <row r="613" spans="1:12" ht="12.75">
      <c r="A613" s="100" t="s">
        <v>969</v>
      </c>
      <c r="B613" s="101" t="s">
        <v>775</v>
      </c>
      <c r="C613" s="102" t="s">
        <v>839</v>
      </c>
      <c r="D613" s="125" t="s">
        <v>1480</v>
      </c>
      <c r="E613" s="156" t="s">
        <v>1449</v>
      </c>
      <c r="F613" s="159"/>
      <c r="G613" s="130" t="s">
        <v>971</v>
      </c>
      <c r="H613" s="97">
        <v>279400</v>
      </c>
      <c r="I613" s="103">
        <v>34870</v>
      </c>
      <c r="J613" s="104">
        <v>244530</v>
      </c>
      <c r="K613" s="119" t="str">
        <f t="shared" si="11"/>
        <v>00007020240070060300</v>
      </c>
      <c r="L613" s="107" t="s">
        <v>141</v>
      </c>
    </row>
    <row r="614" spans="1:12" ht="22.5">
      <c r="A614" s="100" t="s">
        <v>972</v>
      </c>
      <c r="B614" s="101" t="s">
        <v>775</v>
      </c>
      <c r="C614" s="102" t="s">
        <v>839</v>
      </c>
      <c r="D614" s="125" t="s">
        <v>1480</v>
      </c>
      <c r="E614" s="156" t="s">
        <v>1449</v>
      </c>
      <c r="F614" s="159"/>
      <c r="G614" s="130" t="s">
        <v>974</v>
      </c>
      <c r="H614" s="97">
        <v>279400</v>
      </c>
      <c r="I614" s="103">
        <v>34870</v>
      </c>
      <c r="J614" s="104">
        <v>244530</v>
      </c>
      <c r="K614" s="119" t="str">
        <f t="shared" si="11"/>
        <v>00007020240070060320</v>
      </c>
      <c r="L614" s="107" t="s">
        <v>142</v>
      </c>
    </row>
    <row r="615" spans="1:12" s="85" customFormat="1" ht="22.5">
      <c r="A615" s="80" t="s">
        <v>975</v>
      </c>
      <c r="B615" s="79" t="s">
        <v>775</v>
      </c>
      <c r="C615" s="122" t="s">
        <v>839</v>
      </c>
      <c r="D615" s="126" t="s">
        <v>1480</v>
      </c>
      <c r="E615" s="153" t="s">
        <v>1449</v>
      </c>
      <c r="F615" s="160"/>
      <c r="G615" s="123" t="s">
        <v>976</v>
      </c>
      <c r="H615" s="81">
        <v>279400</v>
      </c>
      <c r="I615" s="82">
        <v>34870</v>
      </c>
      <c r="J615" s="83">
        <f>IF(IF(H615="",0,H615)=0,0,(IF(H615&gt;0,IF(I615&gt;H615,0,H615-I615),IF(I615&gt;H615,H615-I615,0))))</f>
        <v>244530</v>
      </c>
      <c r="K615" s="119" t="str">
        <f t="shared" si="11"/>
        <v>00007020240070060321</v>
      </c>
      <c r="L615" s="84" t="str">
        <f>C615&amp;D615&amp;E615&amp;F615&amp;G615</f>
        <v>00007020240070060321</v>
      </c>
    </row>
    <row r="616" spans="1:12" ht="22.5">
      <c r="A616" s="100" t="s">
        <v>1417</v>
      </c>
      <c r="B616" s="101" t="s">
        <v>775</v>
      </c>
      <c r="C616" s="102" t="s">
        <v>839</v>
      </c>
      <c r="D616" s="125" t="s">
        <v>1480</v>
      </c>
      <c r="E616" s="156" t="s">
        <v>1449</v>
      </c>
      <c r="F616" s="159"/>
      <c r="G616" s="130" t="s">
        <v>1419</v>
      </c>
      <c r="H616" s="97">
        <v>3969400</v>
      </c>
      <c r="I616" s="103">
        <v>1299425</v>
      </c>
      <c r="J616" s="104">
        <v>2669975</v>
      </c>
      <c r="K616" s="119" t="str">
        <f t="shared" si="11"/>
        <v>00007020240070060600</v>
      </c>
      <c r="L616" s="107" t="s">
        <v>143</v>
      </c>
    </row>
    <row r="617" spans="1:12" ht="12.75">
      <c r="A617" s="100" t="s">
        <v>1431</v>
      </c>
      <c r="B617" s="101" t="s">
        <v>775</v>
      </c>
      <c r="C617" s="102" t="s">
        <v>839</v>
      </c>
      <c r="D617" s="125" t="s">
        <v>1480</v>
      </c>
      <c r="E617" s="156" t="s">
        <v>1449</v>
      </c>
      <c r="F617" s="159"/>
      <c r="G617" s="130" t="s">
        <v>1433</v>
      </c>
      <c r="H617" s="97">
        <v>989900</v>
      </c>
      <c r="I617" s="103">
        <v>203000</v>
      </c>
      <c r="J617" s="104">
        <v>786900</v>
      </c>
      <c r="K617" s="119" t="str">
        <f t="shared" si="11"/>
        <v>00007020240070060610</v>
      </c>
      <c r="L617" s="107" t="s">
        <v>144</v>
      </c>
    </row>
    <row r="618" spans="1:12" s="85" customFormat="1" ht="45">
      <c r="A618" s="80" t="s">
        <v>1434</v>
      </c>
      <c r="B618" s="79" t="s">
        <v>775</v>
      </c>
      <c r="C618" s="122" t="s">
        <v>839</v>
      </c>
      <c r="D618" s="126" t="s">
        <v>1480</v>
      </c>
      <c r="E618" s="153" t="s">
        <v>1449</v>
      </c>
      <c r="F618" s="160"/>
      <c r="G618" s="123" t="s">
        <v>1435</v>
      </c>
      <c r="H618" s="81">
        <v>989900</v>
      </c>
      <c r="I618" s="82">
        <v>203000</v>
      </c>
      <c r="J618" s="83">
        <f>IF(IF(H618="",0,H618)=0,0,(IF(H618&gt;0,IF(I618&gt;H618,0,H618-I618),IF(I618&gt;H618,H618-I618,0))))</f>
        <v>786900</v>
      </c>
      <c r="K618" s="119" t="str">
        <f t="shared" si="11"/>
        <v>00007020240070060611</v>
      </c>
      <c r="L618" s="84" t="str">
        <f>C618&amp;D618&amp;E618&amp;F618&amp;G618</f>
        <v>00007020240070060611</v>
      </c>
    </row>
    <row r="619" spans="1:12" ht="12.75">
      <c r="A619" s="100" t="s">
        <v>1436</v>
      </c>
      <c r="B619" s="101" t="s">
        <v>775</v>
      </c>
      <c r="C619" s="102" t="s">
        <v>839</v>
      </c>
      <c r="D619" s="125" t="s">
        <v>1480</v>
      </c>
      <c r="E619" s="156" t="s">
        <v>1449</v>
      </c>
      <c r="F619" s="159"/>
      <c r="G619" s="130" t="s">
        <v>781</v>
      </c>
      <c r="H619" s="97">
        <v>2979500</v>
      </c>
      <c r="I619" s="103">
        <v>1096425</v>
      </c>
      <c r="J619" s="104">
        <v>1883075</v>
      </c>
      <c r="K619" s="119" t="str">
        <f t="shared" si="11"/>
        <v>00007020240070060620</v>
      </c>
      <c r="L619" s="107" t="s">
        <v>145</v>
      </c>
    </row>
    <row r="620" spans="1:12" s="85" customFormat="1" ht="45">
      <c r="A620" s="80" t="s">
        <v>1438</v>
      </c>
      <c r="B620" s="79" t="s">
        <v>775</v>
      </c>
      <c r="C620" s="122" t="s">
        <v>839</v>
      </c>
      <c r="D620" s="126" t="s">
        <v>1480</v>
      </c>
      <c r="E620" s="153" t="s">
        <v>1449</v>
      </c>
      <c r="F620" s="160"/>
      <c r="G620" s="123" t="s">
        <v>1439</v>
      </c>
      <c r="H620" s="81">
        <v>2979500</v>
      </c>
      <c r="I620" s="82">
        <v>1096425</v>
      </c>
      <c r="J620" s="83">
        <f>IF(IF(H620="",0,H620)=0,0,(IF(H620&gt;0,IF(I620&gt;H620,0,H620-I620),IF(I620&gt;H620,H620-I620,0))))</f>
        <v>1883075</v>
      </c>
      <c r="K620" s="119" t="str">
        <f t="shared" si="11"/>
        <v>00007020240070060621</v>
      </c>
      <c r="L620" s="84" t="str">
        <f>C620&amp;D620&amp;E620&amp;F620&amp;G620</f>
        <v>00007020240070060621</v>
      </c>
    </row>
    <row r="621" spans="1:12" ht="56.25">
      <c r="A621" s="100" t="s">
        <v>146</v>
      </c>
      <c r="B621" s="101" t="s">
        <v>775</v>
      </c>
      <c r="C621" s="102" t="s">
        <v>839</v>
      </c>
      <c r="D621" s="125" t="s">
        <v>1480</v>
      </c>
      <c r="E621" s="156" t="s">
        <v>148</v>
      </c>
      <c r="F621" s="159"/>
      <c r="G621" s="130" t="s">
        <v>839</v>
      </c>
      <c r="H621" s="97">
        <v>4538300</v>
      </c>
      <c r="I621" s="103">
        <v>1106000</v>
      </c>
      <c r="J621" s="104">
        <v>3432300</v>
      </c>
      <c r="K621" s="119" t="str">
        <f t="shared" si="11"/>
        <v>00007020240070630000</v>
      </c>
      <c r="L621" s="107" t="s">
        <v>147</v>
      </c>
    </row>
    <row r="622" spans="1:12" ht="22.5">
      <c r="A622" s="100" t="s">
        <v>1417</v>
      </c>
      <c r="B622" s="101" t="s">
        <v>775</v>
      </c>
      <c r="C622" s="102" t="s">
        <v>839</v>
      </c>
      <c r="D622" s="125" t="s">
        <v>1480</v>
      </c>
      <c r="E622" s="156" t="s">
        <v>148</v>
      </c>
      <c r="F622" s="159"/>
      <c r="G622" s="130" t="s">
        <v>1419</v>
      </c>
      <c r="H622" s="97">
        <v>4538300</v>
      </c>
      <c r="I622" s="103">
        <v>1106000</v>
      </c>
      <c r="J622" s="104">
        <v>3432300</v>
      </c>
      <c r="K622" s="119" t="str">
        <f t="shared" si="11"/>
        <v>00007020240070630600</v>
      </c>
      <c r="L622" s="107" t="s">
        <v>149</v>
      </c>
    </row>
    <row r="623" spans="1:12" ht="12.75">
      <c r="A623" s="100" t="s">
        <v>1431</v>
      </c>
      <c r="B623" s="101" t="s">
        <v>775</v>
      </c>
      <c r="C623" s="102" t="s">
        <v>839</v>
      </c>
      <c r="D623" s="125" t="s">
        <v>1480</v>
      </c>
      <c r="E623" s="156" t="s">
        <v>148</v>
      </c>
      <c r="F623" s="159"/>
      <c r="G623" s="130" t="s">
        <v>1433</v>
      </c>
      <c r="H623" s="97">
        <v>194400</v>
      </c>
      <c r="I623" s="103">
        <v>46815</v>
      </c>
      <c r="J623" s="104">
        <v>147585</v>
      </c>
      <c r="K623" s="119" t="str">
        <f t="shared" si="11"/>
        <v>00007020240070630610</v>
      </c>
      <c r="L623" s="107" t="s">
        <v>150</v>
      </c>
    </row>
    <row r="624" spans="1:12" s="85" customFormat="1" ht="45">
      <c r="A624" s="80" t="s">
        <v>1434</v>
      </c>
      <c r="B624" s="79" t="s">
        <v>775</v>
      </c>
      <c r="C624" s="122" t="s">
        <v>839</v>
      </c>
      <c r="D624" s="126" t="s">
        <v>1480</v>
      </c>
      <c r="E624" s="153" t="s">
        <v>148</v>
      </c>
      <c r="F624" s="160"/>
      <c r="G624" s="123" t="s">
        <v>1435</v>
      </c>
      <c r="H624" s="81">
        <v>194400</v>
      </c>
      <c r="I624" s="82">
        <v>46815</v>
      </c>
      <c r="J624" s="83">
        <f>IF(IF(H624="",0,H624)=0,0,(IF(H624&gt;0,IF(I624&gt;H624,0,H624-I624),IF(I624&gt;H624,H624-I624,0))))</f>
        <v>147585</v>
      </c>
      <c r="K624" s="119" t="str">
        <f t="shared" si="11"/>
        <v>00007020240070630611</v>
      </c>
      <c r="L624" s="84" t="str">
        <f>C624&amp;D624&amp;E624&amp;F624&amp;G624</f>
        <v>00007020240070630611</v>
      </c>
    </row>
    <row r="625" spans="1:12" ht="12.75">
      <c r="A625" s="100" t="s">
        <v>1436</v>
      </c>
      <c r="B625" s="101" t="s">
        <v>775</v>
      </c>
      <c r="C625" s="102" t="s">
        <v>839</v>
      </c>
      <c r="D625" s="125" t="s">
        <v>1480</v>
      </c>
      <c r="E625" s="156" t="s">
        <v>148</v>
      </c>
      <c r="F625" s="159"/>
      <c r="G625" s="130" t="s">
        <v>781</v>
      </c>
      <c r="H625" s="97">
        <v>4343900</v>
      </c>
      <c r="I625" s="103">
        <v>1059185</v>
      </c>
      <c r="J625" s="104">
        <v>3284715</v>
      </c>
      <c r="K625" s="119" t="str">
        <f t="shared" si="11"/>
        <v>00007020240070630620</v>
      </c>
      <c r="L625" s="107" t="s">
        <v>151</v>
      </c>
    </row>
    <row r="626" spans="1:12" s="85" customFormat="1" ht="45">
      <c r="A626" s="80" t="s">
        <v>1438</v>
      </c>
      <c r="B626" s="79" t="s">
        <v>775</v>
      </c>
      <c r="C626" s="122" t="s">
        <v>839</v>
      </c>
      <c r="D626" s="126" t="s">
        <v>1480</v>
      </c>
      <c r="E626" s="153" t="s">
        <v>148</v>
      </c>
      <c r="F626" s="160"/>
      <c r="G626" s="123" t="s">
        <v>1439</v>
      </c>
      <c r="H626" s="81">
        <v>4343900</v>
      </c>
      <c r="I626" s="82">
        <v>1059185</v>
      </c>
      <c r="J626" s="83">
        <f>IF(IF(H626="",0,H626)=0,0,(IF(H626&gt;0,IF(I626&gt;H626,0,H626-I626),IF(I626&gt;H626,H626-I626,0))))</f>
        <v>3284715</v>
      </c>
      <c r="K626" s="119" t="str">
        <f t="shared" si="11"/>
        <v>00007020240070630621</v>
      </c>
      <c r="L626" s="84" t="str">
        <f>C626&amp;D626&amp;E626&amp;F626&amp;G626</f>
        <v>00007020240070630621</v>
      </c>
    </row>
    <row r="627" spans="1:12" ht="33.75">
      <c r="A627" s="100" t="s">
        <v>152</v>
      </c>
      <c r="B627" s="101" t="s">
        <v>775</v>
      </c>
      <c r="C627" s="102" t="s">
        <v>839</v>
      </c>
      <c r="D627" s="125" t="s">
        <v>1480</v>
      </c>
      <c r="E627" s="156" t="s">
        <v>154</v>
      </c>
      <c r="F627" s="159"/>
      <c r="G627" s="130" t="s">
        <v>839</v>
      </c>
      <c r="H627" s="97">
        <v>109400</v>
      </c>
      <c r="I627" s="103">
        <v>0</v>
      </c>
      <c r="J627" s="104">
        <v>109400</v>
      </c>
      <c r="K627" s="119" t="str">
        <f t="shared" si="11"/>
        <v>00007020240072080000</v>
      </c>
      <c r="L627" s="107" t="s">
        <v>153</v>
      </c>
    </row>
    <row r="628" spans="1:12" ht="22.5">
      <c r="A628" s="100" t="s">
        <v>1417</v>
      </c>
      <c r="B628" s="101" t="s">
        <v>775</v>
      </c>
      <c r="C628" s="102" t="s">
        <v>839</v>
      </c>
      <c r="D628" s="125" t="s">
        <v>1480</v>
      </c>
      <c r="E628" s="156" t="s">
        <v>154</v>
      </c>
      <c r="F628" s="159"/>
      <c r="G628" s="130" t="s">
        <v>1419</v>
      </c>
      <c r="H628" s="97">
        <v>109400</v>
      </c>
      <c r="I628" s="103">
        <v>0</v>
      </c>
      <c r="J628" s="104">
        <v>109400</v>
      </c>
      <c r="K628" s="119" t="str">
        <f t="shared" si="11"/>
        <v>00007020240072080600</v>
      </c>
      <c r="L628" s="107" t="s">
        <v>155</v>
      </c>
    </row>
    <row r="629" spans="1:12" ht="12.75">
      <c r="A629" s="100" t="s">
        <v>1431</v>
      </c>
      <c r="B629" s="101" t="s">
        <v>775</v>
      </c>
      <c r="C629" s="102" t="s">
        <v>839</v>
      </c>
      <c r="D629" s="125" t="s">
        <v>1480</v>
      </c>
      <c r="E629" s="156" t="s">
        <v>154</v>
      </c>
      <c r="F629" s="159"/>
      <c r="G629" s="130" t="s">
        <v>1433</v>
      </c>
      <c r="H629" s="97">
        <v>2860</v>
      </c>
      <c r="I629" s="103">
        <v>0</v>
      </c>
      <c r="J629" s="104">
        <v>2860</v>
      </c>
      <c r="K629" s="119" t="str">
        <f t="shared" si="11"/>
        <v>00007020240072080610</v>
      </c>
      <c r="L629" s="107" t="s">
        <v>156</v>
      </c>
    </row>
    <row r="630" spans="1:12" s="85" customFormat="1" ht="12.75">
      <c r="A630" s="80" t="s">
        <v>1458</v>
      </c>
      <c r="B630" s="79" t="s">
        <v>775</v>
      </c>
      <c r="C630" s="122" t="s">
        <v>839</v>
      </c>
      <c r="D630" s="126" t="s">
        <v>1480</v>
      </c>
      <c r="E630" s="153" t="s">
        <v>154</v>
      </c>
      <c r="F630" s="160"/>
      <c r="G630" s="123" t="s">
        <v>1459</v>
      </c>
      <c r="H630" s="81">
        <v>2860</v>
      </c>
      <c r="I630" s="82">
        <v>0</v>
      </c>
      <c r="J630" s="83">
        <f>IF(IF(H630="",0,H630)=0,0,(IF(H630&gt;0,IF(I630&gt;H630,0,H630-I630),IF(I630&gt;H630,H630-I630,0))))</f>
        <v>2860</v>
      </c>
      <c r="K630" s="119" t="str">
        <f t="shared" si="11"/>
        <v>00007020240072080612</v>
      </c>
      <c r="L630" s="84" t="str">
        <f>C630&amp;D630&amp;E630&amp;F630&amp;G630</f>
        <v>00007020240072080612</v>
      </c>
    </row>
    <row r="631" spans="1:12" ht="12.75">
      <c r="A631" s="100" t="s">
        <v>1436</v>
      </c>
      <c r="B631" s="101" t="s">
        <v>775</v>
      </c>
      <c r="C631" s="102" t="s">
        <v>839</v>
      </c>
      <c r="D631" s="125" t="s">
        <v>1480</v>
      </c>
      <c r="E631" s="156" t="s">
        <v>154</v>
      </c>
      <c r="F631" s="159"/>
      <c r="G631" s="130" t="s">
        <v>781</v>
      </c>
      <c r="H631" s="97">
        <v>106540</v>
      </c>
      <c r="I631" s="103">
        <v>0</v>
      </c>
      <c r="J631" s="104">
        <v>106540</v>
      </c>
      <c r="K631" s="119" t="str">
        <f t="shared" si="11"/>
        <v>00007020240072080620</v>
      </c>
      <c r="L631" s="107" t="s">
        <v>157</v>
      </c>
    </row>
    <row r="632" spans="1:12" s="85" customFormat="1" ht="12.75">
      <c r="A632" s="80" t="s">
        <v>1461</v>
      </c>
      <c r="B632" s="79" t="s">
        <v>775</v>
      </c>
      <c r="C632" s="122" t="s">
        <v>839</v>
      </c>
      <c r="D632" s="126" t="s">
        <v>1480</v>
      </c>
      <c r="E632" s="153" t="s">
        <v>154</v>
      </c>
      <c r="F632" s="160"/>
      <c r="G632" s="123" t="s">
        <v>1462</v>
      </c>
      <c r="H632" s="81">
        <v>106540</v>
      </c>
      <c r="I632" s="82">
        <v>0</v>
      </c>
      <c r="J632" s="83">
        <f>IF(IF(H632="",0,H632)=0,0,(IF(H632&gt;0,IF(I632&gt;H632,0,H632-I632),IF(I632&gt;H632,H632-I632,0))))</f>
        <v>106540</v>
      </c>
      <c r="K632" s="119" t="str">
        <f t="shared" si="11"/>
        <v>00007020240072080622</v>
      </c>
      <c r="L632" s="84" t="str">
        <f>C632&amp;D632&amp;E632&amp;F632&amp;G632</f>
        <v>00007020240072080622</v>
      </c>
    </row>
    <row r="633" spans="1:12" ht="67.5">
      <c r="A633" s="100" t="s">
        <v>1453</v>
      </c>
      <c r="B633" s="101" t="s">
        <v>775</v>
      </c>
      <c r="C633" s="102" t="s">
        <v>839</v>
      </c>
      <c r="D633" s="125" t="s">
        <v>1480</v>
      </c>
      <c r="E633" s="156" t="s">
        <v>1455</v>
      </c>
      <c r="F633" s="159"/>
      <c r="G633" s="130" t="s">
        <v>839</v>
      </c>
      <c r="H633" s="97">
        <v>925700</v>
      </c>
      <c r="I633" s="103">
        <v>0</v>
      </c>
      <c r="J633" s="104">
        <v>925700</v>
      </c>
      <c r="K633" s="119" t="str">
        <f t="shared" si="11"/>
        <v>00007020240072120000</v>
      </c>
      <c r="L633" s="107" t="s">
        <v>158</v>
      </c>
    </row>
    <row r="634" spans="1:12" ht="22.5">
      <c r="A634" s="100" t="s">
        <v>1417</v>
      </c>
      <c r="B634" s="101" t="s">
        <v>775</v>
      </c>
      <c r="C634" s="102" t="s">
        <v>839</v>
      </c>
      <c r="D634" s="125" t="s">
        <v>1480</v>
      </c>
      <c r="E634" s="156" t="s">
        <v>1455</v>
      </c>
      <c r="F634" s="159"/>
      <c r="G634" s="130" t="s">
        <v>1419</v>
      </c>
      <c r="H634" s="97">
        <v>925700</v>
      </c>
      <c r="I634" s="103">
        <v>0</v>
      </c>
      <c r="J634" s="104">
        <v>925700</v>
      </c>
      <c r="K634" s="119" t="str">
        <f t="shared" si="11"/>
        <v>00007020240072120600</v>
      </c>
      <c r="L634" s="107" t="s">
        <v>159</v>
      </c>
    </row>
    <row r="635" spans="1:12" ht="12.75">
      <c r="A635" s="100" t="s">
        <v>1431</v>
      </c>
      <c r="B635" s="101" t="s">
        <v>775</v>
      </c>
      <c r="C635" s="102" t="s">
        <v>839</v>
      </c>
      <c r="D635" s="125" t="s">
        <v>1480</v>
      </c>
      <c r="E635" s="156" t="s">
        <v>1455</v>
      </c>
      <c r="F635" s="159"/>
      <c r="G635" s="130" t="s">
        <v>1433</v>
      </c>
      <c r="H635" s="97">
        <v>142300</v>
      </c>
      <c r="I635" s="103">
        <v>0</v>
      </c>
      <c r="J635" s="104">
        <v>142300</v>
      </c>
      <c r="K635" s="119" t="str">
        <f t="shared" si="11"/>
        <v>00007020240072120610</v>
      </c>
      <c r="L635" s="107" t="s">
        <v>160</v>
      </c>
    </row>
    <row r="636" spans="1:12" s="85" customFormat="1" ht="12.75">
      <c r="A636" s="80" t="s">
        <v>1458</v>
      </c>
      <c r="B636" s="79" t="s">
        <v>775</v>
      </c>
      <c r="C636" s="122" t="s">
        <v>839</v>
      </c>
      <c r="D636" s="126" t="s">
        <v>1480</v>
      </c>
      <c r="E636" s="153" t="s">
        <v>1455</v>
      </c>
      <c r="F636" s="160"/>
      <c r="G636" s="123" t="s">
        <v>1459</v>
      </c>
      <c r="H636" s="81">
        <v>142300</v>
      </c>
      <c r="I636" s="82">
        <v>0</v>
      </c>
      <c r="J636" s="83">
        <f>IF(IF(H636="",0,H636)=0,0,(IF(H636&gt;0,IF(I636&gt;H636,0,H636-I636),IF(I636&gt;H636,H636-I636,0))))</f>
        <v>142300</v>
      </c>
      <c r="K636" s="119" t="str">
        <f t="shared" si="11"/>
        <v>00007020240072120612</v>
      </c>
      <c r="L636" s="84" t="str">
        <f>C636&amp;D636&amp;E636&amp;F636&amp;G636</f>
        <v>00007020240072120612</v>
      </c>
    </row>
    <row r="637" spans="1:12" ht="12.75">
      <c r="A637" s="100" t="s">
        <v>1436</v>
      </c>
      <c r="B637" s="101" t="s">
        <v>775</v>
      </c>
      <c r="C637" s="102" t="s">
        <v>839</v>
      </c>
      <c r="D637" s="125" t="s">
        <v>1480</v>
      </c>
      <c r="E637" s="156" t="s">
        <v>1455</v>
      </c>
      <c r="F637" s="159"/>
      <c r="G637" s="130" t="s">
        <v>781</v>
      </c>
      <c r="H637" s="97">
        <v>783400</v>
      </c>
      <c r="I637" s="103">
        <v>0</v>
      </c>
      <c r="J637" s="104">
        <v>783400</v>
      </c>
      <c r="K637" s="119" t="str">
        <f t="shared" si="11"/>
        <v>00007020240072120620</v>
      </c>
      <c r="L637" s="107" t="s">
        <v>161</v>
      </c>
    </row>
    <row r="638" spans="1:12" s="85" customFormat="1" ht="12.75">
      <c r="A638" s="80" t="s">
        <v>1461</v>
      </c>
      <c r="B638" s="79" t="s">
        <v>775</v>
      </c>
      <c r="C638" s="122" t="s">
        <v>839</v>
      </c>
      <c r="D638" s="126" t="s">
        <v>1480</v>
      </c>
      <c r="E638" s="153" t="s">
        <v>1455</v>
      </c>
      <c r="F638" s="160"/>
      <c r="G638" s="123" t="s">
        <v>1462</v>
      </c>
      <c r="H638" s="81">
        <v>783400</v>
      </c>
      <c r="I638" s="82">
        <v>0</v>
      </c>
      <c r="J638" s="83">
        <f>IF(IF(H638="",0,H638)=0,0,(IF(H638&gt;0,IF(I638&gt;H638,0,H638-I638),IF(I638&gt;H638,H638-I638,0))))</f>
        <v>783400</v>
      </c>
      <c r="K638" s="119" t="str">
        <f t="shared" si="11"/>
        <v>00007020240072120622</v>
      </c>
      <c r="L638" s="84" t="str">
        <f>C638&amp;D638&amp;E638&amp;F638&amp;G638</f>
        <v>00007020240072120622</v>
      </c>
    </row>
    <row r="639" spans="1:12" ht="45">
      <c r="A639" s="100" t="s">
        <v>162</v>
      </c>
      <c r="B639" s="101" t="s">
        <v>775</v>
      </c>
      <c r="C639" s="102" t="s">
        <v>839</v>
      </c>
      <c r="D639" s="125" t="s">
        <v>1480</v>
      </c>
      <c r="E639" s="156" t="s">
        <v>164</v>
      </c>
      <c r="F639" s="159"/>
      <c r="G639" s="130" t="s">
        <v>839</v>
      </c>
      <c r="H639" s="97">
        <v>1100</v>
      </c>
      <c r="I639" s="103">
        <v>0</v>
      </c>
      <c r="J639" s="104">
        <v>1100</v>
      </c>
      <c r="K639" s="119" t="str">
        <f t="shared" si="11"/>
        <v>000070202400S2080000</v>
      </c>
      <c r="L639" s="107" t="s">
        <v>163</v>
      </c>
    </row>
    <row r="640" spans="1:12" ht="22.5">
      <c r="A640" s="100" t="s">
        <v>1417</v>
      </c>
      <c r="B640" s="101" t="s">
        <v>775</v>
      </c>
      <c r="C640" s="102" t="s">
        <v>839</v>
      </c>
      <c r="D640" s="125" t="s">
        <v>1480</v>
      </c>
      <c r="E640" s="156" t="s">
        <v>164</v>
      </c>
      <c r="F640" s="159"/>
      <c r="G640" s="130" t="s">
        <v>1419</v>
      </c>
      <c r="H640" s="97">
        <v>1100</v>
      </c>
      <c r="I640" s="103">
        <v>0</v>
      </c>
      <c r="J640" s="104">
        <v>1100</v>
      </c>
      <c r="K640" s="119" t="str">
        <f t="shared" si="11"/>
        <v>000070202400S2080600</v>
      </c>
      <c r="L640" s="107" t="s">
        <v>165</v>
      </c>
    </row>
    <row r="641" spans="1:12" ht="12.75">
      <c r="A641" s="100" t="s">
        <v>1431</v>
      </c>
      <c r="B641" s="101" t="s">
        <v>775</v>
      </c>
      <c r="C641" s="102" t="s">
        <v>839</v>
      </c>
      <c r="D641" s="125" t="s">
        <v>1480</v>
      </c>
      <c r="E641" s="156" t="s">
        <v>164</v>
      </c>
      <c r="F641" s="159"/>
      <c r="G641" s="130" t="s">
        <v>1433</v>
      </c>
      <c r="H641" s="97">
        <v>30</v>
      </c>
      <c r="I641" s="103">
        <v>0</v>
      </c>
      <c r="J641" s="104">
        <v>30</v>
      </c>
      <c r="K641" s="119" t="str">
        <f t="shared" si="11"/>
        <v>000070202400S2080610</v>
      </c>
      <c r="L641" s="107" t="s">
        <v>166</v>
      </c>
    </row>
    <row r="642" spans="1:12" s="85" customFormat="1" ht="12.75">
      <c r="A642" s="80" t="s">
        <v>1458</v>
      </c>
      <c r="B642" s="79" t="s">
        <v>775</v>
      </c>
      <c r="C642" s="122" t="s">
        <v>839</v>
      </c>
      <c r="D642" s="126" t="s">
        <v>1480</v>
      </c>
      <c r="E642" s="153" t="s">
        <v>164</v>
      </c>
      <c r="F642" s="160"/>
      <c r="G642" s="123" t="s">
        <v>1459</v>
      </c>
      <c r="H642" s="81">
        <v>30</v>
      </c>
      <c r="I642" s="82">
        <v>0</v>
      </c>
      <c r="J642" s="83">
        <f>IF(IF(H642="",0,H642)=0,0,(IF(H642&gt;0,IF(I642&gt;H642,0,H642-I642),IF(I642&gt;H642,H642-I642,0))))</f>
        <v>30</v>
      </c>
      <c r="K642" s="119" t="str">
        <f t="shared" si="11"/>
        <v>000070202400S2080612</v>
      </c>
      <c r="L642" s="84" t="str">
        <f>C642&amp;D642&amp;E642&amp;F642&amp;G642</f>
        <v>000070202400S2080612</v>
      </c>
    </row>
    <row r="643" spans="1:12" ht="12.75">
      <c r="A643" s="100" t="s">
        <v>1436</v>
      </c>
      <c r="B643" s="101" t="s">
        <v>775</v>
      </c>
      <c r="C643" s="102" t="s">
        <v>839</v>
      </c>
      <c r="D643" s="125" t="s">
        <v>1480</v>
      </c>
      <c r="E643" s="156" t="s">
        <v>164</v>
      </c>
      <c r="F643" s="159"/>
      <c r="G643" s="130" t="s">
        <v>781</v>
      </c>
      <c r="H643" s="97">
        <v>1070</v>
      </c>
      <c r="I643" s="103">
        <v>0</v>
      </c>
      <c r="J643" s="104">
        <v>1070</v>
      </c>
      <c r="K643" s="119" t="str">
        <f t="shared" si="11"/>
        <v>000070202400S2080620</v>
      </c>
      <c r="L643" s="107" t="s">
        <v>167</v>
      </c>
    </row>
    <row r="644" spans="1:12" s="85" customFormat="1" ht="12.75">
      <c r="A644" s="80" t="s">
        <v>1461</v>
      </c>
      <c r="B644" s="79" t="s">
        <v>775</v>
      </c>
      <c r="C644" s="122" t="s">
        <v>839</v>
      </c>
      <c r="D644" s="126" t="s">
        <v>1480</v>
      </c>
      <c r="E644" s="153" t="s">
        <v>164</v>
      </c>
      <c r="F644" s="160"/>
      <c r="G644" s="123" t="s">
        <v>1462</v>
      </c>
      <c r="H644" s="81">
        <v>1070</v>
      </c>
      <c r="I644" s="82">
        <v>0</v>
      </c>
      <c r="J644" s="83">
        <f>IF(IF(H644="",0,H644)=0,0,(IF(H644&gt;0,IF(I644&gt;H644,0,H644-I644),IF(I644&gt;H644,H644-I644,0))))</f>
        <v>1070</v>
      </c>
      <c r="K644" s="119" t="str">
        <f t="shared" si="11"/>
        <v>000070202400S2080622</v>
      </c>
      <c r="L644" s="84" t="str">
        <f>C644&amp;D644&amp;E644&amp;F644&amp;G644</f>
        <v>000070202400S2080622</v>
      </c>
    </row>
    <row r="645" spans="1:12" ht="67.5">
      <c r="A645" s="100" t="s">
        <v>1463</v>
      </c>
      <c r="B645" s="101" t="s">
        <v>775</v>
      </c>
      <c r="C645" s="102" t="s">
        <v>839</v>
      </c>
      <c r="D645" s="125" t="s">
        <v>1480</v>
      </c>
      <c r="E645" s="156" t="s">
        <v>1465</v>
      </c>
      <c r="F645" s="159"/>
      <c r="G645" s="130" t="s">
        <v>839</v>
      </c>
      <c r="H645" s="97">
        <v>231200</v>
      </c>
      <c r="I645" s="103">
        <v>0</v>
      </c>
      <c r="J645" s="104">
        <v>231200</v>
      </c>
      <c r="K645" s="119" t="str">
        <f t="shared" si="11"/>
        <v>000070202400S2120000</v>
      </c>
      <c r="L645" s="107" t="s">
        <v>168</v>
      </c>
    </row>
    <row r="646" spans="1:12" ht="22.5">
      <c r="A646" s="100" t="s">
        <v>1417</v>
      </c>
      <c r="B646" s="101" t="s">
        <v>775</v>
      </c>
      <c r="C646" s="102" t="s">
        <v>839</v>
      </c>
      <c r="D646" s="125" t="s">
        <v>1480</v>
      </c>
      <c r="E646" s="156" t="s">
        <v>1465</v>
      </c>
      <c r="F646" s="159"/>
      <c r="G646" s="130" t="s">
        <v>1419</v>
      </c>
      <c r="H646" s="97">
        <v>231200</v>
      </c>
      <c r="I646" s="103">
        <v>0</v>
      </c>
      <c r="J646" s="104">
        <v>231200</v>
      </c>
      <c r="K646" s="119" t="str">
        <f t="shared" si="11"/>
        <v>000070202400S2120600</v>
      </c>
      <c r="L646" s="107" t="s">
        <v>169</v>
      </c>
    </row>
    <row r="647" spans="1:12" ht="12.75">
      <c r="A647" s="100" t="s">
        <v>1431</v>
      </c>
      <c r="B647" s="101" t="s">
        <v>775</v>
      </c>
      <c r="C647" s="102" t="s">
        <v>839</v>
      </c>
      <c r="D647" s="125" t="s">
        <v>1480</v>
      </c>
      <c r="E647" s="156" t="s">
        <v>1465</v>
      </c>
      <c r="F647" s="159"/>
      <c r="G647" s="130" t="s">
        <v>1433</v>
      </c>
      <c r="H647" s="97">
        <v>35700</v>
      </c>
      <c r="I647" s="103">
        <v>0</v>
      </c>
      <c r="J647" s="104">
        <v>35700</v>
      </c>
      <c r="K647" s="119" t="str">
        <f t="shared" si="11"/>
        <v>000070202400S2120610</v>
      </c>
      <c r="L647" s="107" t="s">
        <v>170</v>
      </c>
    </row>
    <row r="648" spans="1:12" s="85" customFormat="1" ht="12.75">
      <c r="A648" s="80" t="s">
        <v>1458</v>
      </c>
      <c r="B648" s="79" t="s">
        <v>775</v>
      </c>
      <c r="C648" s="122" t="s">
        <v>839</v>
      </c>
      <c r="D648" s="126" t="s">
        <v>1480</v>
      </c>
      <c r="E648" s="153" t="s">
        <v>1465</v>
      </c>
      <c r="F648" s="160"/>
      <c r="G648" s="123" t="s">
        <v>1459</v>
      </c>
      <c r="H648" s="81">
        <v>35700</v>
      </c>
      <c r="I648" s="82">
        <v>0</v>
      </c>
      <c r="J648" s="83">
        <f>IF(IF(H648="",0,H648)=0,0,(IF(H648&gt;0,IF(I648&gt;H648,0,H648-I648),IF(I648&gt;H648,H648-I648,0))))</f>
        <v>35700</v>
      </c>
      <c r="K648" s="119" t="str">
        <f t="shared" si="11"/>
        <v>000070202400S2120612</v>
      </c>
      <c r="L648" s="84" t="str">
        <f>C648&amp;D648&amp;E648&amp;F648&amp;G648</f>
        <v>000070202400S2120612</v>
      </c>
    </row>
    <row r="649" spans="1:12" ht="12.75">
      <c r="A649" s="100" t="s">
        <v>1436</v>
      </c>
      <c r="B649" s="101" t="s">
        <v>775</v>
      </c>
      <c r="C649" s="102" t="s">
        <v>839</v>
      </c>
      <c r="D649" s="125" t="s">
        <v>1480</v>
      </c>
      <c r="E649" s="156" t="s">
        <v>1465</v>
      </c>
      <c r="F649" s="159"/>
      <c r="G649" s="130" t="s">
        <v>781</v>
      </c>
      <c r="H649" s="97">
        <v>195500</v>
      </c>
      <c r="I649" s="103">
        <v>0</v>
      </c>
      <c r="J649" s="104">
        <v>195500</v>
      </c>
      <c r="K649" s="119" t="str">
        <f t="shared" si="11"/>
        <v>000070202400S2120620</v>
      </c>
      <c r="L649" s="107" t="s">
        <v>171</v>
      </c>
    </row>
    <row r="650" spans="1:12" s="85" customFormat="1" ht="12.75">
      <c r="A650" s="80" t="s">
        <v>1461</v>
      </c>
      <c r="B650" s="79" t="s">
        <v>775</v>
      </c>
      <c r="C650" s="122" t="s">
        <v>839</v>
      </c>
      <c r="D650" s="126" t="s">
        <v>1480</v>
      </c>
      <c r="E650" s="153" t="s">
        <v>1465</v>
      </c>
      <c r="F650" s="160"/>
      <c r="G650" s="123" t="s">
        <v>1462</v>
      </c>
      <c r="H650" s="81">
        <v>195500</v>
      </c>
      <c r="I650" s="82">
        <v>0</v>
      </c>
      <c r="J650" s="83">
        <f>IF(IF(H650="",0,H650)=0,0,(IF(H650&gt;0,IF(I650&gt;H650,0,H650-I650),IF(I650&gt;H650,H650-I650,0))))</f>
        <v>195500</v>
      </c>
      <c r="K650" s="119" t="str">
        <f t="shared" si="11"/>
        <v>000070202400S2120622</v>
      </c>
      <c r="L650" s="84" t="str">
        <f>C650&amp;D650&amp;E650&amp;F650&amp;G650</f>
        <v>000070202400S2120622</v>
      </c>
    </row>
    <row r="651" spans="1:12" ht="22.5">
      <c r="A651" s="100" t="s">
        <v>947</v>
      </c>
      <c r="B651" s="101" t="s">
        <v>775</v>
      </c>
      <c r="C651" s="102" t="s">
        <v>839</v>
      </c>
      <c r="D651" s="125" t="s">
        <v>1480</v>
      </c>
      <c r="E651" s="156" t="s">
        <v>949</v>
      </c>
      <c r="F651" s="159"/>
      <c r="G651" s="130" t="s">
        <v>839</v>
      </c>
      <c r="H651" s="97">
        <v>37922460</v>
      </c>
      <c r="I651" s="103">
        <v>22570096.72</v>
      </c>
      <c r="J651" s="104">
        <v>15352363.28</v>
      </c>
      <c r="K651" s="119" t="str">
        <f t="shared" si="11"/>
        <v>00007029300000000000</v>
      </c>
      <c r="L651" s="107" t="s">
        <v>172</v>
      </c>
    </row>
    <row r="652" spans="1:12" ht="33.75">
      <c r="A652" s="100" t="s">
        <v>1166</v>
      </c>
      <c r="B652" s="101" t="s">
        <v>775</v>
      </c>
      <c r="C652" s="102" t="s">
        <v>839</v>
      </c>
      <c r="D652" s="125" t="s">
        <v>1480</v>
      </c>
      <c r="E652" s="156" t="s">
        <v>1168</v>
      </c>
      <c r="F652" s="159"/>
      <c r="G652" s="130" t="s">
        <v>839</v>
      </c>
      <c r="H652" s="97">
        <v>30337990</v>
      </c>
      <c r="I652" s="103">
        <v>18115947.98</v>
      </c>
      <c r="J652" s="104">
        <v>12222042.02</v>
      </c>
      <c r="K652" s="119" t="str">
        <f t="shared" si="11"/>
        <v>00007029300072300000</v>
      </c>
      <c r="L652" s="107" t="s">
        <v>173</v>
      </c>
    </row>
    <row r="653" spans="1:12" ht="22.5">
      <c r="A653" s="100" t="s">
        <v>1417</v>
      </c>
      <c r="B653" s="101" t="s">
        <v>775</v>
      </c>
      <c r="C653" s="102" t="s">
        <v>839</v>
      </c>
      <c r="D653" s="125" t="s">
        <v>1480</v>
      </c>
      <c r="E653" s="156" t="s">
        <v>1168</v>
      </c>
      <c r="F653" s="159"/>
      <c r="G653" s="130" t="s">
        <v>1419</v>
      </c>
      <c r="H653" s="97">
        <v>30337990</v>
      </c>
      <c r="I653" s="103">
        <v>18115947.98</v>
      </c>
      <c r="J653" s="104">
        <v>12222042.02</v>
      </c>
      <c r="K653" s="119" t="str">
        <f t="shared" si="11"/>
        <v>00007029300072300600</v>
      </c>
      <c r="L653" s="107" t="s">
        <v>174</v>
      </c>
    </row>
    <row r="654" spans="1:12" ht="12.75">
      <c r="A654" s="100" t="s">
        <v>1431</v>
      </c>
      <c r="B654" s="101" t="s">
        <v>775</v>
      </c>
      <c r="C654" s="102" t="s">
        <v>839</v>
      </c>
      <c r="D654" s="125" t="s">
        <v>1480</v>
      </c>
      <c r="E654" s="156" t="s">
        <v>1168</v>
      </c>
      <c r="F654" s="159"/>
      <c r="G654" s="130" t="s">
        <v>1433</v>
      </c>
      <c r="H654" s="97">
        <v>4416790</v>
      </c>
      <c r="I654" s="103">
        <v>2525264.3</v>
      </c>
      <c r="J654" s="104">
        <v>1891525.7</v>
      </c>
      <c r="K654" s="119" t="str">
        <f t="shared" si="11"/>
        <v>00007029300072300610</v>
      </c>
      <c r="L654" s="107" t="s">
        <v>175</v>
      </c>
    </row>
    <row r="655" spans="1:12" s="85" customFormat="1" ht="45">
      <c r="A655" s="80" t="s">
        <v>1434</v>
      </c>
      <c r="B655" s="79" t="s">
        <v>775</v>
      </c>
      <c r="C655" s="122" t="s">
        <v>839</v>
      </c>
      <c r="D655" s="126" t="s">
        <v>1480</v>
      </c>
      <c r="E655" s="153" t="s">
        <v>1168</v>
      </c>
      <c r="F655" s="160"/>
      <c r="G655" s="123" t="s">
        <v>1435</v>
      </c>
      <c r="H655" s="81">
        <v>4416790</v>
      </c>
      <c r="I655" s="82">
        <v>2525264.3</v>
      </c>
      <c r="J655" s="83">
        <f>IF(IF(H655="",0,H655)=0,0,(IF(H655&gt;0,IF(I655&gt;H655,0,H655-I655),IF(I655&gt;H655,H655-I655,0))))</f>
        <v>1891525.7</v>
      </c>
      <c r="K655" s="119" t="str">
        <f t="shared" si="11"/>
        <v>00007029300072300611</v>
      </c>
      <c r="L655" s="84" t="str">
        <f>C655&amp;D655&amp;E655&amp;F655&amp;G655</f>
        <v>00007029300072300611</v>
      </c>
    </row>
    <row r="656" spans="1:12" ht="12.75">
      <c r="A656" s="100" t="s">
        <v>1436</v>
      </c>
      <c r="B656" s="101" t="s">
        <v>775</v>
      </c>
      <c r="C656" s="102" t="s">
        <v>839</v>
      </c>
      <c r="D656" s="125" t="s">
        <v>1480</v>
      </c>
      <c r="E656" s="156" t="s">
        <v>1168</v>
      </c>
      <c r="F656" s="159"/>
      <c r="G656" s="130" t="s">
        <v>781</v>
      </c>
      <c r="H656" s="97">
        <v>25921200</v>
      </c>
      <c r="I656" s="103">
        <v>15590683.68</v>
      </c>
      <c r="J656" s="104">
        <v>10330516.32</v>
      </c>
      <c r="K656" s="119" t="str">
        <f t="shared" si="11"/>
        <v>00007029300072300620</v>
      </c>
      <c r="L656" s="107" t="s">
        <v>176</v>
      </c>
    </row>
    <row r="657" spans="1:12" s="85" customFormat="1" ht="45">
      <c r="A657" s="80" t="s">
        <v>1438</v>
      </c>
      <c r="B657" s="79" t="s">
        <v>775</v>
      </c>
      <c r="C657" s="122" t="s">
        <v>839</v>
      </c>
      <c r="D657" s="126" t="s">
        <v>1480</v>
      </c>
      <c r="E657" s="153" t="s">
        <v>1168</v>
      </c>
      <c r="F657" s="160"/>
      <c r="G657" s="123" t="s">
        <v>1439</v>
      </c>
      <c r="H657" s="81">
        <v>25921200</v>
      </c>
      <c r="I657" s="82">
        <v>15590683.68</v>
      </c>
      <c r="J657" s="83">
        <f>IF(IF(H657="",0,H657)=0,0,(IF(H657&gt;0,IF(I657&gt;H657,0,H657-I657),IF(I657&gt;H657,H657-I657,0))))</f>
        <v>10330516.32</v>
      </c>
      <c r="K657" s="119" t="str">
        <f t="shared" si="11"/>
        <v>00007029300072300621</v>
      </c>
      <c r="L657" s="84" t="str">
        <f>C657&amp;D657&amp;E657&amp;F657&amp;G657</f>
        <v>00007029300072300621</v>
      </c>
    </row>
    <row r="658" spans="1:12" ht="33.75">
      <c r="A658" s="100" t="s">
        <v>1166</v>
      </c>
      <c r="B658" s="101" t="s">
        <v>775</v>
      </c>
      <c r="C658" s="102" t="s">
        <v>839</v>
      </c>
      <c r="D658" s="125" t="s">
        <v>1480</v>
      </c>
      <c r="E658" s="156" t="s">
        <v>1172</v>
      </c>
      <c r="F658" s="159"/>
      <c r="G658" s="130" t="s">
        <v>839</v>
      </c>
      <c r="H658" s="97">
        <v>7584470</v>
      </c>
      <c r="I658" s="103">
        <v>4454148.74</v>
      </c>
      <c r="J658" s="104">
        <v>3130321.26</v>
      </c>
      <c r="K658" s="119" t="str">
        <f t="shared" si="11"/>
        <v>000070293000S2300000</v>
      </c>
      <c r="L658" s="107" t="s">
        <v>177</v>
      </c>
    </row>
    <row r="659" spans="1:12" ht="22.5">
      <c r="A659" s="100" t="s">
        <v>1417</v>
      </c>
      <c r="B659" s="101" t="s">
        <v>775</v>
      </c>
      <c r="C659" s="102" t="s">
        <v>839</v>
      </c>
      <c r="D659" s="125" t="s">
        <v>1480</v>
      </c>
      <c r="E659" s="156" t="s">
        <v>1172</v>
      </c>
      <c r="F659" s="159"/>
      <c r="G659" s="130" t="s">
        <v>1419</v>
      </c>
      <c r="H659" s="97">
        <v>7584470</v>
      </c>
      <c r="I659" s="103">
        <v>4454148.74</v>
      </c>
      <c r="J659" s="104">
        <v>3130321.26</v>
      </c>
      <c r="K659" s="119" t="str">
        <f t="shared" si="11"/>
        <v>000070293000S2300600</v>
      </c>
      <c r="L659" s="107" t="s">
        <v>178</v>
      </c>
    </row>
    <row r="660" spans="1:12" ht="12.75">
      <c r="A660" s="100" t="s">
        <v>1431</v>
      </c>
      <c r="B660" s="101" t="s">
        <v>775</v>
      </c>
      <c r="C660" s="102" t="s">
        <v>839</v>
      </c>
      <c r="D660" s="125" t="s">
        <v>1480</v>
      </c>
      <c r="E660" s="156" t="s">
        <v>1172</v>
      </c>
      <c r="F660" s="159"/>
      <c r="G660" s="130" t="s">
        <v>1433</v>
      </c>
      <c r="H660" s="97">
        <v>1104200</v>
      </c>
      <c r="I660" s="103">
        <v>592308.77</v>
      </c>
      <c r="J660" s="104">
        <v>511891.23</v>
      </c>
      <c r="K660" s="119" t="str">
        <f t="shared" si="11"/>
        <v>000070293000S2300610</v>
      </c>
      <c r="L660" s="107" t="s">
        <v>179</v>
      </c>
    </row>
    <row r="661" spans="1:12" s="85" customFormat="1" ht="45">
      <c r="A661" s="80" t="s">
        <v>1434</v>
      </c>
      <c r="B661" s="79" t="s">
        <v>775</v>
      </c>
      <c r="C661" s="122" t="s">
        <v>839</v>
      </c>
      <c r="D661" s="126" t="s">
        <v>1480</v>
      </c>
      <c r="E661" s="153" t="s">
        <v>1172</v>
      </c>
      <c r="F661" s="160"/>
      <c r="G661" s="123" t="s">
        <v>1435</v>
      </c>
      <c r="H661" s="81">
        <v>1104200</v>
      </c>
      <c r="I661" s="82">
        <v>592308.77</v>
      </c>
      <c r="J661" s="83">
        <f>IF(IF(H661="",0,H661)=0,0,(IF(H661&gt;0,IF(I661&gt;H661,0,H661-I661),IF(I661&gt;H661,H661-I661,0))))</f>
        <v>511891.23</v>
      </c>
      <c r="K661" s="119" t="str">
        <f t="shared" si="11"/>
        <v>000070293000S2300611</v>
      </c>
      <c r="L661" s="84" t="str">
        <f>C661&amp;D661&amp;E661&amp;F661&amp;G661</f>
        <v>000070293000S2300611</v>
      </c>
    </row>
    <row r="662" spans="1:12" ht="12.75">
      <c r="A662" s="100" t="s">
        <v>1436</v>
      </c>
      <c r="B662" s="101" t="s">
        <v>775</v>
      </c>
      <c r="C662" s="102" t="s">
        <v>839</v>
      </c>
      <c r="D662" s="125" t="s">
        <v>1480</v>
      </c>
      <c r="E662" s="156" t="s">
        <v>1172</v>
      </c>
      <c r="F662" s="159"/>
      <c r="G662" s="130" t="s">
        <v>781</v>
      </c>
      <c r="H662" s="97">
        <v>6480270</v>
      </c>
      <c r="I662" s="103">
        <v>3861839.97</v>
      </c>
      <c r="J662" s="104">
        <v>2618430.03</v>
      </c>
      <c r="K662" s="119" t="str">
        <f t="shared" si="11"/>
        <v>000070293000S2300620</v>
      </c>
      <c r="L662" s="107" t="s">
        <v>180</v>
      </c>
    </row>
    <row r="663" spans="1:12" s="85" customFormat="1" ht="45">
      <c r="A663" s="80" t="s">
        <v>1438</v>
      </c>
      <c r="B663" s="79" t="s">
        <v>775</v>
      </c>
      <c r="C663" s="122" t="s">
        <v>839</v>
      </c>
      <c r="D663" s="126" t="s">
        <v>1480</v>
      </c>
      <c r="E663" s="153" t="s">
        <v>1172</v>
      </c>
      <c r="F663" s="160"/>
      <c r="G663" s="123" t="s">
        <v>1439</v>
      </c>
      <c r="H663" s="81">
        <v>6480270</v>
      </c>
      <c r="I663" s="82">
        <v>3861839.97</v>
      </c>
      <c r="J663" s="83">
        <f>IF(IF(H663="",0,H663)=0,0,(IF(H663&gt;0,IF(I663&gt;H663,0,H663-I663),IF(I663&gt;H663,H663-I663,0))))</f>
        <v>2618430.03</v>
      </c>
      <c r="K663" s="119" t="str">
        <f t="shared" si="11"/>
        <v>000070293000S2300621</v>
      </c>
      <c r="L663" s="84" t="str">
        <f>C663&amp;D663&amp;E663&amp;F663&amp;G663</f>
        <v>000070293000S2300621</v>
      </c>
    </row>
    <row r="664" spans="1:12" ht="12.75">
      <c r="A664" s="100" t="s">
        <v>181</v>
      </c>
      <c r="B664" s="101" t="s">
        <v>775</v>
      </c>
      <c r="C664" s="102" t="s">
        <v>839</v>
      </c>
      <c r="D664" s="125" t="s">
        <v>183</v>
      </c>
      <c r="E664" s="156" t="s">
        <v>892</v>
      </c>
      <c r="F664" s="159"/>
      <c r="G664" s="130" t="s">
        <v>839</v>
      </c>
      <c r="H664" s="97">
        <v>41292128.53</v>
      </c>
      <c r="I664" s="103">
        <v>11952956.41</v>
      </c>
      <c r="J664" s="104">
        <v>29339172.12</v>
      </c>
      <c r="K664" s="119" t="str">
        <f t="shared" si="11"/>
        <v>00007030000000000000</v>
      </c>
      <c r="L664" s="107" t="s">
        <v>182</v>
      </c>
    </row>
    <row r="665" spans="1:12" ht="22.5">
      <c r="A665" s="100" t="s">
        <v>1408</v>
      </c>
      <c r="B665" s="101" t="s">
        <v>775</v>
      </c>
      <c r="C665" s="102" t="s">
        <v>839</v>
      </c>
      <c r="D665" s="125" t="s">
        <v>183</v>
      </c>
      <c r="E665" s="156" t="s">
        <v>1410</v>
      </c>
      <c r="F665" s="159"/>
      <c r="G665" s="130" t="s">
        <v>839</v>
      </c>
      <c r="H665" s="97">
        <v>22725488.53</v>
      </c>
      <c r="I665" s="103">
        <v>6060728.57</v>
      </c>
      <c r="J665" s="104">
        <v>16664759.96</v>
      </c>
      <c r="K665" s="119" t="str">
        <f t="shared" si="11"/>
        <v>00007030200000000000</v>
      </c>
      <c r="L665" s="107" t="s">
        <v>184</v>
      </c>
    </row>
    <row r="666" spans="1:12" ht="22.5">
      <c r="A666" s="100" t="s">
        <v>185</v>
      </c>
      <c r="B666" s="101" t="s">
        <v>775</v>
      </c>
      <c r="C666" s="102" t="s">
        <v>839</v>
      </c>
      <c r="D666" s="125" t="s">
        <v>183</v>
      </c>
      <c r="E666" s="156" t="s">
        <v>187</v>
      </c>
      <c r="F666" s="159"/>
      <c r="G666" s="130" t="s">
        <v>839</v>
      </c>
      <c r="H666" s="97">
        <v>895707</v>
      </c>
      <c r="I666" s="103">
        <v>187935</v>
      </c>
      <c r="J666" s="104">
        <v>707772</v>
      </c>
      <c r="K666" s="119" t="str">
        <f t="shared" si="11"/>
        <v>00007030220000000000</v>
      </c>
      <c r="L666" s="107" t="s">
        <v>186</v>
      </c>
    </row>
    <row r="667" spans="1:12" ht="22.5">
      <c r="A667" s="100" t="s">
        <v>188</v>
      </c>
      <c r="B667" s="101" t="s">
        <v>775</v>
      </c>
      <c r="C667" s="102" t="s">
        <v>839</v>
      </c>
      <c r="D667" s="125" t="s">
        <v>183</v>
      </c>
      <c r="E667" s="156" t="s">
        <v>190</v>
      </c>
      <c r="F667" s="159"/>
      <c r="G667" s="130" t="s">
        <v>839</v>
      </c>
      <c r="H667" s="97">
        <v>895707</v>
      </c>
      <c r="I667" s="103">
        <v>187935</v>
      </c>
      <c r="J667" s="104">
        <v>707772</v>
      </c>
      <c r="K667" s="119" t="str">
        <f t="shared" si="11"/>
        <v>00007030220025080000</v>
      </c>
      <c r="L667" s="107" t="s">
        <v>189</v>
      </c>
    </row>
    <row r="668" spans="1:12" ht="22.5">
      <c r="A668" s="100" t="s">
        <v>1417</v>
      </c>
      <c r="B668" s="101" t="s">
        <v>775</v>
      </c>
      <c r="C668" s="102" t="s">
        <v>839</v>
      </c>
      <c r="D668" s="125" t="s">
        <v>183</v>
      </c>
      <c r="E668" s="156" t="s">
        <v>190</v>
      </c>
      <c r="F668" s="159"/>
      <c r="G668" s="130" t="s">
        <v>1419</v>
      </c>
      <c r="H668" s="97">
        <v>895707</v>
      </c>
      <c r="I668" s="103">
        <v>187935</v>
      </c>
      <c r="J668" s="104">
        <v>707772</v>
      </c>
      <c r="K668" s="119" t="str">
        <f t="shared" si="11"/>
        <v>00007030220025080600</v>
      </c>
      <c r="L668" s="107" t="s">
        <v>191</v>
      </c>
    </row>
    <row r="669" spans="1:12" ht="12.75">
      <c r="A669" s="100" t="s">
        <v>1436</v>
      </c>
      <c r="B669" s="101" t="s">
        <v>775</v>
      </c>
      <c r="C669" s="102" t="s">
        <v>839</v>
      </c>
      <c r="D669" s="125" t="s">
        <v>183</v>
      </c>
      <c r="E669" s="156" t="s">
        <v>190</v>
      </c>
      <c r="F669" s="159"/>
      <c r="G669" s="130" t="s">
        <v>781</v>
      </c>
      <c r="H669" s="97">
        <v>895707</v>
      </c>
      <c r="I669" s="103">
        <v>187935</v>
      </c>
      <c r="J669" s="104">
        <v>707772</v>
      </c>
      <c r="K669" s="119" t="str">
        <f t="shared" si="11"/>
        <v>00007030220025080620</v>
      </c>
      <c r="L669" s="107" t="s">
        <v>192</v>
      </c>
    </row>
    <row r="670" spans="1:12" s="85" customFormat="1" ht="12.75">
      <c r="A670" s="80" t="s">
        <v>1461</v>
      </c>
      <c r="B670" s="79" t="s">
        <v>775</v>
      </c>
      <c r="C670" s="122" t="s">
        <v>839</v>
      </c>
      <c r="D670" s="126" t="s">
        <v>183</v>
      </c>
      <c r="E670" s="153" t="s">
        <v>190</v>
      </c>
      <c r="F670" s="160"/>
      <c r="G670" s="123" t="s">
        <v>1462</v>
      </c>
      <c r="H670" s="81">
        <v>895707</v>
      </c>
      <c r="I670" s="82">
        <v>187935</v>
      </c>
      <c r="J670" s="83">
        <f>IF(IF(H670="",0,H670)=0,0,(IF(H670&gt;0,IF(I670&gt;H670,0,H670-I670),IF(I670&gt;H670,H670-I670,0))))</f>
        <v>707772</v>
      </c>
      <c r="K670" s="119" t="str">
        <f t="shared" si="11"/>
        <v>00007030220025080622</v>
      </c>
      <c r="L670" s="84" t="str">
        <f>C670&amp;D670&amp;E670&amp;F670&amp;G670</f>
        <v>00007030220025080622</v>
      </c>
    </row>
    <row r="671" spans="1:12" ht="22.5">
      <c r="A671" s="100" t="s">
        <v>1425</v>
      </c>
      <c r="B671" s="101" t="s">
        <v>775</v>
      </c>
      <c r="C671" s="102" t="s">
        <v>839</v>
      </c>
      <c r="D671" s="125" t="s">
        <v>183</v>
      </c>
      <c r="E671" s="156" t="s">
        <v>1427</v>
      </c>
      <c r="F671" s="159"/>
      <c r="G671" s="130" t="s">
        <v>839</v>
      </c>
      <c r="H671" s="97">
        <v>21829781.53</v>
      </c>
      <c r="I671" s="103">
        <v>5872793.57</v>
      </c>
      <c r="J671" s="104">
        <v>15956987.96</v>
      </c>
      <c r="K671" s="119" t="str">
        <f aca="true" t="shared" si="12" ref="K671:K734">C671&amp;D671&amp;E671&amp;F671&amp;G671</f>
        <v>00007030240000000000</v>
      </c>
      <c r="L671" s="107" t="s">
        <v>193</v>
      </c>
    </row>
    <row r="672" spans="1:12" ht="12.75">
      <c r="A672" s="100" t="s">
        <v>194</v>
      </c>
      <c r="B672" s="101" t="s">
        <v>775</v>
      </c>
      <c r="C672" s="102" t="s">
        <v>839</v>
      </c>
      <c r="D672" s="125" t="s">
        <v>183</v>
      </c>
      <c r="E672" s="156" t="s">
        <v>196</v>
      </c>
      <c r="F672" s="159"/>
      <c r="G672" s="130" t="s">
        <v>839</v>
      </c>
      <c r="H672" s="97">
        <v>21679681.53</v>
      </c>
      <c r="I672" s="103">
        <v>5872793.57</v>
      </c>
      <c r="J672" s="104">
        <v>15806887.96</v>
      </c>
      <c r="K672" s="119" t="str">
        <f t="shared" si="12"/>
        <v>00007030240001220000</v>
      </c>
      <c r="L672" s="107" t="s">
        <v>195</v>
      </c>
    </row>
    <row r="673" spans="1:12" ht="22.5">
      <c r="A673" s="100" t="s">
        <v>1417</v>
      </c>
      <c r="B673" s="101" t="s">
        <v>775</v>
      </c>
      <c r="C673" s="102" t="s">
        <v>839</v>
      </c>
      <c r="D673" s="125" t="s">
        <v>183</v>
      </c>
      <c r="E673" s="156" t="s">
        <v>196</v>
      </c>
      <c r="F673" s="159"/>
      <c r="G673" s="130" t="s">
        <v>1419</v>
      </c>
      <c r="H673" s="97">
        <v>21679681.53</v>
      </c>
      <c r="I673" s="103">
        <v>5872793.57</v>
      </c>
      <c r="J673" s="104">
        <v>15806887.96</v>
      </c>
      <c r="K673" s="119" t="str">
        <f t="shared" si="12"/>
        <v>00007030240001220600</v>
      </c>
      <c r="L673" s="107" t="s">
        <v>197</v>
      </c>
    </row>
    <row r="674" spans="1:12" ht="12.75">
      <c r="A674" s="100" t="s">
        <v>1436</v>
      </c>
      <c r="B674" s="101" t="s">
        <v>775</v>
      </c>
      <c r="C674" s="102" t="s">
        <v>839</v>
      </c>
      <c r="D674" s="125" t="s">
        <v>183</v>
      </c>
      <c r="E674" s="156" t="s">
        <v>196</v>
      </c>
      <c r="F674" s="159"/>
      <c r="G674" s="130" t="s">
        <v>781</v>
      </c>
      <c r="H674" s="97">
        <v>21679681.53</v>
      </c>
      <c r="I674" s="103">
        <v>5872793.57</v>
      </c>
      <c r="J674" s="104">
        <v>15806887.96</v>
      </c>
      <c r="K674" s="119" t="str">
        <f t="shared" si="12"/>
        <v>00007030240001220620</v>
      </c>
      <c r="L674" s="107" t="s">
        <v>198</v>
      </c>
    </row>
    <row r="675" spans="1:12" s="85" customFormat="1" ht="45">
      <c r="A675" s="80" t="s">
        <v>1438</v>
      </c>
      <c r="B675" s="79" t="s">
        <v>775</v>
      </c>
      <c r="C675" s="122" t="s">
        <v>839</v>
      </c>
      <c r="D675" s="126" t="s">
        <v>183</v>
      </c>
      <c r="E675" s="153" t="s">
        <v>196</v>
      </c>
      <c r="F675" s="160"/>
      <c r="G675" s="123" t="s">
        <v>1439</v>
      </c>
      <c r="H675" s="81">
        <v>21679681.53</v>
      </c>
      <c r="I675" s="82">
        <v>5872793.57</v>
      </c>
      <c r="J675" s="83">
        <f>IF(IF(H675="",0,H675)=0,0,(IF(H675&gt;0,IF(I675&gt;H675,0,H675-I675),IF(I675&gt;H675,H675-I675,0))))</f>
        <v>15806887.96</v>
      </c>
      <c r="K675" s="119" t="str">
        <f t="shared" si="12"/>
        <v>00007030240001220621</v>
      </c>
      <c r="L675" s="84" t="str">
        <f>C675&amp;D675&amp;E675&amp;F675&amp;G675</f>
        <v>00007030240001220621</v>
      </c>
    </row>
    <row r="676" spans="1:12" ht="67.5">
      <c r="A676" s="100" t="s">
        <v>1453</v>
      </c>
      <c r="B676" s="101" t="s">
        <v>775</v>
      </c>
      <c r="C676" s="102" t="s">
        <v>839</v>
      </c>
      <c r="D676" s="125" t="s">
        <v>183</v>
      </c>
      <c r="E676" s="156" t="s">
        <v>1455</v>
      </c>
      <c r="F676" s="159"/>
      <c r="G676" s="130" t="s">
        <v>839</v>
      </c>
      <c r="H676" s="97">
        <v>120000</v>
      </c>
      <c r="I676" s="103">
        <v>0</v>
      </c>
      <c r="J676" s="104">
        <v>120000</v>
      </c>
      <c r="K676" s="119" t="str">
        <f t="shared" si="12"/>
        <v>00007030240072120000</v>
      </c>
      <c r="L676" s="107" t="s">
        <v>199</v>
      </c>
    </row>
    <row r="677" spans="1:12" ht="22.5">
      <c r="A677" s="100" t="s">
        <v>1417</v>
      </c>
      <c r="B677" s="101" t="s">
        <v>775</v>
      </c>
      <c r="C677" s="102" t="s">
        <v>839</v>
      </c>
      <c r="D677" s="125" t="s">
        <v>183</v>
      </c>
      <c r="E677" s="156" t="s">
        <v>1455</v>
      </c>
      <c r="F677" s="159"/>
      <c r="G677" s="130" t="s">
        <v>1419</v>
      </c>
      <c r="H677" s="97">
        <v>120000</v>
      </c>
      <c r="I677" s="103">
        <v>0</v>
      </c>
      <c r="J677" s="104">
        <v>120000</v>
      </c>
      <c r="K677" s="119" t="str">
        <f t="shared" si="12"/>
        <v>00007030240072120600</v>
      </c>
      <c r="L677" s="107" t="s">
        <v>200</v>
      </c>
    </row>
    <row r="678" spans="1:12" ht="12.75">
      <c r="A678" s="100" t="s">
        <v>1436</v>
      </c>
      <c r="B678" s="101" t="s">
        <v>775</v>
      </c>
      <c r="C678" s="102" t="s">
        <v>839</v>
      </c>
      <c r="D678" s="125" t="s">
        <v>183</v>
      </c>
      <c r="E678" s="156" t="s">
        <v>1455</v>
      </c>
      <c r="F678" s="159"/>
      <c r="G678" s="130" t="s">
        <v>781</v>
      </c>
      <c r="H678" s="97">
        <v>120000</v>
      </c>
      <c r="I678" s="103">
        <v>0</v>
      </c>
      <c r="J678" s="104">
        <v>120000</v>
      </c>
      <c r="K678" s="119" t="str">
        <f t="shared" si="12"/>
        <v>00007030240072120620</v>
      </c>
      <c r="L678" s="107" t="s">
        <v>201</v>
      </c>
    </row>
    <row r="679" spans="1:12" s="85" customFormat="1" ht="12.75">
      <c r="A679" s="80" t="s">
        <v>1461</v>
      </c>
      <c r="B679" s="79" t="s">
        <v>775</v>
      </c>
      <c r="C679" s="122" t="s">
        <v>839</v>
      </c>
      <c r="D679" s="126" t="s">
        <v>183</v>
      </c>
      <c r="E679" s="153" t="s">
        <v>1455</v>
      </c>
      <c r="F679" s="160"/>
      <c r="G679" s="123" t="s">
        <v>1462</v>
      </c>
      <c r="H679" s="81">
        <v>120000</v>
      </c>
      <c r="I679" s="82">
        <v>0</v>
      </c>
      <c r="J679" s="83">
        <f>IF(IF(H679="",0,H679)=0,0,(IF(H679&gt;0,IF(I679&gt;H679,0,H679-I679),IF(I679&gt;H679,H679-I679,0))))</f>
        <v>120000</v>
      </c>
      <c r="K679" s="119" t="str">
        <f t="shared" si="12"/>
        <v>00007030240072120622</v>
      </c>
      <c r="L679" s="84" t="str">
        <f>C679&amp;D679&amp;E679&amp;F679&amp;G679</f>
        <v>00007030240072120622</v>
      </c>
    </row>
    <row r="680" spans="1:12" ht="67.5">
      <c r="A680" s="100" t="s">
        <v>1463</v>
      </c>
      <c r="B680" s="101" t="s">
        <v>775</v>
      </c>
      <c r="C680" s="102" t="s">
        <v>839</v>
      </c>
      <c r="D680" s="125" t="s">
        <v>183</v>
      </c>
      <c r="E680" s="156" t="s">
        <v>1465</v>
      </c>
      <c r="F680" s="159"/>
      <c r="G680" s="130" t="s">
        <v>839</v>
      </c>
      <c r="H680" s="97">
        <v>30100</v>
      </c>
      <c r="I680" s="103">
        <v>0</v>
      </c>
      <c r="J680" s="104">
        <v>30100</v>
      </c>
      <c r="K680" s="119" t="str">
        <f t="shared" si="12"/>
        <v>000070302400S2120000</v>
      </c>
      <c r="L680" s="107" t="s">
        <v>202</v>
      </c>
    </row>
    <row r="681" spans="1:12" ht="22.5">
      <c r="A681" s="100" t="s">
        <v>1417</v>
      </c>
      <c r="B681" s="101" t="s">
        <v>775</v>
      </c>
      <c r="C681" s="102" t="s">
        <v>839</v>
      </c>
      <c r="D681" s="125" t="s">
        <v>183</v>
      </c>
      <c r="E681" s="156" t="s">
        <v>1465</v>
      </c>
      <c r="F681" s="159"/>
      <c r="G681" s="130" t="s">
        <v>1419</v>
      </c>
      <c r="H681" s="97">
        <v>30100</v>
      </c>
      <c r="I681" s="103">
        <v>0</v>
      </c>
      <c r="J681" s="104">
        <v>30100</v>
      </c>
      <c r="K681" s="119" t="str">
        <f t="shared" si="12"/>
        <v>000070302400S2120600</v>
      </c>
      <c r="L681" s="107" t="s">
        <v>203</v>
      </c>
    </row>
    <row r="682" spans="1:12" ht="12.75">
      <c r="A682" s="100" t="s">
        <v>1436</v>
      </c>
      <c r="B682" s="101" t="s">
        <v>775</v>
      </c>
      <c r="C682" s="102" t="s">
        <v>839</v>
      </c>
      <c r="D682" s="125" t="s">
        <v>183</v>
      </c>
      <c r="E682" s="156" t="s">
        <v>1465</v>
      </c>
      <c r="F682" s="159"/>
      <c r="G682" s="130" t="s">
        <v>781</v>
      </c>
      <c r="H682" s="97">
        <v>30100</v>
      </c>
      <c r="I682" s="103">
        <v>0</v>
      </c>
      <c r="J682" s="104">
        <v>30100</v>
      </c>
      <c r="K682" s="119" t="str">
        <f t="shared" si="12"/>
        <v>000070302400S2120620</v>
      </c>
      <c r="L682" s="107" t="s">
        <v>204</v>
      </c>
    </row>
    <row r="683" spans="1:12" s="85" customFormat="1" ht="12.75">
      <c r="A683" s="80" t="s">
        <v>1461</v>
      </c>
      <c r="B683" s="79" t="s">
        <v>775</v>
      </c>
      <c r="C683" s="122" t="s">
        <v>839</v>
      </c>
      <c r="D683" s="126" t="s">
        <v>183</v>
      </c>
      <c r="E683" s="153" t="s">
        <v>1465</v>
      </c>
      <c r="F683" s="160"/>
      <c r="G683" s="123" t="s">
        <v>1462</v>
      </c>
      <c r="H683" s="81">
        <v>30100</v>
      </c>
      <c r="I683" s="82">
        <v>0</v>
      </c>
      <c r="J683" s="83">
        <f>IF(IF(H683="",0,H683)=0,0,(IF(H683&gt;0,IF(I683&gt;H683,0,H683-I683),IF(I683&gt;H683,H683-I683,0))))</f>
        <v>30100</v>
      </c>
      <c r="K683" s="119" t="str">
        <f t="shared" si="12"/>
        <v>000070302400S2120622</v>
      </c>
      <c r="L683" s="84" t="str">
        <f>C683&amp;D683&amp;E683&amp;F683&amp;G683</f>
        <v>000070302400S2120622</v>
      </c>
    </row>
    <row r="684" spans="1:12" ht="22.5">
      <c r="A684" s="100" t="s">
        <v>205</v>
      </c>
      <c r="B684" s="101" t="s">
        <v>775</v>
      </c>
      <c r="C684" s="102" t="s">
        <v>839</v>
      </c>
      <c r="D684" s="125" t="s">
        <v>183</v>
      </c>
      <c r="E684" s="156" t="s">
        <v>207</v>
      </c>
      <c r="F684" s="159"/>
      <c r="G684" s="130" t="s">
        <v>839</v>
      </c>
      <c r="H684" s="97">
        <v>12790400</v>
      </c>
      <c r="I684" s="103">
        <v>2891400</v>
      </c>
      <c r="J684" s="104">
        <v>9899000</v>
      </c>
      <c r="K684" s="119" t="str">
        <f t="shared" si="12"/>
        <v>00007030300000000000</v>
      </c>
      <c r="L684" s="107" t="s">
        <v>206</v>
      </c>
    </row>
    <row r="685" spans="1:12" ht="22.5">
      <c r="A685" s="100" t="s">
        <v>208</v>
      </c>
      <c r="B685" s="101" t="s">
        <v>775</v>
      </c>
      <c r="C685" s="102" t="s">
        <v>839</v>
      </c>
      <c r="D685" s="125" t="s">
        <v>183</v>
      </c>
      <c r="E685" s="156" t="s">
        <v>210</v>
      </c>
      <c r="F685" s="159"/>
      <c r="G685" s="130" t="s">
        <v>839</v>
      </c>
      <c r="H685" s="97">
        <v>12790400</v>
      </c>
      <c r="I685" s="103">
        <v>2891400</v>
      </c>
      <c r="J685" s="104">
        <v>9899000</v>
      </c>
      <c r="K685" s="119" t="str">
        <f t="shared" si="12"/>
        <v>00007030310000000000</v>
      </c>
      <c r="L685" s="107" t="s">
        <v>209</v>
      </c>
    </row>
    <row r="686" spans="1:12" ht="22.5">
      <c r="A686" s="100" t="s">
        <v>211</v>
      </c>
      <c r="B686" s="101" t="s">
        <v>775</v>
      </c>
      <c r="C686" s="102" t="s">
        <v>839</v>
      </c>
      <c r="D686" s="125" t="s">
        <v>183</v>
      </c>
      <c r="E686" s="156" t="s">
        <v>213</v>
      </c>
      <c r="F686" s="159"/>
      <c r="G686" s="130" t="s">
        <v>839</v>
      </c>
      <c r="H686" s="97">
        <v>12740400</v>
      </c>
      <c r="I686" s="103">
        <v>2891400</v>
      </c>
      <c r="J686" s="104">
        <v>9849000</v>
      </c>
      <c r="K686" s="119" t="str">
        <f t="shared" si="12"/>
        <v>00007030310001230000</v>
      </c>
      <c r="L686" s="107" t="s">
        <v>212</v>
      </c>
    </row>
    <row r="687" spans="1:12" ht="22.5">
      <c r="A687" s="100" t="s">
        <v>1417</v>
      </c>
      <c r="B687" s="101" t="s">
        <v>775</v>
      </c>
      <c r="C687" s="102" t="s">
        <v>839</v>
      </c>
      <c r="D687" s="125" t="s">
        <v>183</v>
      </c>
      <c r="E687" s="156" t="s">
        <v>213</v>
      </c>
      <c r="F687" s="159"/>
      <c r="G687" s="130" t="s">
        <v>1419</v>
      </c>
      <c r="H687" s="97">
        <v>12740400</v>
      </c>
      <c r="I687" s="103">
        <v>2891400</v>
      </c>
      <c r="J687" s="104">
        <v>9849000</v>
      </c>
      <c r="K687" s="119" t="str">
        <f t="shared" si="12"/>
        <v>00007030310001230600</v>
      </c>
      <c r="L687" s="107" t="s">
        <v>214</v>
      </c>
    </row>
    <row r="688" spans="1:12" ht="12.75">
      <c r="A688" s="100" t="s">
        <v>1431</v>
      </c>
      <c r="B688" s="101" t="s">
        <v>775</v>
      </c>
      <c r="C688" s="102" t="s">
        <v>839</v>
      </c>
      <c r="D688" s="125" t="s">
        <v>183</v>
      </c>
      <c r="E688" s="156" t="s">
        <v>213</v>
      </c>
      <c r="F688" s="159"/>
      <c r="G688" s="130" t="s">
        <v>1433</v>
      </c>
      <c r="H688" s="97">
        <v>12740400</v>
      </c>
      <c r="I688" s="103">
        <v>2891400</v>
      </c>
      <c r="J688" s="104">
        <v>9849000</v>
      </c>
      <c r="K688" s="119" t="str">
        <f t="shared" si="12"/>
        <v>00007030310001230610</v>
      </c>
      <c r="L688" s="107" t="s">
        <v>215</v>
      </c>
    </row>
    <row r="689" spans="1:12" s="85" customFormat="1" ht="45">
      <c r="A689" s="80" t="s">
        <v>1434</v>
      </c>
      <c r="B689" s="79" t="s">
        <v>775</v>
      </c>
      <c r="C689" s="122" t="s">
        <v>839</v>
      </c>
      <c r="D689" s="126" t="s">
        <v>183</v>
      </c>
      <c r="E689" s="153" t="s">
        <v>213</v>
      </c>
      <c r="F689" s="160"/>
      <c r="G689" s="123" t="s">
        <v>1435</v>
      </c>
      <c r="H689" s="81">
        <v>12740400</v>
      </c>
      <c r="I689" s="82">
        <v>2891400</v>
      </c>
      <c r="J689" s="83">
        <f>IF(IF(H689="",0,H689)=0,0,(IF(H689&gt;0,IF(I689&gt;H689,0,H689-I689),IF(I689&gt;H689,H689-I689,0))))</f>
        <v>9849000</v>
      </c>
      <c r="K689" s="119" t="str">
        <f t="shared" si="12"/>
        <v>00007030310001230611</v>
      </c>
      <c r="L689" s="84" t="str">
        <f>C689&amp;D689&amp;E689&amp;F689&amp;G689</f>
        <v>00007030310001230611</v>
      </c>
    </row>
    <row r="690" spans="1:12" ht="33.75">
      <c r="A690" s="100" t="s">
        <v>216</v>
      </c>
      <c r="B690" s="101" t="s">
        <v>775</v>
      </c>
      <c r="C690" s="102" t="s">
        <v>839</v>
      </c>
      <c r="D690" s="125" t="s">
        <v>183</v>
      </c>
      <c r="E690" s="156" t="s">
        <v>218</v>
      </c>
      <c r="F690" s="159"/>
      <c r="G690" s="130" t="s">
        <v>839</v>
      </c>
      <c r="H690" s="97">
        <v>50000</v>
      </c>
      <c r="I690" s="103">
        <v>0</v>
      </c>
      <c r="J690" s="104">
        <v>50000</v>
      </c>
      <c r="K690" s="119" t="str">
        <f t="shared" si="12"/>
        <v>00007030310020340000</v>
      </c>
      <c r="L690" s="107" t="s">
        <v>217</v>
      </c>
    </row>
    <row r="691" spans="1:12" ht="22.5">
      <c r="A691" s="100" t="s">
        <v>1417</v>
      </c>
      <c r="B691" s="101" t="s">
        <v>775</v>
      </c>
      <c r="C691" s="102" t="s">
        <v>839</v>
      </c>
      <c r="D691" s="125" t="s">
        <v>183</v>
      </c>
      <c r="E691" s="156" t="s">
        <v>218</v>
      </c>
      <c r="F691" s="159"/>
      <c r="G691" s="130" t="s">
        <v>1419</v>
      </c>
      <c r="H691" s="97">
        <v>50000</v>
      </c>
      <c r="I691" s="103">
        <v>0</v>
      </c>
      <c r="J691" s="104">
        <v>50000</v>
      </c>
      <c r="K691" s="119" t="str">
        <f t="shared" si="12"/>
        <v>00007030310020340600</v>
      </c>
      <c r="L691" s="107" t="s">
        <v>219</v>
      </c>
    </row>
    <row r="692" spans="1:12" ht="12.75">
      <c r="A692" s="100" t="s">
        <v>1431</v>
      </c>
      <c r="B692" s="101" t="s">
        <v>775</v>
      </c>
      <c r="C692" s="102" t="s">
        <v>839</v>
      </c>
      <c r="D692" s="125" t="s">
        <v>183</v>
      </c>
      <c r="E692" s="156" t="s">
        <v>218</v>
      </c>
      <c r="F692" s="159"/>
      <c r="G692" s="130" t="s">
        <v>1433</v>
      </c>
      <c r="H692" s="97">
        <v>50000</v>
      </c>
      <c r="I692" s="103">
        <v>0</v>
      </c>
      <c r="J692" s="104">
        <v>50000</v>
      </c>
      <c r="K692" s="119" t="str">
        <f t="shared" si="12"/>
        <v>00007030310020340610</v>
      </c>
      <c r="L692" s="107" t="s">
        <v>220</v>
      </c>
    </row>
    <row r="693" spans="1:12" s="85" customFormat="1" ht="12.75">
      <c r="A693" s="80" t="s">
        <v>1458</v>
      </c>
      <c r="B693" s="79" t="s">
        <v>775</v>
      </c>
      <c r="C693" s="122" t="s">
        <v>839</v>
      </c>
      <c r="D693" s="126" t="s">
        <v>183</v>
      </c>
      <c r="E693" s="153" t="s">
        <v>218</v>
      </c>
      <c r="F693" s="160"/>
      <c r="G693" s="123" t="s">
        <v>1459</v>
      </c>
      <c r="H693" s="81">
        <v>50000</v>
      </c>
      <c r="I693" s="82">
        <v>0</v>
      </c>
      <c r="J693" s="83">
        <f>IF(IF(H693="",0,H693)=0,0,(IF(H693&gt;0,IF(I693&gt;H693,0,H693-I693),IF(I693&gt;H693,H693-I693,0))))</f>
        <v>50000</v>
      </c>
      <c r="K693" s="119" t="str">
        <f t="shared" si="12"/>
        <v>00007030310020340612</v>
      </c>
      <c r="L693" s="84" t="str">
        <f>C693&amp;D693&amp;E693&amp;F693&amp;G693</f>
        <v>00007030310020340612</v>
      </c>
    </row>
    <row r="694" spans="1:12" ht="33.75">
      <c r="A694" s="100" t="s">
        <v>221</v>
      </c>
      <c r="B694" s="101" t="s">
        <v>775</v>
      </c>
      <c r="C694" s="102" t="s">
        <v>839</v>
      </c>
      <c r="D694" s="125" t="s">
        <v>183</v>
      </c>
      <c r="E694" s="156" t="s">
        <v>223</v>
      </c>
      <c r="F694" s="159"/>
      <c r="G694" s="130" t="s">
        <v>839</v>
      </c>
      <c r="H694" s="97">
        <v>30000</v>
      </c>
      <c r="I694" s="103">
        <v>0</v>
      </c>
      <c r="J694" s="104">
        <v>30000</v>
      </c>
      <c r="K694" s="119" t="str">
        <f t="shared" si="12"/>
        <v>00007031600000000000</v>
      </c>
      <c r="L694" s="107" t="s">
        <v>222</v>
      </c>
    </row>
    <row r="695" spans="1:12" ht="22.5">
      <c r="A695" s="100" t="s">
        <v>224</v>
      </c>
      <c r="B695" s="101" t="s">
        <v>775</v>
      </c>
      <c r="C695" s="102" t="s">
        <v>839</v>
      </c>
      <c r="D695" s="125" t="s">
        <v>183</v>
      </c>
      <c r="E695" s="156" t="s">
        <v>226</v>
      </c>
      <c r="F695" s="159"/>
      <c r="G695" s="130" t="s">
        <v>839</v>
      </c>
      <c r="H695" s="97">
        <v>30000</v>
      </c>
      <c r="I695" s="103">
        <v>0</v>
      </c>
      <c r="J695" s="104">
        <v>30000</v>
      </c>
      <c r="K695" s="119" t="str">
        <f t="shared" si="12"/>
        <v>00007031600021610000</v>
      </c>
      <c r="L695" s="107" t="s">
        <v>225</v>
      </c>
    </row>
    <row r="696" spans="1:12" ht="22.5">
      <c r="A696" s="100" t="s">
        <v>1417</v>
      </c>
      <c r="B696" s="101" t="s">
        <v>775</v>
      </c>
      <c r="C696" s="102" t="s">
        <v>839</v>
      </c>
      <c r="D696" s="125" t="s">
        <v>183</v>
      </c>
      <c r="E696" s="156" t="s">
        <v>226</v>
      </c>
      <c r="F696" s="159"/>
      <c r="G696" s="130" t="s">
        <v>1419</v>
      </c>
      <c r="H696" s="97">
        <v>30000</v>
      </c>
      <c r="I696" s="103">
        <v>0</v>
      </c>
      <c r="J696" s="104">
        <v>30000</v>
      </c>
      <c r="K696" s="119" t="str">
        <f t="shared" si="12"/>
        <v>00007031600021610600</v>
      </c>
      <c r="L696" s="107" t="s">
        <v>227</v>
      </c>
    </row>
    <row r="697" spans="1:12" ht="12.75">
      <c r="A697" s="100" t="s">
        <v>1436</v>
      </c>
      <c r="B697" s="101" t="s">
        <v>775</v>
      </c>
      <c r="C697" s="102" t="s">
        <v>839</v>
      </c>
      <c r="D697" s="125" t="s">
        <v>183</v>
      </c>
      <c r="E697" s="156" t="s">
        <v>226</v>
      </c>
      <c r="F697" s="159"/>
      <c r="G697" s="130" t="s">
        <v>781</v>
      </c>
      <c r="H697" s="97">
        <v>30000</v>
      </c>
      <c r="I697" s="103">
        <v>0</v>
      </c>
      <c r="J697" s="104">
        <v>30000</v>
      </c>
      <c r="K697" s="119" t="str">
        <f t="shared" si="12"/>
        <v>00007031600021610620</v>
      </c>
      <c r="L697" s="107" t="s">
        <v>228</v>
      </c>
    </row>
    <row r="698" spans="1:12" s="85" customFormat="1" ht="12.75">
      <c r="A698" s="80" t="s">
        <v>1461</v>
      </c>
      <c r="B698" s="79" t="s">
        <v>775</v>
      </c>
      <c r="C698" s="122" t="s">
        <v>839</v>
      </c>
      <c r="D698" s="126" t="s">
        <v>183</v>
      </c>
      <c r="E698" s="153" t="s">
        <v>226</v>
      </c>
      <c r="F698" s="160"/>
      <c r="G698" s="123" t="s">
        <v>1462</v>
      </c>
      <c r="H698" s="81">
        <v>30000</v>
      </c>
      <c r="I698" s="82">
        <v>0</v>
      </c>
      <c r="J698" s="83">
        <f>IF(IF(H698="",0,H698)=0,0,(IF(H698&gt;0,IF(I698&gt;H698,0,H698-I698),IF(I698&gt;H698,H698-I698,0))))</f>
        <v>30000</v>
      </c>
      <c r="K698" s="119" t="str">
        <f t="shared" si="12"/>
        <v>00007031600021610622</v>
      </c>
      <c r="L698" s="84" t="str">
        <f>C698&amp;D698&amp;E698&amp;F698&amp;G698</f>
        <v>00007031600021610622</v>
      </c>
    </row>
    <row r="699" spans="1:12" ht="22.5">
      <c r="A699" s="100" t="s">
        <v>947</v>
      </c>
      <c r="B699" s="101" t="s">
        <v>775</v>
      </c>
      <c r="C699" s="102" t="s">
        <v>839</v>
      </c>
      <c r="D699" s="125" t="s">
        <v>183</v>
      </c>
      <c r="E699" s="156" t="s">
        <v>949</v>
      </c>
      <c r="F699" s="159"/>
      <c r="G699" s="130" t="s">
        <v>839</v>
      </c>
      <c r="H699" s="97">
        <v>5746240</v>
      </c>
      <c r="I699" s="103">
        <v>3000827.84</v>
      </c>
      <c r="J699" s="104">
        <v>2745412.16</v>
      </c>
      <c r="K699" s="119" t="str">
        <f t="shared" si="12"/>
        <v>00007039300000000000</v>
      </c>
      <c r="L699" s="107" t="s">
        <v>229</v>
      </c>
    </row>
    <row r="700" spans="1:12" ht="33.75">
      <c r="A700" s="100" t="s">
        <v>1166</v>
      </c>
      <c r="B700" s="101" t="s">
        <v>775</v>
      </c>
      <c r="C700" s="102" t="s">
        <v>839</v>
      </c>
      <c r="D700" s="125" t="s">
        <v>183</v>
      </c>
      <c r="E700" s="156" t="s">
        <v>1168</v>
      </c>
      <c r="F700" s="159"/>
      <c r="G700" s="130" t="s">
        <v>839</v>
      </c>
      <c r="H700" s="97">
        <v>4596990</v>
      </c>
      <c r="I700" s="103">
        <v>2385607.82</v>
      </c>
      <c r="J700" s="104">
        <v>2211382.18</v>
      </c>
      <c r="K700" s="119" t="str">
        <f t="shared" si="12"/>
        <v>00007039300072300000</v>
      </c>
      <c r="L700" s="107" t="s">
        <v>230</v>
      </c>
    </row>
    <row r="701" spans="1:12" ht="22.5">
      <c r="A701" s="100" t="s">
        <v>1417</v>
      </c>
      <c r="B701" s="101" t="s">
        <v>775</v>
      </c>
      <c r="C701" s="102" t="s">
        <v>839</v>
      </c>
      <c r="D701" s="125" t="s">
        <v>183</v>
      </c>
      <c r="E701" s="156" t="s">
        <v>1168</v>
      </c>
      <c r="F701" s="159"/>
      <c r="G701" s="130" t="s">
        <v>1419</v>
      </c>
      <c r="H701" s="97">
        <v>4596990</v>
      </c>
      <c r="I701" s="103">
        <v>2385607.82</v>
      </c>
      <c r="J701" s="104">
        <v>2211382.18</v>
      </c>
      <c r="K701" s="119" t="str">
        <f t="shared" si="12"/>
        <v>00007039300072300600</v>
      </c>
      <c r="L701" s="107" t="s">
        <v>231</v>
      </c>
    </row>
    <row r="702" spans="1:12" ht="12.75">
      <c r="A702" s="100" t="s">
        <v>1431</v>
      </c>
      <c r="B702" s="101" t="s">
        <v>775</v>
      </c>
      <c r="C702" s="102" t="s">
        <v>839</v>
      </c>
      <c r="D702" s="125" t="s">
        <v>183</v>
      </c>
      <c r="E702" s="156" t="s">
        <v>1168</v>
      </c>
      <c r="F702" s="159"/>
      <c r="G702" s="130" t="s">
        <v>1433</v>
      </c>
      <c r="H702" s="97">
        <v>2000000</v>
      </c>
      <c r="I702" s="103">
        <v>877200</v>
      </c>
      <c r="J702" s="104">
        <v>1122800</v>
      </c>
      <c r="K702" s="119" t="str">
        <f t="shared" si="12"/>
        <v>00007039300072300610</v>
      </c>
      <c r="L702" s="107" t="s">
        <v>232</v>
      </c>
    </row>
    <row r="703" spans="1:12" s="85" customFormat="1" ht="45">
      <c r="A703" s="80" t="s">
        <v>1434</v>
      </c>
      <c r="B703" s="79" t="s">
        <v>775</v>
      </c>
      <c r="C703" s="122" t="s">
        <v>839</v>
      </c>
      <c r="D703" s="126" t="s">
        <v>183</v>
      </c>
      <c r="E703" s="153" t="s">
        <v>1168</v>
      </c>
      <c r="F703" s="160"/>
      <c r="G703" s="123" t="s">
        <v>1435</v>
      </c>
      <c r="H703" s="81">
        <v>2000000</v>
      </c>
      <c r="I703" s="82">
        <v>877200</v>
      </c>
      <c r="J703" s="83">
        <f>IF(IF(H703="",0,H703)=0,0,(IF(H703&gt;0,IF(I703&gt;H703,0,H703-I703),IF(I703&gt;H703,H703-I703,0))))</f>
        <v>1122800</v>
      </c>
      <c r="K703" s="119" t="str">
        <f t="shared" si="12"/>
        <v>00007039300072300611</v>
      </c>
      <c r="L703" s="84" t="str">
        <f>C703&amp;D703&amp;E703&amp;F703&amp;G703</f>
        <v>00007039300072300611</v>
      </c>
    </row>
    <row r="704" spans="1:12" ht="12.75">
      <c r="A704" s="100" t="s">
        <v>1436</v>
      </c>
      <c r="B704" s="101" t="s">
        <v>775</v>
      </c>
      <c r="C704" s="102" t="s">
        <v>839</v>
      </c>
      <c r="D704" s="125" t="s">
        <v>183</v>
      </c>
      <c r="E704" s="156" t="s">
        <v>1168</v>
      </c>
      <c r="F704" s="159"/>
      <c r="G704" s="130" t="s">
        <v>781</v>
      </c>
      <c r="H704" s="97">
        <v>2596990</v>
      </c>
      <c r="I704" s="103">
        <v>1508407.82</v>
      </c>
      <c r="J704" s="104">
        <v>1088582.18</v>
      </c>
      <c r="K704" s="119" t="str">
        <f t="shared" si="12"/>
        <v>00007039300072300620</v>
      </c>
      <c r="L704" s="107" t="s">
        <v>233</v>
      </c>
    </row>
    <row r="705" spans="1:12" s="85" customFormat="1" ht="45">
      <c r="A705" s="80" t="s">
        <v>1438</v>
      </c>
      <c r="B705" s="79" t="s">
        <v>775</v>
      </c>
      <c r="C705" s="122" t="s">
        <v>839</v>
      </c>
      <c r="D705" s="126" t="s">
        <v>183</v>
      </c>
      <c r="E705" s="153" t="s">
        <v>1168</v>
      </c>
      <c r="F705" s="160"/>
      <c r="G705" s="123" t="s">
        <v>1439</v>
      </c>
      <c r="H705" s="81">
        <v>2596990</v>
      </c>
      <c r="I705" s="82">
        <v>1508407.82</v>
      </c>
      <c r="J705" s="83">
        <f>IF(IF(H705="",0,H705)=0,0,(IF(H705&gt;0,IF(I705&gt;H705,0,H705-I705),IF(I705&gt;H705,H705-I705,0))))</f>
        <v>1088582.18</v>
      </c>
      <c r="K705" s="119" t="str">
        <f t="shared" si="12"/>
        <v>00007039300072300621</v>
      </c>
      <c r="L705" s="84" t="str">
        <f>C705&amp;D705&amp;E705&amp;F705&amp;G705</f>
        <v>00007039300072300621</v>
      </c>
    </row>
    <row r="706" spans="1:12" ht="33.75">
      <c r="A706" s="100" t="s">
        <v>1166</v>
      </c>
      <c r="B706" s="101" t="s">
        <v>775</v>
      </c>
      <c r="C706" s="102" t="s">
        <v>839</v>
      </c>
      <c r="D706" s="125" t="s">
        <v>183</v>
      </c>
      <c r="E706" s="156" t="s">
        <v>1172</v>
      </c>
      <c r="F706" s="159"/>
      <c r="G706" s="130" t="s">
        <v>839</v>
      </c>
      <c r="H706" s="97">
        <v>1149250</v>
      </c>
      <c r="I706" s="103">
        <v>615220.02</v>
      </c>
      <c r="J706" s="104">
        <v>534029.98</v>
      </c>
      <c r="K706" s="119" t="str">
        <f t="shared" si="12"/>
        <v>000070393000S2300000</v>
      </c>
      <c r="L706" s="107" t="s">
        <v>234</v>
      </c>
    </row>
    <row r="707" spans="1:12" ht="22.5">
      <c r="A707" s="100" t="s">
        <v>1417</v>
      </c>
      <c r="B707" s="101" t="s">
        <v>775</v>
      </c>
      <c r="C707" s="102" t="s">
        <v>839</v>
      </c>
      <c r="D707" s="125" t="s">
        <v>183</v>
      </c>
      <c r="E707" s="156" t="s">
        <v>1172</v>
      </c>
      <c r="F707" s="159"/>
      <c r="G707" s="130" t="s">
        <v>1419</v>
      </c>
      <c r="H707" s="97">
        <v>1149250</v>
      </c>
      <c r="I707" s="103">
        <v>615220.02</v>
      </c>
      <c r="J707" s="104">
        <v>534029.98</v>
      </c>
      <c r="K707" s="119" t="str">
        <f t="shared" si="12"/>
        <v>000070393000S2300600</v>
      </c>
      <c r="L707" s="107" t="s">
        <v>235</v>
      </c>
    </row>
    <row r="708" spans="1:12" ht="12.75">
      <c r="A708" s="100" t="s">
        <v>1431</v>
      </c>
      <c r="B708" s="101" t="s">
        <v>775</v>
      </c>
      <c r="C708" s="102" t="s">
        <v>839</v>
      </c>
      <c r="D708" s="125" t="s">
        <v>183</v>
      </c>
      <c r="E708" s="156" t="s">
        <v>1172</v>
      </c>
      <c r="F708" s="159"/>
      <c r="G708" s="130" t="s">
        <v>1433</v>
      </c>
      <c r="H708" s="97">
        <v>500000</v>
      </c>
      <c r="I708" s="103">
        <v>263750</v>
      </c>
      <c r="J708" s="104">
        <v>236250</v>
      </c>
      <c r="K708" s="119" t="str">
        <f t="shared" si="12"/>
        <v>000070393000S2300610</v>
      </c>
      <c r="L708" s="107" t="s">
        <v>236</v>
      </c>
    </row>
    <row r="709" spans="1:12" s="85" customFormat="1" ht="45">
      <c r="A709" s="80" t="s">
        <v>1434</v>
      </c>
      <c r="B709" s="79" t="s">
        <v>775</v>
      </c>
      <c r="C709" s="122" t="s">
        <v>839</v>
      </c>
      <c r="D709" s="126" t="s">
        <v>183</v>
      </c>
      <c r="E709" s="153" t="s">
        <v>1172</v>
      </c>
      <c r="F709" s="160"/>
      <c r="G709" s="123" t="s">
        <v>1435</v>
      </c>
      <c r="H709" s="81">
        <v>500000</v>
      </c>
      <c r="I709" s="82">
        <v>263750</v>
      </c>
      <c r="J709" s="83">
        <f>IF(IF(H709="",0,H709)=0,0,(IF(H709&gt;0,IF(I709&gt;H709,0,H709-I709),IF(I709&gt;H709,H709-I709,0))))</f>
        <v>236250</v>
      </c>
      <c r="K709" s="119" t="str">
        <f t="shared" si="12"/>
        <v>000070393000S2300611</v>
      </c>
      <c r="L709" s="84" t="str">
        <f>C709&amp;D709&amp;E709&amp;F709&amp;G709</f>
        <v>000070393000S2300611</v>
      </c>
    </row>
    <row r="710" spans="1:12" ht="12.75">
      <c r="A710" s="100" t="s">
        <v>1436</v>
      </c>
      <c r="B710" s="101" t="s">
        <v>775</v>
      </c>
      <c r="C710" s="102" t="s">
        <v>839</v>
      </c>
      <c r="D710" s="125" t="s">
        <v>183</v>
      </c>
      <c r="E710" s="156" t="s">
        <v>1172</v>
      </c>
      <c r="F710" s="159"/>
      <c r="G710" s="130" t="s">
        <v>781</v>
      </c>
      <c r="H710" s="97">
        <v>649250</v>
      </c>
      <c r="I710" s="103">
        <v>351470.02</v>
      </c>
      <c r="J710" s="104">
        <v>297779.98</v>
      </c>
      <c r="K710" s="119" t="str">
        <f t="shared" si="12"/>
        <v>000070393000S2300620</v>
      </c>
      <c r="L710" s="107" t="s">
        <v>237</v>
      </c>
    </row>
    <row r="711" spans="1:12" s="85" customFormat="1" ht="45">
      <c r="A711" s="80" t="s">
        <v>1438</v>
      </c>
      <c r="B711" s="79" t="s">
        <v>775</v>
      </c>
      <c r="C711" s="122" t="s">
        <v>839</v>
      </c>
      <c r="D711" s="126" t="s">
        <v>183</v>
      </c>
      <c r="E711" s="153" t="s">
        <v>1172</v>
      </c>
      <c r="F711" s="160"/>
      <c r="G711" s="123" t="s">
        <v>1439</v>
      </c>
      <c r="H711" s="81">
        <v>649250</v>
      </c>
      <c r="I711" s="82">
        <v>351470.02</v>
      </c>
      <c r="J711" s="83">
        <f>IF(IF(H711="",0,H711)=0,0,(IF(H711&gt;0,IF(I711&gt;H711,0,H711-I711),IF(I711&gt;H711,H711-I711,0))))</f>
        <v>297779.98</v>
      </c>
      <c r="K711" s="119" t="str">
        <f t="shared" si="12"/>
        <v>000070393000S2300621</v>
      </c>
      <c r="L711" s="84" t="str">
        <f>C711&amp;D711&amp;E711&amp;F711&amp;G711</f>
        <v>000070393000S2300621</v>
      </c>
    </row>
    <row r="712" spans="1:12" ht="12.75">
      <c r="A712" s="100" t="s">
        <v>238</v>
      </c>
      <c r="B712" s="101" t="s">
        <v>775</v>
      </c>
      <c r="C712" s="102" t="s">
        <v>839</v>
      </c>
      <c r="D712" s="125" t="s">
        <v>240</v>
      </c>
      <c r="E712" s="156" t="s">
        <v>892</v>
      </c>
      <c r="F712" s="159"/>
      <c r="G712" s="130" t="s">
        <v>839</v>
      </c>
      <c r="H712" s="97">
        <v>17898566</v>
      </c>
      <c r="I712" s="103">
        <v>3850782.99</v>
      </c>
      <c r="J712" s="104">
        <v>14047783.01</v>
      </c>
      <c r="K712" s="119" t="str">
        <f t="shared" si="12"/>
        <v>00007070000000000000</v>
      </c>
      <c r="L712" s="107" t="s">
        <v>239</v>
      </c>
    </row>
    <row r="713" spans="1:12" ht="22.5">
      <c r="A713" s="100" t="s">
        <v>1408</v>
      </c>
      <c r="B713" s="101" t="s">
        <v>775</v>
      </c>
      <c r="C713" s="102" t="s">
        <v>839</v>
      </c>
      <c r="D713" s="125" t="s">
        <v>240</v>
      </c>
      <c r="E713" s="156" t="s">
        <v>1410</v>
      </c>
      <c r="F713" s="159"/>
      <c r="G713" s="130" t="s">
        <v>839</v>
      </c>
      <c r="H713" s="97">
        <v>3733191</v>
      </c>
      <c r="I713" s="103">
        <v>223605</v>
      </c>
      <c r="J713" s="104">
        <v>3509586</v>
      </c>
      <c r="K713" s="119" t="str">
        <f t="shared" si="12"/>
        <v>00007070200000000000</v>
      </c>
      <c r="L713" s="107" t="s">
        <v>241</v>
      </c>
    </row>
    <row r="714" spans="1:12" ht="22.5">
      <c r="A714" s="100" t="s">
        <v>1425</v>
      </c>
      <c r="B714" s="101" t="s">
        <v>775</v>
      </c>
      <c r="C714" s="102" t="s">
        <v>839</v>
      </c>
      <c r="D714" s="125" t="s">
        <v>240</v>
      </c>
      <c r="E714" s="156" t="s">
        <v>1427</v>
      </c>
      <c r="F714" s="159"/>
      <c r="G714" s="130" t="s">
        <v>839</v>
      </c>
      <c r="H714" s="97">
        <v>3733191</v>
      </c>
      <c r="I714" s="103">
        <v>223605</v>
      </c>
      <c r="J714" s="104">
        <v>3509586</v>
      </c>
      <c r="K714" s="119" t="str">
        <f t="shared" si="12"/>
        <v>00007070240000000000</v>
      </c>
      <c r="L714" s="107" t="s">
        <v>242</v>
      </c>
    </row>
    <row r="715" spans="1:12" ht="22.5">
      <c r="A715" s="100" t="s">
        <v>243</v>
      </c>
      <c r="B715" s="101" t="s">
        <v>775</v>
      </c>
      <c r="C715" s="102" t="s">
        <v>839</v>
      </c>
      <c r="D715" s="125" t="s">
        <v>240</v>
      </c>
      <c r="E715" s="156" t="s">
        <v>245</v>
      </c>
      <c r="F715" s="159"/>
      <c r="G715" s="130" t="s">
        <v>839</v>
      </c>
      <c r="H715" s="97">
        <v>1438356</v>
      </c>
      <c r="I715" s="103">
        <v>223605</v>
      </c>
      <c r="J715" s="104">
        <v>1214751</v>
      </c>
      <c r="K715" s="119" t="str">
        <f t="shared" si="12"/>
        <v>00007070240001240000</v>
      </c>
      <c r="L715" s="107" t="s">
        <v>244</v>
      </c>
    </row>
    <row r="716" spans="1:12" ht="22.5">
      <c r="A716" s="100" t="s">
        <v>1417</v>
      </c>
      <c r="B716" s="101" t="s">
        <v>775</v>
      </c>
      <c r="C716" s="102" t="s">
        <v>839</v>
      </c>
      <c r="D716" s="125" t="s">
        <v>240</v>
      </c>
      <c r="E716" s="156" t="s">
        <v>245</v>
      </c>
      <c r="F716" s="159"/>
      <c r="G716" s="130" t="s">
        <v>1419</v>
      </c>
      <c r="H716" s="97">
        <v>1438356</v>
      </c>
      <c r="I716" s="103">
        <v>223605</v>
      </c>
      <c r="J716" s="104">
        <v>1214751</v>
      </c>
      <c r="K716" s="119" t="str">
        <f t="shared" si="12"/>
        <v>00007070240001240600</v>
      </c>
      <c r="L716" s="107" t="s">
        <v>246</v>
      </c>
    </row>
    <row r="717" spans="1:12" ht="12.75">
      <c r="A717" s="100" t="s">
        <v>1436</v>
      </c>
      <c r="B717" s="101" t="s">
        <v>775</v>
      </c>
      <c r="C717" s="102" t="s">
        <v>839</v>
      </c>
      <c r="D717" s="125" t="s">
        <v>240</v>
      </c>
      <c r="E717" s="156" t="s">
        <v>245</v>
      </c>
      <c r="F717" s="159"/>
      <c r="G717" s="130" t="s">
        <v>781</v>
      </c>
      <c r="H717" s="97">
        <v>1438356</v>
      </c>
      <c r="I717" s="103">
        <v>223605</v>
      </c>
      <c r="J717" s="104">
        <v>1214751</v>
      </c>
      <c r="K717" s="119" t="str">
        <f t="shared" si="12"/>
        <v>00007070240001240620</v>
      </c>
      <c r="L717" s="107" t="s">
        <v>247</v>
      </c>
    </row>
    <row r="718" spans="1:12" s="85" customFormat="1" ht="45">
      <c r="A718" s="80" t="s">
        <v>1438</v>
      </c>
      <c r="B718" s="79" t="s">
        <v>775</v>
      </c>
      <c r="C718" s="122" t="s">
        <v>839</v>
      </c>
      <c r="D718" s="126" t="s">
        <v>240</v>
      </c>
      <c r="E718" s="153" t="s">
        <v>245</v>
      </c>
      <c r="F718" s="160"/>
      <c r="G718" s="123" t="s">
        <v>1439</v>
      </c>
      <c r="H718" s="81">
        <v>1438356</v>
      </c>
      <c r="I718" s="82">
        <v>223605</v>
      </c>
      <c r="J718" s="83">
        <f>IF(IF(H718="",0,H718)=0,0,(IF(H718&gt;0,IF(I718&gt;H718,0,H718-I718),IF(I718&gt;H718,H718-I718,0))))</f>
        <v>1214751</v>
      </c>
      <c r="K718" s="119" t="str">
        <f t="shared" si="12"/>
        <v>00007070240001240621</v>
      </c>
      <c r="L718" s="84" t="str">
        <f>C718&amp;D718&amp;E718&amp;F718&amp;G718</f>
        <v>00007070240001240621</v>
      </c>
    </row>
    <row r="719" spans="1:12" ht="22.5">
      <c r="A719" s="100" t="s">
        <v>248</v>
      </c>
      <c r="B719" s="101" t="s">
        <v>775</v>
      </c>
      <c r="C719" s="102" t="s">
        <v>839</v>
      </c>
      <c r="D719" s="125" t="s">
        <v>240</v>
      </c>
      <c r="E719" s="156" t="s">
        <v>250</v>
      </c>
      <c r="F719" s="159"/>
      <c r="G719" s="130" t="s">
        <v>839</v>
      </c>
      <c r="H719" s="97">
        <v>2294835</v>
      </c>
      <c r="I719" s="103">
        <v>0</v>
      </c>
      <c r="J719" s="104">
        <v>2294835</v>
      </c>
      <c r="K719" s="119" t="str">
        <f t="shared" si="12"/>
        <v>00007070240025060000</v>
      </c>
      <c r="L719" s="107" t="s">
        <v>249</v>
      </c>
    </row>
    <row r="720" spans="1:12" ht="22.5">
      <c r="A720" s="100" t="s">
        <v>1417</v>
      </c>
      <c r="B720" s="101" t="s">
        <v>775</v>
      </c>
      <c r="C720" s="102" t="s">
        <v>839</v>
      </c>
      <c r="D720" s="125" t="s">
        <v>240</v>
      </c>
      <c r="E720" s="156" t="s">
        <v>250</v>
      </c>
      <c r="F720" s="159"/>
      <c r="G720" s="130" t="s">
        <v>1419</v>
      </c>
      <c r="H720" s="97">
        <v>2294835</v>
      </c>
      <c r="I720" s="103">
        <v>0</v>
      </c>
      <c r="J720" s="104">
        <v>2294835</v>
      </c>
      <c r="K720" s="119" t="str">
        <f t="shared" si="12"/>
        <v>00007070240025060600</v>
      </c>
      <c r="L720" s="107" t="s">
        <v>251</v>
      </c>
    </row>
    <row r="721" spans="1:12" ht="12.75">
      <c r="A721" s="100" t="s">
        <v>1436</v>
      </c>
      <c r="B721" s="101" t="s">
        <v>775</v>
      </c>
      <c r="C721" s="102" t="s">
        <v>839</v>
      </c>
      <c r="D721" s="125" t="s">
        <v>240</v>
      </c>
      <c r="E721" s="156" t="s">
        <v>250</v>
      </c>
      <c r="F721" s="159"/>
      <c r="G721" s="130" t="s">
        <v>781</v>
      </c>
      <c r="H721" s="97">
        <v>2294835</v>
      </c>
      <c r="I721" s="103">
        <v>0</v>
      </c>
      <c r="J721" s="104">
        <v>2294835</v>
      </c>
      <c r="K721" s="119" t="str">
        <f t="shared" si="12"/>
        <v>00007070240025060620</v>
      </c>
      <c r="L721" s="107" t="s">
        <v>252</v>
      </c>
    </row>
    <row r="722" spans="1:12" s="85" customFormat="1" ht="12.75">
      <c r="A722" s="80" t="s">
        <v>1461</v>
      </c>
      <c r="B722" s="79" t="s">
        <v>775</v>
      </c>
      <c r="C722" s="122" t="s">
        <v>839</v>
      </c>
      <c r="D722" s="126" t="s">
        <v>240</v>
      </c>
      <c r="E722" s="153" t="s">
        <v>250</v>
      </c>
      <c r="F722" s="160"/>
      <c r="G722" s="123" t="s">
        <v>1462</v>
      </c>
      <c r="H722" s="81">
        <v>2294835</v>
      </c>
      <c r="I722" s="82">
        <v>0</v>
      </c>
      <c r="J722" s="83">
        <f>IF(IF(H722="",0,H722)=0,0,(IF(H722&gt;0,IF(I722&gt;H722,0,H722-I722),IF(I722&gt;H722,H722-I722,0))))</f>
        <v>2294835</v>
      </c>
      <c r="K722" s="119" t="str">
        <f t="shared" si="12"/>
        <v>00007070240025060622</v>
      </c>
      <c r="L722" s="84" t="str">
        <f>C722&amp;D722&amp;E722&amp;F722&amp;G722</f>
        <v>00007070240025060622</v>
      </c>
    </row>
    <row r="723" spans="1:12" ht="22.5">
      <c r="A723" s="100" t="s">
        <v>253</v>
      </c>
      <c r="B723" s="101" t="s">
        <v>775</v>
      </c>
      <c r="C723" s="102" t="s">
        <v>839</v>
      </c>
      <c r="D723" s="125" t="s">
        <v>240</v>
      </c>
      <c r="E723" s="156" t="s">
        <v>255</v>
      </c>
      <c r="F723" s="159"/>
      <c r="G723" s="130" t="s">
        <v>839</v>
      </c>
      <c r="H723" s="97">
        <v>11541500</v>
      </c>
      <c r="I723" s="103">
        <v>2726840</v>
      </c>
      <c r="J723" s="104">
        <v>8814660</v>
      </c>
      <c r="K723" s="119" t="str">
        <f t="shared" si="12"/>
        <v>00007072200000000000</v>
      </c>
      <c r="L723" s="107" t="s">
        <v>254</v>
      </c>
    </row>
    <row r="724" spans="1:12" ht="22.5">
      <c r="A724" s="100" t="s">
        <v>256</v>
      </c>
      <c r="B724" s="101" t="s">
        <v>775</v>
      </c>
      <c r="C724" s="102" t="s">
        <v>839</v>
      </c>
      <c r="D724" s="125" t="s">
        <v>240</v>
      </c>
      <c r="E724" s="156" t="s">
        <v>258</v>
      </c>
      <c r="F724" s="159"/>
      <c r="G724" s="130" t="s">
        <v>839</v>
      </c>
      <c r="H724" s="97">
        <v>324000</v>
      </c>
      <c r="I724" s="103">
        <v>33000</v>
      </c>
      <c r="J724" s="104">
        <v>291000</v>
      </c>
      <c r="K724" s="119" t="str">
        <f t="shared" si="12"/>
        <v>00007072200022210000</v>
      </c>
      <c r="L724" s="107" t="s">
        <v>257</v>
      </c>
    </row>
    <row r="725" spans="1:12" ht="22.5">
      <c r="A725" s="100" t="s">
        <v>1417</v>
      </c>
      <c r="B725" s="101" t="s">
        <v>775</v>
      </c>
      <c r="C725" s="102" t="s">
        <v>839</v>
      </c>
      <c r="D725" s="125" t="s">
        <v>240</v>
      </c>
      <c r="E725" s="156" t="s">
        <v>258</v>
      </c>
      <c r="F725" s="159"/>
      <c r="G725" s="130" t="s">
        <v>1419</v>
      </c>
      <c r="H725" s="97">
        <v>324000</v>
      </c>
      <c r="I725" s="103">
        <v>33000</v>
      </c>
      <c r="J725" s="104">
        <v>291000</v>
      </c>
      <c r="K725" s="119" t="str">
        <f t="shared" si="12"/>
        <v>00007072200022210600</v>
      </c>
      <c r="L725" s="107" t="s">
        <v>259</v>
      </c>
    </row>
    <row r="726" spans="1:12" ht="12.75">
      <c r="A726" s="100" t="s">
        <v>1431</v>
      </c>
      <c r="B726" s="101" t="s">
        <v>775</v>
      </c>
      <c r="C726" s="102" t="s">
        <v>839</v>
      </c>
      <c r="D726" s="125" t="s">
        <v>240</v>
      </c>
      <c r="E726" s="156" t="s">
        <v>258</v>
      </c>
      <c r="F726" s="159"/>
      <c r="G726" s="130" t="s">
        <v>1433</v>
      </c>
      <c r="H726" s="97">
        <v>324000</v>
      </c>
      <c r="I726" s="103">
        <v>33000</v>
      </c>
      <c r="J726" s="104">
        <v>291000</v>
      </c>
      <c r="K726" s="119" t="str">
        <f t="shared" si="12"/>
        <v>00007072200022210610</v>
      </c>
      <c r="L726" s="107" t="s">
        <v>260</v>
      </c>
    </row>
    <row r="727" spans="1:12" s="85" customFormat="1" ht="12.75">
      <c r="A727" s="80" t="s">
        <v>1458</v>
      </c>
      <c r="B727" s="79" t="s">
        <v>775</v>
      </c>
      <c r="C727" s="122" t="s">
        <v>839</v>
      </c>
      <c r="D727" s="126" t="s">
        <v>240</v>
      </c>
      <c r="E727" s="153" t="s">
        <v>258</v>
      </c>
      <c r="F727" s="160"/>
      <c r="G727" s="123" t="s">
        <v>1459</v>
      </c>
      <c r="H727" s="81">
        <v>324000</v>
      </c>
      <c r="I727" s="82">
        <v>33000</v>
      </c>
      <c r="J727" s="83">
        <f>IF(IF(H727="",0,H727)=0,0,(IF(H727&gt;0,IF(I727&gt;H727,0,H727-I727),IF(I727&gt;H727,H727-I727,0))))</f>
        <v>291000</v>
      </c>
      <c r="K727" s="119" t="str">
        <f t="shared" si="12"/>
        <v>00007072200022210612</v>
      </c>
      <c r="L727" s="84" t="str">
        <f>C727&amp;D727&amp;E727&amp;F727&amp;G727</f>
        <v>00007072200022210612</v>
      </c>
    </row>
    <row r="728" spans="1:12" ht="12.75">
      <c r="A728" s="100" t="s">
        <v>261</v>
      </c>
      <c r="B728" s="101" t="s">
        <v>775</v>
      </c>
      <c r="C728" s="102" t="s">
        <v>839</v>
      </c>
      <c r="D728" s="125" t="s">
        <v>240</v>
      </c>
      <c r="E728" s="156" t="s">
        <v>263</v>
      </c>
      <c r="F728" s="159"/>
      <c r="G728" s="130" t="s">
        <v>839</v>
      </c>
      <c r="H728" s="97">
        <v>176000</v>
      </c>
      <c r="I728" s="103">
        <v>10000</v>
      </c>
      <c r="J728" s="104">
        <v>166000</v>
      </c>
      <c r="K728" s="119" t="str">
        <f t="shared" si="12"/>
        <v>00007072200022220000</v>
      </c>
      <c r="L728" s="107" t="s">
        <v>262</v>
      </c>
    </row>
    <row r="729" spans="1:12" ht="22.5">
      <c r="A729" s="100" t="s">
        <v>1417</v>
      </c>
      <c r="B729" s="101" t="s">
        <v>775</v>
      </c>
      <c r="C729" s="102" t="s">
        <v>839</v>
      </c>
      <c r="D729" s="125" t="s">
        <v>240</v>
      </c>
      <c r="E729" s="156" t="s">
        <v>263</v>
      </c>
      <c r="F729" s="159"/>
      <c r="G729" s="130" t="s">
        <v>1419</v>
      </c>
      <c r="H729" s="97">
        <v>176000</v>
      </c>
      <c r="I729" s="103">
        <v>10000</v>
      </c>
      <c r="J729" s="104">
        <v>166000</v>
      </c>
      <c r="K729" s="119" t="str">
        <f t="shared" si="12"/>
        <v>00007072200022220600</v>
      </c>
      <c r="L729" s="107" t="s">
        <v>264</v>
      </c>
    </row>
    <row r="730" spans="1:12" ht="12.75">
      <c r="A730" s="100" t="s">
        <v>1431</v>
      </c>
      <c r="B730" s="101" t="s">
        <v>775</v>
      </c>
      <c r="C730" s="102" t="s">
        <v>839</v>
      </c>
      <c r="D730" s="125" t="s">
        <v>240</v>
      </c>
      <c r="E730" s="156" t="s">
        <v>263</v>
      </c>
      <c r="F730" s="159"/>
      <c r="G730" s="130" t="s">
        <v>1433</v>
      </c>
      <c r="H730" s="97">
        <v>176000</v>
      </c>
      <c r="I730" s="103">
        <v>10000</v>
      </c>
      <c r="J730" s="104">
        <v>166000</v>
      </c>
      <c r="K730" s="119" t="str">
        <f t="shared" si="12"/>
        <v>00007072200022220610</v>
      </c>
      <c r="L730" s="107" t="s">
        <v>265</v>
      </c>
    </row>
    <row r="731" spans="1:12" s="85" customFormat="1" ht="12.75">
      <c r="A731" s="80" t="s">
        <v>1458</v>
      </c>
      <c r="B731" s="79" t="s">
        <v>775</v>
      </c>
      <c r="C731" s="122" t="s">
        <v>839</v>
      </c>
      <c r="D731" s="126" t="s">
        <v>240</v>
      </c>
      <c r="E731" s="153" t="s">
        <v>263</v>
      </c>
      <c r="F731" s="160"/>
      <c r="G731" s="123" t="s">
        <v>1459</v>
      </c>
      <c r="H731" s="81">
        <v>176000</v>
      </c>
      <c r="I731" s="82">
        <v>10000</v>
      </c>
      <c r="J731" s="83">
        <f>IF(IF(H731="",0,H731)=0,0,(IF(H731&gt;0,IF(I731&gt;H731,0,H731-I731),IF(I731&gt;H731,H731-I731,0))))</f>
        <v>166000</v>
      </c>
      <c r="K731" s="119" t="str">
        <f t="shared" si="12"/>
        <v>00007072200022220612</v>
      </c>
      <c r="L731" s="84" t="str">
        <f>C731&amp;D731&amp;E731&amp;F731&amp;G731</f>
        <v>00007072200022220612</v>
      </c>
    </row>
    <row r="732" spans="1:12" ht="33.75">
      <c r="A732" s="100" t="s">
        <v>266</v>
      </c>
      <c r="B732" s="101" t="s">
        <v>775</v>
      </c>
      <c r="C732" s="102" t="s">
        <v>839</v>
      </c>
      <c r="D732" s="125" t="s">
        <v>240</v>
      </c>
      <c r="E732" s="156" t="s">
        <v>268</v>
      </c>
      <c r="F732" s="159"/>
      <c r="G732" s="130" t="s">
        <v>839</v>
      </c>
      <c r="H732" s="97">
        <v>10160306</v>
      </c>
      <c r="I732" s="103">
        <v>2654380</v>
      </c>
      <c r="J732" s="104">
        <v>7505926</v>
      </c>
      <c r="K732" s="119" t="str">
        <f t="shared" si="12"/>
        <v>00007072200022230000</v>
      </c>
      <c r="L732" s="107" t="s">
        <v>267</v>
      </c>
    </row>
    <row r="733" spans="1:12" ht="22.5">
      <c r="A733" s="100" t="s">
        <v>1417</v>
      </c>
      <c r="B733" s="101" t="s">
        <v>775</v>
      </c>
      <c r="C733" s="102" t="s">
        <v>839</v>
      </c>
      <c r="D733" s="125" t="s">
        <v>240</v>
      </c>
      <c r="E733" s="156" t="s">
        <v>268</v>
      </c>
      <c r="F733" s="159"/>
      <c r="G733" s="130" t="s">
        <v>1419</v>
      </c>
      <c r="H733" s="97">
        <v>10160306</v>
      </c>
      <c r="I733" s="103">
        <v>2654380</v>
      </c>
      <c r="J733" s="104">
        <v>7505926</v>
      </c>
      <c r="K733" s="119" t="str">
        <f t="shared" si="12"/>
        <v>00007072200022230600</v>
      </c>
      <c r="L733" s="107" t="s">
        <v>269</v>
      </c>
    </row>
    <row r="734" spans="1:12" ht="12.75">
      <c r="A734" s="100" t="s">
        <v>1431</v>
      </c>
      <c r="B734" s="101" t="s">
        <v>775</v>
      </c>
      <c r="C734" s="102" t="s">
        <v>839</v>
      </c>
      <c r="D734" s="125" t="s">
        <v>240</v>
      </c>
      <c r="E734" s="156" t="s">
        <v>268</v>
      </c>
      <c r="F734" s="159"/>
      <c r="G734" s="130" t="s">
        <v>1433</v>
      </c>
      <c r="H734" s="97">
        <v>10160306</v>
      </c>
      <c r="I734" s="103">
        <v>2654380</v>
      </c>
      <c r="J734" s="104">
        <v>7505926</v>
      </c>
      <c r="K734" s="119" t="str">
        <f t="shared" si="12"/>
        <v>00007072200022230610</v>
      </c>
      <c r="L734" s="107" t="s">
        <v>270</v>
      </c>
    </row>
    <row r="735" spans="1:12" s="85" customFormat="1" ht="45">
      <c r="A735" s="80" t="s">
        <v>1434</v>
      </c>
      <c r="B735" s="79" t="s">
        <v>775</v>
      </c>
      <c r="C735" s="122" t="s">
        <v>839</v>
      </c>
      <c r="D735" s="126" t="s">
        <v>240</v>
      </c>
      <c r="E735" s="153" t="s">
        <v>268</v>
      </c>
      <c r="F735" s="160"/>
      <c r="G735" s="123" t="s">
        <v>1435</v>
      </c>
      <c r="H735" s="81">
        <v>10160306</v>
      </c>
      <c r="I735" s="82">
        <v>2654380</v>
      </c>
      <c r="J735" s="83">
        <f>IF(IF(H735="",0,H735)=0,0,(IF(H735&gt;0,IF(I735&gt;H735,0,H735-I735),IF(I735&gt;H735,H735-I735,0))))</f>
        <v>7505926</v>
      </c>
      <c r="K735" s="119" t="str">
        <f aca="true" t="shared" si="13" ref="K735:K798">C735&amp;D735&amp;E735&amp;F735&amp;G735</f>
        <v>00007072200022230611</v>
      </c>
      <c r="L735" s="84" t="str">
        <f>C735&amp;D735&amp;E735&amp;F735&amp;G735</f>
        <v>00007072200022230611</v>
      </c>
    </row>
    <row r="736" spans="1:12" ht="45">
      <c r="A736" s="100" t="s">
        <v>271</v>
      </c>
      <c r="B736" s="101" t="s">
        <v>775</v>
      </c>
      <c r="C736" s="102" t="s">
        <v>839</v>
      </c>
      <c r="D736" s="125" t="s">
        <v>240</v>
      </c>
      <c r="E736" s="156" t="s">
        <v>273</v>
      </c>
      <c r="F736" s="159"/>
      <c r="G736" s="130" t="s">
        <v>839</v>
      </c>
      <c r="H736" s="97">
        <v>881194</v>
      </c>
      <c r="I736" s="103">
        <v>29460</v>
      </c>
      <c r="J736" s="104">
        <v>851734</v>
      </c>
      <c r="K736" s="119" t="str">
        <f t="shared" si="13"/>
        <v>00007072200022240000</v>
      </c>
      <c r="L736" s="107" t="s">
        <v>272</v>
      </c>
    </row>
    <row r="737" spans="1:12" ht="56.25">
      <c r="A737" s="100" t="s">
        <v>903</v>
      </c>
      <c r="B737" s="101" t="s">
        <v>775</v>
      </c>
      <c r="C737" s="102" t="s">
        <v>839</v>
      </c>
      <c r="D737" s="125" t="s">
        <v>240</v>
      </c>
      <c r="E737" s="156" t="s">
        <v>273</v>
      </c>
      <c r="F737" s="159"/>
      <c r="G737" s="130" t="s">
        <v>905</v>
      </c>
      <c r="H737" s="97">
        <v>881194</v>
      </c>
      <c r="I737" s="103">
        <v>29460</v>
      </c>
      <c r="J737" s="104">
        <v>851734</v>
      </c>
      <c r="K737" s="119" t="str">
        <f t="shared" si="13"/>
        <v>00007072200022240100</v>
      </c>
      <c r="L737" s="107" t="s">
        <v>274</v>
      </c>
    </row>
    <row r="738" spans="1:12" ht="12.75">
      <c r="A738" s="100" t="s">
        <v>1154</v>
      </c>
      <c r="B738" s="101" t="s">
        <v>775</v>
      </c>
      <c r="C738" s="102" t="s">
        <v>839</v>
      </c>
      <c r="D738" s="125" t="s">
        <v>240</v>
      </c>
      <c r="E738" s="156" t="s">
        <v>273</v>
      </c>
      <c r="F738" s="159"/>
      <c r="G738" s="130" t="s">
        <v>1156</v>
      </c>
      <c r="H738" s="97">
        <v>881194</v>
      </c>
      <c r="I738" s="103">
        <v>29460</v>
      </c>
      <c r="J738" s="104">
        <v>851734</v>
      </c>
      <c r="K738" s="119" t="str">
        <f t="shared" si="13"/>
        <v>00007072200022240110</v>
      </c>
      <c r="L738" s="107" t="s">
        <v>275</v>
      </c>
    </row>
    <row r="739" spans="1:12" s="85" customFormat="1" ht="12.75">
      <c r="A739" s="80" t="s">
        <v>1157</v>
      </c>
      <c r="B739" s="79" t="s">
        <v>775</v>
      </c>
      <c r="C739" s="122" t="s">
        <v>839</v>
      </c>
      <c r="D739" s="126" t="s">
        <v>240</v>
      </c>
      <c r="E739" s="153" t="s">
        <v>273</v>
      </c>
      <c r="F739" s="160"/>
      <c r="G739" s="123" t="s">
        <v>1158</v>
      </c>
      <c r="H739" s="81">
        <v>676800</v>
      </c>
      <c r="I739" s="82">
        <v>29460</v>
      </c>
      <c r="J739" s="83">
        <f>IF(IF(H739="",0,H739)=0,0,(IF(H739&gt;0,IF(I739&gt;H739,0,H739-I739),IF(I739&gt;H739,H739-I739,0))))</f>
        <v>647340</v>
      </c>
      <c r="K739" s="119" t="str">
        <f t="shared" si="13"/>
        <v>00007072200022240111</v>
      </c>
      <c r="L739" s="84" t="str">
        <f>C739&amp;D739&amp;E739&amp;F739&amp;G739</f>
        <v>00007072200022240111</v>
      </c>
    </row>
    <row r="740" spans="1:12" s="85" customFormat="1" ht="33.75">
      <c r="A740" s="80" t="s">
        <v>1159</v>
      </c>
      <c r="B740" s="79" t="s">
        <v>775</v>
      </c>
      <c r="C740" s="122" t="s">
        <v>839</v>
      </c>
      <c r="D740" s="126" t="s">
        <v>240</v>
      </c>
      <c r="E740" s="153" t="s">
        <v>273</v>
      </c>
      <c r="F740" s="160"/>
      <c r="G740" s="123" t="s">
        <v>1160</v>
      </c>
      <c r="H740" s="81">
        <v>204394</v>
      </c>
      <c r="I740" s="82">
        <v>0</v>
      </c>
      <c r="J740" s="83">
        <f>IF(IF(H740="",0,H740)=0,0,(IF(H740&gt;0,IF(I740&gt;H740,0,H740-I740),IF(I740&gt;H740,H740-I740,0))))</f>
        <v>204394</v>
      </c>
      <c r="K740" s="119" t="str">
        <f t="shared" si="13"/>
        <v>00007072200022240119</v>
      </c>
      <c r="L740" s="84" t="str">
        <f>C740&amp;D740&amp;E740&amp;F740&amp;G740</f>
        <v>00007072200022240119</v>
      </c>
    </row>
    <row r="741" spans="1:12" ht="22.5">
      <c r="A741" s="100" t="s">
        <v>947</v>
      </c>
      <c r="B741" s="101" t="s">
        <v>775</v>
      </c>
      <c r="C741" s="102" t="s">
        <v>839</v>
      </c>
      <c r="D741" s="125" t="s">
        <v>240</v>
      </c>
      <c r="E741" s="156" t="s">
        <v>949</v>
      </c>
      <c r="F741" s="159"/>
      <c r="G741" s="130" t="s">
        <v>839</v>
      </c>
      <c r="H741" s="97">
        <v>2623875</v>
      </c>
      <c r="I741" s="103">
        <v>900337.99</v>
      </c>
      <c r="J741" s="104">
        <v>1723537.01</v>
      </c>
      <c r="K741" s="119" t="str">
        <f t="shared" si="13"/>
        <v>00007079300000000000</v>
      </c>
      <c r="L741" s="107" t="s">
        <v>276</v>
      </c>
    </row>
    <row r="742" spans="1:12" ht="56.25">
      <c r="A742" s="100" t="s">
        <v>277</v>
      </c>
      <c r="B742" s="101" t="s">
        <v>775</v>
      </c>
      <c r="C742" s="102" t="s">
        <v>839</v>
      </c>
      <c r="D742" s="125" t="s">
        <v>240</v>
      </c>
      <c r="E742" s="156" t="s">
        <v>279</v>
      </c>
      <c r="F742" s="159"/>
      <c r="G742" s="130" t="s">
        <v>839</v>
      </c>
      <c r="H742" s="97">
        <v>183975</v>
      </c>
      <c r="I742" s="103">
        <v>183975</v>
      </c>
      <c r="J742" s="104">
        <v>0</v>
      </c>
      <c r="K742" s="119" t="str">
        <f t="shared" si="13"/>
        <v>00007079300020020000</v>
      </c>
      <c r="L742" s="107" t="s">
        <v>278</v>
      </c>
    </row>
    <row r="743" spans="1:12" ht="22.5">
      <c r="A743" s="100" t="s">
        <v>1417</v>
      </c>
      <c r="B743" s="101" t="s">
        <v>775</v>
      </c>
      <c r="C743" s="102" t="s">
        <v>839</v>
      </c>
      <c r="D743" s="125" t="s">
        <v>240</v>
      </c>
      <c r="E743" s="156" t="s">
        <v>279</v>
      </c>
      <c r="F743" s="159"/>
      <c r="G743" s="130" t="s">
        <v>1419</v>
      </c>
      <c r="H743" s="97">
        <v>183975</v>
      </c>
      <c r="I743" s="103">
        <v>183975</v>
      </c>
      <c r="J743" s="104">
        <v>0</v>
      </c>
      <c r="K743" s="119" t="str">
        <f t="shared" si="13"/>
        <v>00007079300020020600</v>
      </c>
      <c r="L743" s="107" t="s">
        <v>280</v>
      </c>
    </row>
    <row r="744" spans="1:12" ht="12.75">
      <c r="A744" s="100" t="s">
        <v>1436</v>
      </c>
      <c r="B744" s="101" t="s">
        <v>775</v>
      </c>
      <c r="C744" s="102" t="s">
        <v>839</v>
      </c>
      <c r="D744" s="125" t="s">
        <v>240</v>
      </c>
      <c r="E744" s="156" t="s">
        <v>279</v>
      </c>
      <c r="F744" s="159"/>
      <c r="G744" s="130" t="s">
        <v>781</v>
      </c>
      <c r="H744" s="97">
        <v>183975</v>
      </c>
      <c r="I744" s="103">
        <v>183975</v>
      </c>
      <c r="J744" s="104">
        <v>0</v>
      </c>
      <c r="K744" s="119" t="str">
        <f t="shared" si="13"/>
        <v>00007079300020020620</v>
      </c>
      <c r="L744" s="107" t="s">
        <v>281</v>
      </c>
    </row>
    <row r="745" spans="1:12" s="85" customFormat="1" ht="12.75">
      <c r="A745" s="80" t="s">
        <v>1461</v>
      </c>
      <c r="B745" s="79" t="s">
        <v>775</v>
      </c>
      <c r="C745" s="122" t="s">
        <v>839</v>
      </c>
      <c r="D745" s="126" t="s">
        <v>240</v>
      </c>
      <c r="E745" s="153" t="s">
        <v>279</v>
      </c>
      <c r="F745" s="160"/>
      <c r="G745" s="123" t="s">
        <v>1462</v>
      </c>
      <c r="H745" s="81">
        <v>183975</v>
      </c>
      <c r="I745" s="82">
        <v>183975</v>
      </c>
      <c r="J745" s="83">
        <f>IF(IF(H745="",0,H745)=0,0,(IF(H745&gt;0,IF(I745&gt;H745,0,H745-I745),IF(I745&gt;H745,H745-I745,0))))</f>
        <v>0</v>
      </c>
      <c r="K745" s="119" t="str">
        <f t="shared" si="13"/>
        <v>00007079300020020622</v>
      </c>
      <c r="L745" s="84" t="str">
        <f>C745&amp;D745&amp;E745&amp;F745&amp;G745</f>
        <v>00007079300020020622</v>
      </c>
    </row>
    <row r="746" spans="1:12" ht="33.75">
      <c r="A746" s="100" t="s">
        <v>1166</v>
      </c>
      <c r="B746" s="101" t="s">
        <v>775</v>
      </c>
      <c r="C746" s="102" t="s">
        <v>839</v>
      </c>
      <c r="D746" s="125" t="s">
        <v>240</v>
      </c>
      <c r="E746" s="156" t="s">
        <v>1168</v>
      </c>
      <c r="F746" s="159"/>
      <c r="G746" s="130" t="s">
        <v>839</v>
      </c>
      <c r="H746" s="97">
        <v>1952000</v>
      </c>
      <c r="I746" s="103">
        <v>549216.89</v>
      </c>
      <c r="J746" s="104">
        <v>1402783.11</v>
      </c>
      <c r="K746" s="119" t="str">
        <f t="shared" si="13"/>
        <v>00007079300072300000</v>
      </c>
      <c r="L746" s="107" t="s">
        <v>282</v>
      </c>
    </row>
    <row r="747" spans="1:12" ht="22.5">
      <c r="A747" s="100" t="s">
        <v>1417</v>
      </c>
      <c r="B747" s="101" t="s">
        <v>775</v>
      </c>
      <c r="C747" s="102" t="s">
        <v>839</v>
      </c>
      <c r="D747" s="125" t="s">
        <v>240</v>
      </c>
      <c r="E747" s="156" t="s">
        <v>1168</v>
      </c>
      <c r="F747" s="159"/>
      <c r="G747" s="130" t="s">
        <v>1419</v>
      </c>
      <c r="H747" s="97">
        <v>1952000</v>
      </c>
      <c r="I747" s="103">
        <v>549216.89</v>
      </c>
      <c r="J747" s="104">
        <v>1402783.11</v>
      </c>
      <c r="K747" s="119" t="str">
        <f t="shared" si="13"/>
        <v>00007079300072300600</v>
      </c>
      <c r="L747" s="107" t="s">
        <v>283</v>
      </c>
    </row>
    <row r="748" spans="1:12" ht="12.75">
      <c r="A748" s="100" t="s">
        <v>1431</v>
      </c>
      <c r="B748" s="101" t="s">
        <v>775</v>
      </c>
      <c r="C748" s="102" t="s">
        <v>839</v>
      </c>
      <c r="D748" s="125" t="s">
        <v>240</v>
      </c>
      <c r="E748" s="156" t="s">
        <v>1168</v>
      </c>
      <c r="F748" s="159"/>
      <c r="G748" s="130" t="s">
        <v>1433</v>
      </c>
      <c r="H748" s="97">
        <v>1600200</v>
      </c>
      <c r="I748" s="103">
        <v>534400</v>
      </c>
      <c r="J748" s="104">
        <v>1065800</v>
      </c>
      <c r="K748" s="119" t="str">
        <f t="shared" si="13"/>
        <v>00007079300072300610</v>
      </c>
      <c r="L748" s="107" t="s">
        <v>284</v>
      </c>
    </row>
    <row r="749" spans="1:12" s="85" customFormat="1" ht="45">
      <c r="A749" s="80" t="s">
        <v>1434</v>
      </c>
      <c r="B749" s="79" t="s">
        <v>775</v>
      </c>
      <c r="C749" s="122" t="s">
        <v>839</v>
      </c>
      <c r="D749" s="126" t="s">
        <v>240</v>
      </c>
      <c r="E749" s="153" t="s">
        <v>1168</v>
      </c>
      <c r="F749" s="160"/>
      <c r="G749" s="123" t="s">
        <v>1435</v>
      </c>
      <c r="H749" s="81">
        <v>1600200</v>
      </c>
      <c r="I749" s="82">
        <v>534400</v>
      </c>
      <c r="J749" s="83">
        <f>IF(IF(H749="",0,H749)=0,0,(IF(H749&gt;0,IF(I749&gt;H749,0,H749-I749),IF(I749&gt;H749,H749-I749,0))))</f>
        <v>1065800</v>
      </c>
      <c r="K749" s="119" t="str">
        <f t="shared" si="13"/>
        <v>00007079300072300611</v>
      </c>
      <c r="L749" s="84" t="str">
        <f>C749&amp;D749&amp;E749&amp;F749&amp;G749</f>
        <v>00007079300072300611</v>
      </c>
    </row>
    <row r="750" spans="1:12" ht="12.75">
      <c r="A750" s="100" t="s">
        <v>1436</v>
      </c>
      <c r="B750" s="101" t="s">
        <v>775</v>
      </c>
      <c r="C750" s="102" t="s">
        <v>839</v>
      </c>
      <c r="D750" s="125" t="s">
        <v>240</v>
      </c>
      <c r="E750" s="156" t="s">
        <v>1168</v>
      </c>
      <c r="F750" s="159"/>
      <c r="G750" s="130" t="s">
        <v>781</v>
      </c>
      <c r="H750" s="97">
        <v>351800</v>
      </c>
      <c r="I750" s="103">
        <v>14816.89</v>
      </c>
      <c r="J750" s="104">
        <v>336983.11</v>
      </c>
      <c r="K750" s="119" t="str">
        <f t="shared" si="13"/>
        <v>00007079300072300620</v>
      </c>
      <c r="L750" s="107" t="s">
        <v>285</v>
      </c>
    </row>
    <row r="751" spans="1:12" s="85" customFormat="1" ht="45">
      <c r="A751" s="80" t="s">
        <v>1438</v>
      </c>
      <c r="B751" s="79" t="s">
        <v>775</v>
      </c>
      <c r="C751" s="122" t="s">
        <v>839</v>
      </c>
      <c r="D751" s="126" t="s">
        <v>240</v>
      </c>
      <c r="E751" s="153" t="s">
        <v>1168</v>
      </c>
      <c r="F751" s="160"/>
      <c r="G751" s="123" t="s">
        <v>1439</v>
      </c>
      <c r="H751" s="81">
        <v>351800</v>
      </c>
      <c r="I751" s="82">
        <v>14816.89</v>
      </c>
      <c r="J751" s="83">
        <f>IF(IF(H751="",0,H751)=0,0,(IF(H751&gt;0,IF(I751&gt;H751,0,H751-I751),IF(I751&gt;H751,H751-I751,0))))</f>
        <v>336983.11</v>
      </c>
      <c r="K751" s="119" t="str">
        <f t="shared" si="13"/>
        <v>00007079300072300621</v>
      </c>
      <c r="L751" s="84" t="str">
        <f>C751&amp;D751&amp;E751&amp;F751&amp;G751</f>
        <v>00007079300072300621</v>
      </c>
    </row>
    <row r="752" spans="1:12" ht="33.75">
      <c r="A752" s="100" t="s">
        <v>1166</v>
      </c>
      <c r="B752" s="101" t="s">
        <v>775</v>
      </c>
      <c r="C752" s="102" t="s">
        <v>839</v>
      </c>
      <c r="D752" s="125" t="s">
        <v>240</v>
      </c>
      <c r="E752" s="156" t="s">
        <v>1172</v>
      </c>
      <c r="F752" s="159"/>
      <c r="G752" s="130" t="s">
        <v>839</v>
      </c>
      <c r="H752" s="97">
        <v>487900</v>
      </c>
      <c r="I752" s="103">
        <v>167146.1</v>
      </c>
      <c r="J752" s="104">
        <v>320753.9</v>
      </c>
      <c r="K752" s="119" t="str">
        <f t="shared" si="13"/>
        <v>000070793000S2300000</v>
      </c>
      <c r="L752" s="107" t="s">
        <v>286</v>
      </c>
    </row>
    <row r="753" spans="1:12" ht="22.5">
      <c r="A753" s="100" t="s">
        <v>1417</v>
      </c>
      <c r="B753" s="101" t="s">
        <v>775</v>
      </c>
      <c r="C753" s="102" t="s">
        <v>839</v>
      </c>
      <c r="D753" s="125" t="s">
        <v>240</v>
      </c>
      <c r="E753" s="156" t="s">
        <v>1172</v>
      </c>
      <c r="F753" s="159"/>
      <c r="G753" s="130" t="s">
        <v>1419</v>
      </c>
      <c r="H753" s="97">
        <v>487900</v>
      </c>
      <c r="I753" s="103">
        <v>167146.1</v>
      </c>
      <c r="J753" s="104">
        <v>320753.9</v>
      </c>
      <c r="K753" s="119" t="str">
        <f t="shared" si="13"/>
        <v>000070793000S2300600</v>
      </c>
      <c r="L753" s="107" t="s">
        <v>287</v>
      </c>
    </row>
    <row r="754" spans="1:12" ht="12.75">
      <c r="A754" s="100" t="s">
        <v>1431</v>
      </c>
      <c r="B754" s="101" t="s">
        <v>775</v>
      </c>
      <c r="C754" s="102" t="s">
        <v>839</v>
      </c>
      <c r="D754" s="125" t="s">
        <v>240</v>
      </c>
      <c r="E754" s="156" t="s">
        <v>1172</v>
      </c>
      <c r="F754" s="159"/>
      <c r="G754" s="130" t="s">
        <v>1433</v>
      </c>
      <c r="H754" s="97">
        <v>400000</v>
      </c>
      <c r="I754" s="103">
        <v>163347.84</v>
      </c>
      <c r="J754" s="104">
        <v>236652.16</v>
      </c>
      <c r="K754" s="119" t="str">
        <f t="shared" si="13"/>
        <v>000070793000S2300610</v>
      </c>
      <c r="L754" s="107" t="s">
        <v>288</v>
      </c>
    </row>
    <row r="755" spans="1:12" s="85" customFormat="1" ht="45">
      <c r="A755" s="80" t="s">
        <v>1434</v>
      </c>
      <c r="B755" s="79" t="s">
        <v>775</v>
      </c>
      <c r="C755" s="122" t="s">
        <v>839</v>
      </c>
      <c r="D755" s="126" t="s">
        <v>240</v>
      </c>
      <c r="E755" s="153" t="s">
        <v>1172</v>
      </c>
      <c r="F755" s="160"/>
      <c r="G755" s="123" t="s">
        <v>1435</v>
      </c>
      <c r="H755" s="81">
        <v>400000</v>
      </c>
      <c r="I755" s="82">
        <v>163347.84</v>
      </c>
      <c r="J755" s="83">
        <f>IF(IF(H755="",0,H755)=0,0,(IF(H755&gt;0,IF(I755&gt;H755,0,H755-I755),IF(I755&gt;H755,H755-I755,0))))</f>
        <v>236652.16</v>
      </c>
      <c r="K755" s="119" t="str">
        <f t="shared" si="13"/>
        <v>000070793000S2300611</v>
      </c>
      <c r="L755" s="84" t="str">
        <f>C755&amp;D755&amp;E755&amp;F755&amp;G755</f>
        <v>000070793000S2300611</v>
      </c>
    </row>
    <row r="756" spans="1:12" ht="12.75">
      <c r="A756" s="100" t="s">
        <v>1436</v>
      </c>
      <c r="B756" s="101" t="s">
        <v>775</v>
      </c>
      <c r="C756" s="102" t="s">
        <v>839</v>
      </c>
      <c r="D756" s="125" t="s">
        <v>240</v>
      </c>
      <c r="E756" s="156" t="s">
        <v>1172</v>
      </c>
      <c r="F756" s="159"/>
      <c r="G756" s="130" t="s">
        <v>781</v>
      </c>
      <c r="H756" s="97">
        <v>87900</v>
      </c>
      <c r="I756" s="103">
        <v>3798.26</v>
      </c>
      <c r="J756" s="104">
        <v>84101.74</v>
      </c>
      <c r="K756" s="119" t="str">
        <f t="shared" si="13"/>
        <v>000070793000S2300620</v>
      </c>
      <c r="L756" s="107" t="s">
        <v>289</v>
      </c>
    </row>
    <row r="757" spans="1:12" s="85" customFormat="1" ht="45">
      <c r="A757" s="80" t="s">
        <v>1438</v>
      </c>
      <c r="B757" s="79" t="s">
        <v>775</v>
      </c>
      <c r="C757" s="122" t="s">
        <v>839</v>
      </c>
      <c r="D757" s="126" t="s">
        <v>240</v>
      </c>
      <c r="E757" s="153" t="s">
        <v>1172</v>
      </c>
      <c r="F757" s="160"/>
      <c r="G757" s="123" t="s">
        <v>1439</v>
      </c>
      <c r="H757" s="81">
        <v>87900</v>
      </c>
      <c r="I757" s="82">
        <v>3798.26</v>
      </c>
      <c r="J757" s="83">
        <f>IF(IF(H757="",0,H757)=0,0,(IF(H757&gt;0,IF(I757&gt;H757,0,H757-I757),IF(I757&gt;H757,H757-I757,0))))</f>
        <v>84101.74</v>
      </c>
      <c r="K757" s="119" t="str">
        <f t="shared" si="13"/>
        <v>000070793000S2300621</v>
      </c>
      <c r="L757" s="84" t="str">
        <f>C757&amp;D757&amp;E757&amp;F757&amp;G757</f>
        <v>000070793000S2300621</v>
      </c>
    </row>
    <row r="758" spans="1:12" ht="12.75">
      <c r="A758" s="100" t="s">
        <v>290</v>
      </c>
      <c r="B758" s="101" t="s">
        <v>775</v>
      </c>
      <c r="C758" s="102" t="s">
        <v>839</v>
      </c>
      <c r="D758" s="125" t="s">
        <v>292</v>
      </c>
      <c r="E758" s="156" t="s">
        <v>892</v>
      </c>
      <c r="F758" s="159"/>
      <c r="G758" s="130" t="s">
        <v>839</v>
      </c>
      <c r="H758" s="97">
        <v>33912468</v>
      </c>
      <c r="I758" s="103">
        <v>5477670.67</v>
      </c>
      <c r="J758" s="104">
        <v>28434797.33</v>
      </c>
      <c r="K758" s="119" t="str">
        <f t="shared" si="13"/>
        <v>00007090000000000000</v>
      </c>
      <c r="L758" s="107" t="s">
        <v>291</v>
      </c>
    </row>
    <row r="759" spans="1:12" ht="22.5">
      <c r="A759" s="100" t="s">
        <v>1408</v>
      </c>
      <c r="B759" s="101" t="s">
        <v>775</v>
      </c>
      <c r="C759" s="102" t="s">
        <v>839</v>
      </c>
      <c r="D759" s="125" t="s">
        <v>292</v>
      </c>
      <c r="E759" s="156" t="s">
        <v>1410</v>
      </c>
      <c r="F759" s="159"/>
      <c r="G759" s="130" t="s">
        <v>839</v>
      </c>
      <c r="H759" s="97">
        <v>25733398</v>
      </c>
      <c r="I759" s="103">
        <v>3958540.69</v>
      </c>
      <c r="J759" s="104">
        <v>21774857.31</v>
      </c>
      <c r="K759" s="119" t="str">
        <f t="shared" si="13"/>
        <v>00007090200000000000</v>
      </c>
      <c r="L759" s="107" t="s">
        <v>293</v>
      </c>
    </row>
    <row r="760" spans="1:12" ht="22.5">
      <c r="A760" s="100" t="s">
        <v>1425</v>
      </c>
      <c r="B760" s="101" t="s">
        <v>775</v>
      </c>
      <c r="C760" s="102" t="s">
        <v>839</v>
      </c>
      <c r="D760" s="125" t="s">
        <v>292</v>
      </c>
      <c r="E760" s="156" t="s">
        <v>1427</v>
      </c>
      <c r="F760" s="159"/>
      <c r="G760" s="130" t="s">
        <v>839</v>
      </c>
      <c r="H760" s="97">
        <v>25733398</v>
      </c>
      <c r="I760" s="103">
        <v>3958540.69</v>
      </c>
      <c r="J760" s="104">
        <v>21774857.31</v>
      </c>
      <c r="K760" s="119" t="str">
        <f t="shared" si="13"/>
        <v>00007090240000000000</v>
      </c>
      <c r="L760" s="107" t="s">
        <v>294</v>
      </c>
    </row>
    <row r="761" spans="1:12" ht="22.5">
      <c r="A761" s="100" t="s">
        <v>295</v>
      </c>
      <c r="B761" s="101" t="s">
        <v>775</v>
      </c>
      <c r="C761" s="102" t="s">
        <v>839</v>
      </c>
      <c r="D761" s="125" t="s">
        <v>292</v>
      </c>
      <c r="E761" s="156" t="s">
        <v>297</v>
      </c>
      <c r="F761" s="159"/>
      <c r="G761" s="130" t="s">
        <v>839</v>
      </c>
      <c r="H761" s="97">
        <v>19128598</v>
      </c>
      <c r="I761" s="103">
        <v>2800311.43</v>
      </c>
      <c r="J761" s="104">
        <v>16328286.57</v>
      </c>
      <c r="K761" s="119" t="str">
        <f t="shared" si="13"/>
        <v>00007090240001370000</v>
      </c>
      <c r="L761" s="107" t="s">
        <v>296</v>
      </c>
    </row>
    <row r="762" spans="1:12" ht="56.25">
      <c r="A762" s="100" t="s">
        <v>903</v>
      </c>
      <c r="B762" s="101" t="s">
        <v>775</v>
      </c>
      <c r="C762" s="102" t="s">
        <v>839</v>
      </c>
      <c r="D762" s="125" t="s">
        <v>292</v>
      </c>
      <c r="E762" s="156" t="s">
        <v>297</v>
      </c>
      <c r="F762" s="159"/>
      <c r="G762" s="130" t="s">
        <v>905</v>
      </c>
      <c r="H762" s="97">
        <v>16907506</v>
      </c>
      <c r="I762" s="103">
        <v>2426861.42</v>
      </c>
      <c r="J762" s="104">
        <v>14480644.58</v>
      </c>
      <c r="K762" s="119" t="str">
        <f t="shared" si="13"/>
        <v>00007090240001370100</v>
      </c>
      <c r="L762" s="107" t="s">
        <v>298</v>
      </c>
    </row>
    <row r="763" spans="1:12" ht="12.75">
      <c r="A763" s="100" t="s">
        <v>1154</v>
      </c>
      <c r="B763" s="101" t="s">
        <v>775</v>
      </c>
      <c r="C763" s="102" t="s">
        <v>839</v>
      </c>
      <c r="D763" s="125" t="s">
        <v>292</v>
      </c>
      <c r="E763" s="156" t="s">
        <v>297</v>
      </c>
      <c r="F763" s="159"/>
      <c r="G763" s="130" t="s">
        <v>1156</v>
      </c>
      <c r="H763" s="97">
        <v>16907506</v>
      </c>
      <c r="I763" s="103">
        <v>2426861.42</v>
      </c>
      <c r="J763" s="104">
        <v>14480644.58</v>
      </c>
      <c r="K763" s="119" t="str">
        <f t="shared" si="13"/>
        <v>00007090240001370110</v>
      </c>
      <c r="L763" s="107" t="s">
        <v>299</v>
      </c>
    </row>
    <row r="764" spans="1:12" s="85" customFormat="1" ht="12.75">
      <c r="A764" s="80" t="s">
        <v>1157</v>
      </c>
      <c r="B764" s="79" t="s">
        <v>775</v>
      </c>
      <c r="C764" s="122" t="s">
        <v>839</v>
      </c>
      <c r="D764" s="126" t="s">
        <v>292</v>
      </c>
      <c r="E764" s="153" t="s">
        <v>297</v>
      </c>
      <c r="F764" s="160"/>
      <c r="G764" s="123" t="s">
        <v>1158</v>
      </c>
      <c r="H764" s="81">
        <v>12984750</v>
      </c>
      <c r="I764" s="82">
        <v>1959969.7</v>
      </c>
      <c r="J764" s="83">
        <f>IF(IF(H764="",0,H764)=0,0,(IF(H764&gt;0,IF(I764&gt;H764,0,H764-I764),IF(I764&gt;H764,H764-I764,0))))</f>
        <v>11024780.3</v>
      </c>
      <c r="K764" s="119" t="str">
        <f t="shared" si="13"/>
        <v>00007090240001370111</v>
      </c>
      <c r="L764" s="84" t="str">
        <f>C764&amp;D764&amp;E764&amp;F764&amp;G764</f>
        <v>00007090240001370111</v>
      </c>
    </row>
    <row r="765" spans="1:12" s="85" customFormat="1" ht="22.5">
      <c r="A765" s="80" t="s">
        <v>300</v>
      </c>
      <c r="B765" s="79" t="s">
        <v>775</v>
      </c>
      <c r="C765" s="122" t="s">
        <v>839</v>
      </c>
      <c r="D765" s="126" t="s">
        <v>292</v>
      </c>
      <c r="E765" s="153" t="s">
        <v>297</v>
      </c>
      <c r="F765" s="160"/>
      <c r="G765" s="123" t="s">
        <v>301</v>
      </c>
      <c r="H765" s="81">
        <v>1050</v>
      </c>
      <c r="I765" s="82">
        <v>100</v>
      </c>
      <c r="J765" s="83">
        <f>IF(IF(H765="",0,H765)=0,0,(IF(H765&gt;0,IF(I765&gt;H765,0,H765-I765),IF(I765&gt;H765,H765-I765,0))))</f>
        <v>950</v>
      </c>
      <c r="K765" s="119" t="str">
        <f t="shared" si="13"/>
        <v>00007090240001370112</v>
      </c>
      <c r="L765" s="84" t="str">
        <f>C765&amp;D765&amp;E765&amp;F765&amp;G765</f>
        <v>00007090240001370112</v>
      </c>
    </row>
    <row r="766" spans="1:12" s="85" customFormat="1" ht="33.75">
      <c r="A766" s="80" t="s">
        <v>1159</v>
      </c>
      <c r="B766" s="79" t="s">
        <v>775</v>
      </c>
      <c r="C766" s="122" t="s">
        <v>839</v>
      </c>
      <c r="D766" s="126" t="s">
        <v>292</v>
      </c>
      <c r="E766" s="153" t="s">
        <v>297</v>
      </c>
      <c r="F766" s="160"/>
      <c r="G766" s="123" t="s">
        <v>1160</v>
      </c>
      <c r="H766" s="81">
        <v>3921706</v>
      </c>
      <c r="I766" s="82">
        <v>466791.72</v>
      </c>
      <c r="J766" s="83">
        <f>IF(IF(H766="",0,H766)=0,0,(IF(H766&gt;0,IF(I766&gt;H766,0,H766-I766),IF(I766&gt;H766,H766-I766,0))))</f>
        <v>3454914.28</v>
      </c>
      <c r="K766" s="119" t="str">
        <f t="shared" si="13"/>
        <v>00007090240001370119</v>
      </c>
      <c r="L766" s="84" t="str">
        <f>C766&amp;D766&amp;E766&amp;F766&amp;G766</f>
        <v>00007090240001370119</v>
      </c>
    </row>
    <row r="767" spans="1:12" ht="22.5">
      <c r="A767" s="100" t="s">
        <v>940</v>
      </c>
      <c r="B767" s="101" t="s">
        <v>775</v>
      </c>
      <c r="C767" s="102" t="s">
        <v>839</v>
      </c>
      <c r="D767" s="125" t="s">
        <v>292</v>
      </c>
      <c r="E767" s="156" t="s">
        <v>297</v>
      </c>
      <c r="F767" s="159"/>
      <c r="G767" s="130" t="s">
        <v>775</v>
      </c>
      <c r="H767" s="97">
        <v>2049100</v>
      </c>
      <c r="I767" s="103">
        <v>339922.01</v>
      </c>
      <c r="J767" s="104">
        <v>1709177.99</v>
      </c>
      <c r="K767" s="119" t="str">
        <f t="shared" si="13"/>
        <v>00007090240001370200</v>
      </c>
      <c r="L767" s="107" t="s">
        <v>302</v>
      </c>
    </row>
    <row r="768" spans="1:12" ht="22.5">
      <c r="A768" s="100" t="s">
        <v>942</v>
      </c>
      <c r="B768" s="101" t="s">
        <v>775</v>
      </c>
      <c r="C768" s="102" t="s">
        <v>839</v>
      </c>
      <c r="D768" s="125" t="s">
        <v>292</v>
      </c>
      <c r="E768" s="156" t="s">
        <v>297</v>
      </c>
      <c r="F768" s="159"/>
      <c r="G768" s="130" t="s">
        <v>944</v>
      </c>
      <c r="H768" s="97">
        <v>2049100</v>
      </c>
      <c r="I768" s="103">
        <v>339922.01</v>
      </c>
      <c r="J768" s="104">
        <v>1709177.99</v>
      </c>
      <c r="K768" s="119" t="str">
        <f t="shared" si="13"/>
        <v>00007090240001370240</v>
      </c>
      <c r="L768" s="107" t="s">
        <v>303</v>
      </c>
    </row>
    <row r="769" spans="1:12" s="85" customFormat="1" ht="12.75">
      <c r="A769" s="80" t="s">
        <v>945</v>
      </c>
      <c r="B769" s="79" t="s">
        <v>775</v>
      </c>
      <c r="C769" s="122" t="s">
        <v>839</v>
      </c>
      <c r="D769" s="126" t="s">
        <v>292</v>
      </c>
      <c r="E769" s="153" t="s">
        <v>297</v>
      </c>
      <c r="F769" s="160"/>
      <c r="G769" s="123" t="s">
        <v>946</v>
      </c>
      <c r="H769" s="81">
        <v>2049100</v>
      </c>
      <c r="I769" s="82">
        <v>339922.01</v>
      </c>
      <c r="J769" s="83">
        <f>IF(IF(H769="",0,H769)=0,0,(IF(H769&gt;0,IF(I769&gt;H769,0,H769-I769),IF(I769&gt;H769,H769-I769,0))))</f>
        <v>1709177.99</v>
      </c>
      <c r="K769" s="119" t="str">
        <f t="shared" si="13"/>
        <v>00007090240001370244</v>
      </c>
      <c r="L769" s="84" t="str">
        <f>C769&amp;D769&amp;E769&amp;F769&amp;G769</f>
        <v>00007090240001370244</v>
      </c>
    </row>
    <row r="770" spans="1:12" ht="12.75">
      <c r="A770" s="100" t="s">
        <v>977</v>
      </c>
      <c r="B770" s="101" t="s">
        <v>775</v>
      </c>
      <c r="C770" s="102" t="s">
        <v>839</v>
      </c>
      <c r="D770" s="125" t="s">
        <v>292</v>
      </c>
      <c r="E770" s="156" t="s">
        <v>297</v>
      </c>
      <c r="F770" s="159"/>
      <c r="G770" s="130" t="s">
        <v>979</v>
      </c>
      <c r="H770" s="97">
        <v>171992</v>
      </c>
      <c r="I770" s="103">
        <v>33528</v>
      </c>
      <c r="J770" s="104">
        <v>138464</v>
      </c>
      <c r="K770" s="119" t="str">
        <f t="shared" si="13"/>
        <v>00007090240001370800</v>
      </c>
      <c r="L770" s="107" t="s">
        <v>304</v>
      </c>
    </row>
    <row r="771" spans="1:12" ht="12.75">
      <c r="A771" s="100" t="s">
        <v>980</v>
      </c>
      <c r="B771" s="101" t="s">
        <v>775</v>
      </c>
      <c r="C771" s="102" t="s">
        <v>839</v>
      </c>
      <c r="D771" s="125" t="s">
        <v>292</v>
      </c>
      <c r="E771" s="156" t="s">
        <v>297</v>
      </c>
      <c r="F771" s="159"/>
      <c r="G771" s="130" t="s">
        <v>982</v>
      </c>
      <c r="H771" s="97">
        <v>171992</v>
      </c>
      <c r="I771" s="103">
        <v>33528</v>
      </c>
      <c r="J771" s="104">
        <v>138464</v>
      </c>
      <c r="K771" s="119" t="str">
        <f t="shared" si="13"/>
        <v>00007090240001370850</v>
      </c>
      <c r="L771" s="107" t="s">
        <v>305</v>
      </c>
    </row>
    <row r="772" spans="1:12" s="85" customFormat="1" ht="22.5">
      <c r="A772" s="80" t="s">
        <v>983</v>
      </c>
      <c r="B772" s="79" t="s">
        <v>775</v>
      </c>
      <c r="C772" s="122" t="s">
        <v>839</v>
      </c>
      <c r="D772" s="126" t="s">
        <v>292</v>
      </c>
      <c r="E772" s="153" t="s">
        <v>297</v>
      </c>
      <c r="F772" s="160"/>
      <c r="G772" s="123" t="s">
        <v>984</v>
      </c>
      <c r="H772" s="81">
        <v>96739</v>
      </c>
      <c r="I772" s="82">
        <v>24178</v>
      </c>
      <c r="J772" s="83">
        <f>IF(IF(H772="",0,H772)=0,0,(IF(H772&gt;0,IF(I772&gt;H772,0,H772-I772),IF(I772&gt;H772,H772-I772,0))))</f>
        <v>72561</v>
      </c>
      <c r="K772" s="119" t="str">
        <f t="shared" si="13"/>
        <v>00007090240001370851</v>
      </c>
      <c r="L772" s="84" t="str">
        <f>C772&amp;D772&amp;E772&amp;F772&amp;G772</f>
        <v>00007090240001370851</v>
      </c>
    </row>
    <row r="773" spans="1:12" s="85" customFormat="1" ht="12.75">
      <c r="A773" s="80" t="s">
        <v>985</v>
      </c>
      <c r="B773" s="79" t="s">
        <v>775</v>
      </c>
      <c r="C773" s="122" t="s">
        <v>839</v>
      </c>
      <c r="D773" s="126" t="s">
        <v>292</v>
      </c>
      <c r="E773" s="153" t="s">
        <v>297</v>
      </c>
      <c r="F773" s="160"/>
      <c r="G773" s="123" t="s">
        <v>986</v>
      </c>
      <c r="H773" s="81">
        <v>75253</v>
      </c>
      <c r="I773" s="82">
        <v>9350</v>
      </c>
      <c r="J773" s="83">
        <f>IF(IF(H773="",0,H773)=0,0,(IF(H773&gt;0,IF(I773&gt;H773,0,H773-I773),IF(I773&gt;H773,H773-I773,0))))</f>
        <v>65903</v>
      </c>
      <c r="K773" s="119" t="str">
        <f t="shared" si="13"/>
        <v>00007090240001370852</v>
      </c>
      <c r="L773" s="84" t="str">
        <f>C773&amp;D773&amp;E773&amp;F773&amp;G773</f>
        <v>00007090240001370852</v>
      </c>
    </row>
    <row r="774" spans="1:12" ht="22.5">
      <c r="A774" s="100" t="s">
        <v>1447</v>
      </c>
      <c r="B774" s="101" t="s">
        <v>775</v>
      </c>
      <c r="C774" s="102" t="s">
        <v>839</v>
      </c>
      <c r="D774" s="125" t="s">
        <v>292</v>
      </c>
      <c r="E774" s="156" t="s">
        <v>1449</v>
      </c>
      <c r="F774" s="159"/>
      <c r="G774" s="130" t="s">
        <v>839</v>
      </c>
      <c r="H774" s="97">
        <v>6604800</v>
      </c>
      <c r="I774" s="103">
        <v>1158229.26</v>
      </c>
      <c r="J774" s="104">
        <v>5446570.74</v>
      </c>
      <c r="K774" s="119" t="str">
        <f t="shared" si="13"/>
        <v>00007090240070060000</v>
      </c>
      <c r="L774" s="107" t="s">
        <v>306</v>
      </c>
    </row>
    <row r="775" spans="1:12" ht="56.25">
      <c r="A775" s="100" t="s">
        <v>903</v>
      </c>
      <c r="B775" s="101" t="s">
        <v>775</v>
      </c>
      <c r="C775" s="102" t="s">
        <v>839</v>
      </c>
      <c r="D775" s="125" t="s">
        <v>292</v>
      </c>
      <c r="E775" s="156" t="s">
        <v>1449</v>
      </c>
      <c r="F775" s="159"/>
      <c r="G775" s="130" t="s">
        <v>905</v>
      </c>
      <c r="H775" s="97">
        <v>2552900</v>
      </c>
      <c r="I775" s="103">
        <v>454890.01</v>
      </c>
      <c r="J775" s="104">
        <v>2098009.99</v>
      </c>
      <c r="K775" s="119" t="str">
        <f t="shared" si="13"/>
        <v>00007090240070060100</v>
      </c>
      <c r="L775" s="107" t="s">
        <v>307</v>
      </c>
    </row>
    <row r="776" spans="1:12" ht="12.75">
      <c r="A776" s="100" t="s">
        <v>1154</v>
      </c>
      <c r="B776" s="101" t="s">
        <v>775</v>
      </c>
      <c r="C776" s="102" t="s">
        <v>839</v>
      </c>
      <c r="D776" s="125" t="s">
        <v>292</v>
      </c>
      <c r="E776" s="156" t="s">
        <v>1449</v>
      </c>
      <c r="F776" s="159"/>
      <c r="G776" s="130" t="s">
        <v>1156</v>
      </c>
      <c r="H776" s="97">
        <v>2552900</v>
      </c>
      <c r="I776" s="103">
        <v>454890.01</v>
      </c>
      <c r="J776" s="104">
        <v>2098009.99</v>
      </c>
      <c r="K776" s="119" t="str">
        <f t="shared" si="13"/>
        <v>00007090240070060110</v>
      </c>
      <c r="L776" s="107" t="s">
        <v>308</v>
      </c>
    </row>
    <row r="777" spans="1:12" s="85" customFormat="1" ht="12.75">
      <c r="A777" s="80" t="s">
        <v>1157</v>
      </c>
      <c r="B777" s="79" t="s">
        <v>775</v>
      </c>
      <c r="C777" s="122" t="s">
        <v>839</v>
      </c>
      <c r="D777" s="126" t="s">
        <v>292</v>
      </c>
      <c r="E777" s="153" t="s">
        <v>1449</v>
      </c>
      <c r="F777" s="160"/>
      <c r="G777" s="123" t="s">
        <v>1158</v>
      </c>
      <c r="H777" s="81">
        <v>1960800</v>
      </c>
      <c r="I777" s="82">
        <v>365150.01</v>
      </c>
      <c r="J777" s="83">
        <f>IF(IF(H777="",0,H777)=0,0,(IF(H777&gt;0,IF(I777&gt;H777,0,H777-I777),IF(I777&gt;H777,H777-I777,0))))</f>
        <v>1595649.99</v>
      </c>
      <c r="K777" s="119" t="str">
        <f t="shared" si="13"/>
        <v>00007090240070060111</v>
      </c>
      <c r="L777" s="84" t="str">
        <f>C777&amp;D777&amp;E777&amp;F777&amp;G777</f>
        <v>00007090240070060111</v>
      </c>
    </row>
    <row r="778" spans="1:12" s="85" customFormat="1" ht="33.75">
      <c r="A778" s="80" t="s">
        <v>1159</v>
      </c>
      <c r="B778" s="79" t="s">
        <v>775</v>
      </c>
      <c r="C778" s="122" t="s">
        <v>839</v>
      </c>
      <c r="D778" s="126" t="s">
        <v>292</v>
      </c>
      <c r="E778" s="153" t="s">
        <v>1449</v>
      </c>
      <c r="F778" s="160"/>
      <c r="G778" s="123" t="s">
        <v>1160</v>
      </c>
      <c r="H778" s="81">
        <v>592100</v>
      </c>
      <c r="I778" s="82">
        <v>89740</v>
      </c>
      <c r="J778" s="83">
        <f>IF(IF(H778="",0,H778)=0,0,(IF(H778&gt;0,IF(I778&gt;H778,0,H778-I778),IF(I778&gt;H778,H778-I778,0))))</f>
        <v>502360</v>
      </c>
      <c r="K778" s="119" t="str">
        <f t="shared" si="13"/>
        <v>00007090240070060119</v>
      </c>
      <c r="L778" s="84" t="str">
        <f>C778&amp;D778&amp;E778&amp;F778&amp;G778</f>
        <v>00007090240070060119</v>
      </c>
    </row>
    <row r="779" spans="1:12" ht="22.5">
      <c r="A779" s="100" t="s">
        <v>940</v>
      </c>
      <c r="B779" s="101" t="s">
        <v>775</v>
      </c>
      <c r="C779" s="102" t="s">
        <v>839</v>
      </c>
      <c r="D779" s="125" t="s">
        <v>292</v>
      </c>
      <c r="E779" s="156" t="s">
        <v>1449</v>
      </c>
      <c r="F779" s="159"/>
      <c r="G779" s="130" t="s">
        <v>775</v>
      </c>
      <c r="H779" s="97">
        <v>4051900</v>
      </c>
      <c r="I779" s="103">
        <v>703339.25</v>
      </c>
      <c r="J779" s="104">
        <v>3348560.75</v>
      </c>
      <c r="K779" s="119" t="str">
        <f t="shared" si="13"/>
        <v>00007090240070060200</v>
      </c>
      <c r="L779" s="107" t="s">
        <v>309</v>
      </c>
    </row>
    <row r="780" spans="1:12" ht="22.5">
      <c r="A780" s="100" t="s">
        <v>942</v>
      </c>
      <c r="B780" s="101" t="s">
        <v>775</v>
      </c>
      <c r="C780" s="102" t="s">
        <v>839</v>
      </c>
      <c r="D780" s="125" t="s">
        <v>292</v>
      </c>
      <c r="E780" s="156" t="s">
        <v>1449</v>
      </c>
      <c r="F780" s="159"/>
      <c r="G780" s="130" t="s">
        <v>944</v>
      </c>
      <c r="H780" s="97">
        <v>4051900</v>
      </c>
      <c r="I780" s="103">
        <v>703339.25</v>
      </c>
      <c r="J780" s="104">
        <v>3348560.75</v>
      </c>
      <c r="K780" s="119" t="str">
        <f t="shared" si="13"/>
        <v>00007090240070060240</v>
      </c>
      <c r="L780" s="107" t="s">
        <v>310</v>
      </c>
    </row>
    <row r="781" spans="1:12" s="85" customFormat="1" ht="12.75">
      <c r="A781" s="80" t="s">
        <v>945</v>
      </c>
      <c r="B781" s="79" t="s">
        <v>775</v>
      </c>
      <c r="C781" s="122" t="s">
        <v>839</v>
      </c>
      <c r="D781" s="126" t="s">
        <v>292</v>
      </c>
      <c r="E781" s="153" t="s">
        <v>1449</v>
      </c>
      <c r="F781" s="160"/>
      <c r="G781" s="123" t="s">
        <v>946</v>
      </c>
      <c r="H781" s="81">
        <v>4051900</v>
      </c>
      <c r="I781" s="82">
        <v>703339.25</v>
      </c>
      <c r="J781" s="83">
        <f>IF(IF(H781="",0,H781)=0,0,(IF(H781&gt;0,IF(I781&gt;H781,0,H781-I781),IF(I781&gt;H781,H781-I781,0))))</f>
        <v>3348560.75</v>
      </c>
      <c r="K781" s="119" t="str">
        <f t="shared" si="13"/>
        <v>00007090240070060244</v>
      </c>
      <c r="L781" s="84" t="str">
        <f>C781&amp;D781&amp;E781&amp;F781&amp;G781</f>
        <v>00007090240070060244</v>
      </c>
    </row>
    <row r="782" spans="1:12" ht="33.75">
      <c r="A782" s="100" t="s">
        <v>311</v>
      </c>
      <c r="B782" s="101" t="s">
        <v>775</v>
      </c>
      <c r="C782" s="102" t="s">
        <v>839</v>
      </c>
      <c r="D782" s="125" t="s">
        <v>292</v>
      </c>
      <c r="E782" s="156" t="s">
        <v>313</v>
      </c>
      <c r="F782" s="159"/>
      <c r="G782" s="130" t="s">
        <v>839</v>
      </c>
      <c r="H782" s="97">
        <v>7000</v>
      </c>
      <c r="I782" s="103">
        <v>0</v>
      </c>
      <c r="J782" s="104">
        <v>7000</v>
      </c>
      <c r="K782" s="119" t="str">
        <f t="shared" si="13"/>
        <v>00007091700000000000</v>
      </c>
      <c r="L782" s="107" t="s">
        <v>312</v>
      </c>
    </row>
    <row r="783" spans="1:12" ht="33.75">
      <c r="A783" s="100" t="s">
        <v>314</v>
      </c>
      <c r="B783" s="101" t="s">
        <v>775</v>
      </c>
      <c r="C783" s="102" t="s">
        <v>839</v>
      </c>
      <c r="D783" s="125" t="s">
        <v>292</v>
      </c>
      <c r="E783" s="156" t="s">
        <v>316</v>
      </c>
      <c r="F783" s="159"/>
      <c r="G783" s="130" t="s">
        <v>839</v>
      </c>
      <c r="H783" s="97">
        <v>7000</v>
      </c>
      <c r="I783" s="103">
        <v>0</v>
      </c>
      <c r="J783" s="104">
        <v>7000</v>
      </c>
      <c r="K783" s="119" t="str">
        <f t="shared" si="13"/>
        <v>00007091700022280000</v>
      </c>
      <c r="L783" s="107" t="s">
        <v>315</v>
      </c>
    </row>
    <row r="784" spans="1:12" ht="22.5">
      <c r="A784" s="100" t="s">
        <v>940</v>
      </c>
      <c r="B784" s="101" t="s">
        <v>775</v>
      </c>
      <c r="C784" s="102" t="s">
        <v>839</v>
      </c>
      <c r="D784" s="125" t="s">
        <v>292</v>
      </c>
      <c r="E784" s="156" t="s">
        <v>316</v>
      </c>
      <c r="F784" s="159"/>
      <c r="G784" s="130" t="s">
        <v>775</v>
      </c>
      <c r="H784" s="97">
        <v>7000</v>
      </c>
      <c r="I784" s="103">
        <v>0</v>
      </c>
      <c r="J784" s="104">
        <v>7000</v>
      </c>
      <c r="K784" s="119" t="str">
        <f t="shared" si="13"/>
        <v>00007091700022280200</v>
      </c>
      <c r="L784" s="107" t="s">
        <v>317</v>
      </c>
    </row>
    <row r="785" spans="1:12" ht="22.5">
      <c r="A785" s="100" t="s">
        <v>942</v>
      </c>
      <c r="B785" s="101" t="s">
        <v>775</v>
      </c>
      <c r="C785" s="102" t="s">
        <v>839</v>
      </c>
      <c r="D785" s="125" t="s">
        <v>292</v>
      </c>
      <c r="E785" s="156" t="s">
        <v>316</v>
      </c>
      <c r="F785" s="159"/>
      <c r="G785" s="130" t="s">
        <v>944</v>
      </c>
      <c r="H785" s="97">
        <v>7000</v>
      </c>
      <c r="I785" s="103">
        <v>0</v>
      </c>
      <c r="J785" s="104">
        <v>7000</v>
      </c>
      <c r="K785" s="119" t="str">
        <f t="shared" si="13"/>
        <v>00007091700022280240</v>
      </c>
      <c r="L785" s="107" t="s">
        <v>318</v>
      </c>
    </row>
    <row r="786" spans="1:12" s="85" customFormat="1" ht="12.75">
      <c r="A786" s="80" t="s">
        <v>945</v>
      </c>
      <c r="B786" s="79" t="s">
        <v>775</v>
      </c>
      <c r="C786" s="122" t="s">
        <v>839</v>
      </c>
      <c r="D786" s="126" t="s">
        <v>292</v>
      </c>
      <c r="E786" s="153" t="s">
        <v>316</v>
      </c>
      <c r="F786" s="160"/>
      <c r="G786" s="123" t="s">
        <v>946</v>
      </c>
      <c r="H786" s="81">
        <v>7000</v>
      </c>
      <c r="I786" s="82">
        <v>0</v>
      </c>
      <c r="J786" s="83">
        <f>IF(IF(H786="",0,H786)=0,0,(IF(H786&gt;0,IF(I786&gt;H786,0,H786-I786),IF(I786&gt;H786,H786-I786,0))))</f>
        <v>7000</v>
      </c>
      <c r="K786" s="119" t="str">
        <f t="shared" si="13"/>
        <v>00007091700022280244</v>
      </c>
      <c r="L786" s="84" t="str">
        <f>C786&amp;D786&amp;E786&amp;F786&amp;G786</f>
        <v>00007091700022280244</v>
      </c>
    </row>
    <row r="787" spans="1:12" ht="22.5">
      <c r="A787" s="100" t="s">
        <v>947</v>
      </c>
      <c r="B787" s="101" t="s">
        <v>775</v>
      </c>
      <c r="C787" s="102" t="s">
        <v>839</v>
      </c>
      <c r="D787" s="125" t="s">
        <v>292</v>
      </c>
      <c r="E787" s="156" t="s">
        <v>949</v>
      </c>
      <c r="F787" s="159"/>
      <c r="G787" s="130" t="s">
        <v>839</v>
      </c>
      <c r="H787" s="97">
        <v>701400</v>
      </c>
      <c r="I787" s="103">
        <v>237307.33</v>
      </c>
      <c r="J787" s="104">
        <v>464092.67</v>
      </c>
      <c r="K787" s="119" t="str">
        <f t="shared" si="13"/>
        <v>00007099300000000000</v>
      </c>
      <c r="L787" s="107" t="s">
        <v>319</v>
      </c>
    </row>
    <row r="788" spans="1:12" ht="33.75">
      <c r="A788" s="100" t="s">
        <v>1166</v>
      </c>
      <c r="B788" s="101" t="s">
        <v>775</v>
      </c>
      <c r="C788" s="102" t="s">
        <v>839</v>
      </c>
      <c r="D788" s="125" t="s">
        <v>292</v>
      </c>
      <c r="E788" s="156" t="s">
        <v>1168</v>
      </c>
      <c r="F788" s="159"/>
      <c r="G788" s="130" t="s">
        <v>839</v>
      </c>
      <c r="H788" s="97">
        <v>561200</v>
      </c>
      <c r="I788" s="103">
        <v>192252.71</v>
      </c>
      <c r="J788" s="104">
        <v>368947.29</v>
      </c>
      <c r="K788" s="119" t="str">
        <f t="shared" si="13"/>
        <v>00007099300072300000</v>
      </c>
      <c r="L788" s="107" t="s">
        <v>320</v>
      </c>
    </row>
    <row r="789" spans="1:12" ht="22.5">
      <c r="A789" s="100" t="s">
        <v>940</v>
      </c>
      <c r="B789" s="101" t="s">
        <v>775</v>
      </c>
      <c r="C789" s="102" t="s">
        <v>839</v>
      </c>
      <c r="D789" s="125" t="s">
        <v>292</v>
      </c>
      <c r="E789" s="156" t="s">
        <v>1168</v>
      </c>
      <c r="F789" s="159"/>
      <c r="G789" s="130" t="s">
        <v>775</v>
      </c>
      <c r="H789" s="97">
        <v>561200</v>
      </c>
      <c r="I789" s="103">
        <v>192252.71</v>
      </c>
      <c r="J789" s="104">
        <v>368947.29</v>
      </c>
      <c r="K789" s="119" t="str">
        <f t="shared" si="13"/>
        <v>00007099300072300200</v>
      </c>
      <c r="L789" s="107" t="s">
        <v>321</v>
      </c>
    </row>
    <row r="790" spans="1:12" ht="22.5">
      <c r="A790" s="100" t="s">
        <v>942</v>
      </c>
      <c r="B790" s="101" t="s">
        <v>775</v>
      </c>
      <c r="C790" s="102" t="s">
        <v>839</v>
      </c>
      <c r="D790" s="125" t="s">
        <v>292</v>
      </c>
      <c r="E790" s="156" t="s">
        <v>1168</v>
      </c>
      <c r="F790" s="159"/>
      <c r="G790" s="130" t="s">
        <v>944</v>
      </c>
      <c r="H790" s="97">
        <v>561200</v>
      </c>
      <c r="I790" s="103">
        <v>192252.71</v>
      </c>
      <c r="J790" s="104">
        <v>368947.29</v>
      </c>
      <c r="K790" s="119" t="str">
        <f t="shared" si="13"/>
        <v>00007099300072300240</v>
      </c>
      <c r="L790" s="107" t="s">
        <v>322</v>
      </c>
    </row>
    <row r="791" spans="1:12" s="85" customFormat="1" ht="12.75">
      <c r="A791" s="80" t="s">
        <v>945</v>
      </c>
      <c r="B791" s="79" t="s">
        <v>775</v>
      </c>
      <c r="C791" s="122" t="s">
        <v>839</v>
      </c>
      <c r="D791" s="126" t="s">
        <v>292</v>
      </c>
      <c r="E791" s="153" t="s">
        <v>1168</v>
      </c>
      <c r="F791" s="160"/>
      <c r="G791" s="123" t="s">
        <v>946</v>
      </c>
      <c r="H791" s="81">
        <v>561200</v>
      </c>
      <c r="I791" s="82">
        <v>192252.71</v>
      </c>
      <c r="J791" s="83">
        <f>IF(IF(H791="",0,H791)=0,0,(IF(H791&gt;0,IF(I791&gt;H791,0,H791-I791),IF(I791&gt;H791,H791-I791,0))))</f>
        <v>368947.29</v>
      </c>
      <c r="K791" s="119" t="str">
        <f t="shared" si="13"/>
        <v>00007099300072300244</v>
      </c>
      <c r="L791" s="84" t="str">
        <f>C791&amp;D791&amp;E791&amp;F791&amp;G791</f>
        <v>00007099300072300244</v>
      </c>
    </row>
    <row r="792" spans="1:12" ht="33.75">
      <c r="A792" s="100" t="s">
        <v>1166</v>
      </c>
      <c r="B792" s="101" t="s">
        <v>775</v>
      </c>
      <c r="C792" s="102" t="s">
        <v>839</v>
      </c>
      <c r="D792" s="125" t="s">
        <v>292</v>
      </c>
      <c r="E792" s="156" t="s">
        <v>1172</v>
      </c>
      <c r="F792" s="159"/>
      <c r="G792" s="130" t="s">
        <v>839</v>
      </c>
      <c r="H792" s="97">
        <v>140200</v>
      </c>
      <c r="I792" s="103">
        <v>45054.62</v>
      </c>
      <c r="J792" s="104">
        <v>95145.38</v>
      </c>
      <c r="K792" s="119" t="str">
        <f t="shared" si="13"/>
        <v>000070993000S2300000</v>
      </c>
      <c r="L792" s="107" t="s">
        <v>323</v>
      </c>
    </row>
    <row r="793" spans="1:12" ht="22.5">
      <c r="A793" s="100" t="s">
        <v>940</v>
      </c>
      <c r="B793" s="101" t="s">
        <v>775</v>
      </c>
      <c r="C793" s="102" t="s">
        <v>839</v>
      </c>
      <c r="D793" s="125" t="s">
        <v>292</v>
      </c>
      <c r="E793" s="156" t="s">
        <v>1172</v>
      </c>
      <c r="F793" s="159"/>
      <c r="G793" s="130" t="s">
        <v>775</v>
      </c>
      <c r="H793" s="97">
        <v>140200</v>
      </c>
      <c r="I793" s="103">
        <v>45054.62</v>
      </c>
      <c r="J793" s="104">
        <v>95145.38</v>
      </c>
      <c r="K793" s="119" t="str">
        <f t="shared" si="13"/>
        <v>000070993000S2300200</v>
      </c>
      <c r="L793" s="107" t="s">
        <v>324</v>
      </c>
    </row>
    <row r="794" spans="1:12" ht="22.5">
      <c r="A794" s="100" t="s">
        <v>942</v>
      </c>
      <c r="B794" s="101" t="s">
        <v>775</v>
      </c>
      <c r="C794" s="102" t="s">
        <v>839</v>
      </c>
      <c r="D794" s="125" t="s">
        <v>292</v>
      </c>
      <c r="E794" s="156" t="s">
        <v>1172</v>
      </c>
      <c r="F794" s="159"/>
      <c r="G794" s="130" t="s">
        <v>944</v>
      </c>
      <c r="H794" s="97">
        <v>140200</v>
      </c>
      <c r="I794" s="103">
        <v>45054.62</v>
      </c>
      <c r="J794" s="104">
        <v>95145.38</v>
      </c>
      <c r="K794" s="119" t="str">
        <f t="shared" si="13"/>
        <v>000070993000S2300240</v>
      </c>
      <c r="L794" s="107" t="s">
        <v>325</v>
      </c>
    </row>
    <row r="795" spans="1:12" s="85" customFormat="1" ht="12.75">
      <c r="A795" s="80" t="s">
        <v>945</v>
      </c>
      <c r="B795" s="79" t="s">
        <v>775</v>
      </c>
      <c r="C795" s="122" t="s">
        <v>839</v>
      </c>
      <c r="D795" s="126" t="s">
        <v>292</v>
      </c>
      <c r="E795" s="153" t="s">
        <v>1172</v>
      </c>
      <c r="F795" s="160"/>
      <c r="G795" s="123" t="s">
        <v>946</v>
      </c>
      <c r="H795" s="81">
        <v>140200</v>
      </c>
      <c r="I795" s="82">
        <v>45054.62</v>
      </c>
      <c r="J795" s="83">
        <f>IF(IF(H795="",0,H795)=0,0,(IF(H795&gt;0,IF(I795&gt;H795,0,H795-I795),IF(I795&gt;H795,H795-I795,0))))</f>
        <v>95145.38</v>
      </c>
      <c r="K795" s="119" t="str">
        <f t="shared" si="13"/>
        <v>000070993000S2300244</v>
      </c>
      <c r="L795" s="84" t="str">
        <f>C795&amp;D795&amp;E795&amp;F795&amp;G795</f>
        <v>000070993000S2300244</v>
      </c>
    </row>
    <row r="796" spans="1:12" ht="22.5">
      <c r="A796" s="100" t="s">
        <v>959</v>
      </c>
      <c r="B796" s="101" t="s">
        <v>775</v>
      </c>
      <c r="C796" s="102" t="s">
        <v>839</v>
      </c>
      <c r="D796" s="125" t="s">
        <v>292</v>
      </c>
      <c r="E796" s="156" t="s">
        <v>961</v>
      </c>
      <c r="F796" s="159"/>
      <c r="G796" s="130" t="s">
        <v>839</v>
      </c>
      <c r="H796" s="97">
        <v>7470670</v>
      </c>
      <c r="I796" s="103">
        <v>1281822.65</v>
      </c>
      <c r="J796" s="104">
        <v>6188847.35</v>
      </c>
      <c r="K796" s="119" t="str">
        <f t="shared" si="13"/>
        <v>00007099530000000000</v>
      </c>
      <c r="L796" s="107" t="s">
        <v>326</v>
      </c>
    </row>
    <row r="797" spans="1:12" ht="33.75">
      <c r="A797" s="100" t="s">
        <v>962</v>
      </c>
      <c r="B797" s="101" t="s">
        <v>775</v>
      </c>
      <c r="C797" s="102" t="s">
        <v>839</v>
      </c>
      <c r="D797" s="125" t="s">
        <v>292</v>
      </c>
      <c r="E797" s="156" t="s">
        <v>964</v>
      </c>
      <c r="F797" s="159"/>
      <c r="G797" s="130" t="s">
        <v>839</v>
      </c>
      <c r="H797" s="97">
        <v>4372270</v>
      </c>
      <c r="I797" s="103">
        <v>788270.39</v>
      </c>
      <c r="J797" s="104">
        <v>3583999.61</v>
      </c>
      <c r="K797" s="119" t="str">
        <f t="shared" si="13"/>
        <v>00007099530001000000</v>
      </c>
      <c r="L797" s="107" t="s">
        <v>327</v>
      </c>
    </row>
    <row r="798" spans="1:12" ht="56.25">
      <c r="A798" s="100" t="s">
        <v>903</v>
      </c>
      <c r="B798" s="101" t="s">
        <v>775</v>
      </c>
      <c r="C798" s="102" t="s">
        <v>839</v>
      </c>
      <c r="D798" s="125" t="s">
        <v>292</v>
      </c>
      <c r="E798" s="156" t="s">
        <v>964</v>
      </c>
      <c r="F798" s="159"/>
      <c r="G798" s="130" t="s">
        <v>905</v>
      </c>
      <c r="H798" s="97">
        <v>4241670</v>
      </c>
      <c r="I798" s="103">
        <v>772083.06</v>
      </c>
      <c r="J798" s="104">
        <v>3469586.94</v>
      </c>
      <c r="K798" s="119" t="str">
        <f t="shared" si="13"/>
        <v>00007099530001000100</v>
      </c>
      <c r="L798" s="107" t="s">
        <v>328</v>
      </c>
    </row>
    <row r="799" spans="1:12" ht="22.5">
      <c r="A799" s="100" t="s">
        <v>906</v>
      </c>
      <c r="B799" s="101" t="s">
        <v>775</v>
      </c>
      <c r="C799" s="102" t="s">
        <v>839</v>
      </c>
      <c r="D799" s="125" t="s">
        <v>292</v>
      </c>
      <c r="E799" s="156" t="s">
        <v>964</v>
      </c>
      <c r="F799" s="159"/>
      <c r="G799" s="130" t="s">
        <v>908</v>
      </c>
      <c r="H799" s="97">
        <v>4241670</v>
      </c>
      <c r="I799" s="103">
        <v>772083.06</v>
      </c>
      <c r="J799" s="104">
        <v>3469586.94</v>
      </c>
      <c r="K799" s="119" t="str">
        <f aca="true" t="shared" si="14" ref="K799:K862">C799&amp;D799&amp;E799&amp;F799&amp;G799</f>
        <v>00007099530001000120</v>
      </c>
      <c r="L799" s="107" t="s">
        <v>329</v>
      </c>
    </row>
    <row r="800" spans="1:12" s="85" customFormat="1" ht="22.5">
      <c r="A800" s="80" t="s">
        <v>909</v>
      </c>
      <c r="B800" s="79" t="s">
        <v>775</v>
      </c>
      <c r="C800" s="122" t="s">
        <v>839</v>
      </c>
      <c r="D800" s="126" t="s">
        <v>292</v>
      </c>
      <c r="E800" s="153" t="s">
        <v>964</v>
      </c>
      <c r="F800" s="160"/>
      <c r="G800" s="123" t="s">
        <v>910</v>
      </c>
      <c r="H800" s="81">
        <v>3003600</v>
      </c>
      <c r="I800" s="82">
        <v>547015.37</v>
      </c>
      <c r="J800" s="83">
        <f>IF(IF(H800="",0,H800)=0,0,(IF(H800&gt;0,IF(I800&gt;H800,0,H800-I800),IF(I800&gt;H800,H800-I800,0))))</f>
        <v>2456584.63</v>
      </c>
      <c r="K800" s="119" t="str">
        <f t="shared" si="14"/>
        <v>00007099530001000121</v>
      </c>
      <c r="L800" s="84" t="str">
        <f>C800&amp;D800&amp;E800&amp;F800&amp;G800</f>
        <v>00007099530001000121</v>
      </c>
    </row>
    <row r="801" spans="1:12" s="85" customFormat="1" ht="33.75">
      <c r="A801" s="80" t="s">
        <v>911</v>
      </c>
      <c r="B801" s="79" t="s">
        <v>775</v>
      </c>
      <c r="C801" s="122" t="s">
        <v>839</v>
      </c>
      <c r="D801" s="126" t="s">
        <v>292</v>
      </c>
      <c r="E801" s="153" t="s">
        <v>964</v>
      </c>
      <c r="F801" s="160"/>
      <c r="G801" s="123" t="s">
        <v>912</v>
      </c>
      <c r="H801" s="81">
        <v>330800</v>
      </c>
      <c r="I801" s="82">
        <v>89350</v>
      </c>
      <c r="J801" s="83">
        <f>IF(IF(H801="",0,H801)=0,0,(IF(H801&gt;0,IF(I801&gt;H801,0,H801-I801),IF(I801&gt;H801,H801-I801,0))))</f>
        <v>241450</v>
      </c>
      <c r="K801" s="119" t="str">
        <f t="shared" si="14"/>
        <v>00007099530001000122</v>
      </c>
      <c r="L801" s="84" t="str">
        <f>C801&amp;D801&amp;E801&amp;F801&amp;G801</f>
        <v>00007099530001000122</v>
      </c>
    </row>
    <row r="802" spans="1:12" s="85" customFormat="1" ht="33.75">
      <c r="A802" s="80" t="s">
        <v>913</v>
      </c>
      <c r="B802" s="79" t="s">
        <v>775</v>
      </c>
      <c r="C802" s="122" t="s">
        <v>839</v>
      </c>
      <c r="D802" s="126" t="s">
        <v>292</v>
      </c>
      <c r="E802" s="153" t="s">
        <v>964</v>
      </c>
      <c r="F802" s="160"/>
      <c r="G802" s="123" t="s">
        <v>914</v>
      </c>
      <c r="H802" s="81">
        <v>907270</v>
      </c>
      <c r="I802" s="82">
        <v>135717.69</v>
      </c>
      <c r="J802" s="83">
        <f>IF(IF(H802="",0,H802)=0,0,(IF(H802&gt;0,IF(I802&gt;H802,0,H802-I802),IF(I802&gt;H802,H802-I802,0))))</f>
        <v>771552.31</v>
      </c>
      <c r="K802" s="119" t="str">
        <f t="shared" si="14"/>
        <v>00007099530001000129</v>
      </c>
      <c r="L802" s="84" t="str">
        <f>C802&amp;D802&amp;E802&amp;F802&amp;G802</f>
        <v>00007099530001000129</v>
      </c>
    </row>
    <row r="803" spans="1:12" ht="22.5">
      <c r="A803" s="100" t="s">
        <v>940</v>
      </c>
      <c r="B803" s="101" t="s">
        <v>775</v>
      </c>
      <c r="C803" s="102" t="s">
        <v>839</v>
      </c>
      <c r="D803" s="125" t="s">
        <v>292</v>
      </c>
      <c r="E803" s="156" t="s">
        <v>964</v>
      </c>
      <c r="F803" s="159"/>
      <c r="G803" s="130" t="s">
        <v>775</v>
      </c>
      <c r="H803" s="97">
        <v>130600</v>
      </c>
      <c r="I803" s="103">
        <v>16187.33</v>
      </c>
      <c r="J803" s="104">
        <v>114412.67</v>
      </c>
      <c r="K803" s="119" t="str">
        <f t="shared" si="14"/>
        <v>00007099530001000200</v>
      </c>
      <c r="L803" s="107" t="s">
        <v>330</v>
      </c>
    </row>
    <row r="804" spans="1:12" ht="22.5">
      <c r="A804" s="100" t="s">
        <v>942</v>
      </c>
      <c r="B804" s="101" t="s">
        <v>775</v>
      </c>
      <c r="C804" s="102" t="s">
        <v>839</v>
      </c>
      <c r="D804" s="125" t="s">
        <v>292</v>
      </c>
      <c r="E804" s="156" t="s">
        <v>964</v>
      </c>
      <c r="F804" s="159"/>
      <c r="G804" s="130" t="s">
        <v>944</v>
      </c>
      <c r="H804" s="97">
        <v>130600</v>
      </c>
      <c r="I804" s="103">
        <v>16187.33</v>
      </c>
      <c r="J804" s="104">
        <v>114412.67</v>
      </c>
      <c r="K804" s="119" t="str">
        <f t="shared" si="14"/>
        <v>00007099530001000240</v>
      </c>
      <c r="L804" s="107" t="s">
        <v>331</v>
      </c>
    </row>
    <row r="805" spans="1:12" s="85" customFormat="1" ht="12.75">
      <c r="A805" s="80" t="s">
        <v>945</v>
      </c>
      <c r="B805" s="79" t="s">
        <v>775</v>
      </c>
      <c r="C805" s="122" t="s">
        <v>839</v>
      </c>
      <c r="D805" s="126" t="s">
        <v>292</v>
      </c>
      <c r="E805" s="153" t="s">
        <v>964</v>
      </c>
      <c r="F805" s="160"/>
      <c r="G805" s="123" t="s">
        <v>946</v>
      </c>
      <c r="H805" s="81">
        <v>130600</v>
      </c>
      <c r="I805" s="82">
        <v>16187.33</v>
      </c>
      <c r="J805" s="83">
        <f>IF(IF(H805="",0,H805)=0,0,(IF(H805&gt;0,IF(I805&gt;H805,0,H805-I805),IF(I805&gt;H805,H805-I805,0))))</f>
        <v>114412.67</v>
      </c>
      <c r="K805" s="119" t="str">
        <f t="shared" si="14"/>
        <v>00007099530001000244</v>
      </c>
      <c r="L805" s="84" t="str">
        <f>C805&amp;D805&amp;E805&amp;F805&amp;G805</f>
        <v>00007099530001000244</v>
      </c>
    </row>
    <row r="806" spans="1:12" ht="33.75">
      <c r="A806" s="100" t="s">
        <v>989</v>
      </c>
      <c r="B806" s="101" t="s">
        <v>775</v>
      </c>
      <c r="C806" s="102" t="s">
        <v>839</v>
      </c>
      <c r="D806" s="125" t="s">
        <v>292</v>
      </c>
      <c r="E806" s="156" t="s">
        <v>991</v>
      </c>
      <c r="F806" s="159"/>
      <c r="G806" s="130" t="s">
        <v>839</v>
      </c>
      <c r="H806" s="97">
        <v>3098400</v>
      </c>
      <c r="I806" s="103">
        <v>493552.26</v>
      </c>
      <c r="J806" s="104">
        <v>2604847.74</v>
      </c>
      <c r="K806" s="119" t="str">
        <f t="shared" si="14"/>
        <v>00007099530070280000</v>
      </c>
      <c r="L806" s="107" t="s">
        <v>332</v>
      </c>
    </row>
    <row r="807" spans="1:12" ht="56.25">
      <c r="A807" s="100" t="s">
        <v>903</v>
      </c>
      <c r="B807" s="101" t="s">
        <v>775</v>
      </c>
      <c r="C807" s="102" t="s">
        <v>839</v>
      </c>
      <c r="D807" s="125" t="s">
        <v>292</v>
      </c>
      <c r="E807" s="156" t="s">
        <v>991</v>
      </c>
      <c r="F807" s="159"/>
      <c r="G807" s="130" t="s">
        <v>905</v>
      </c>
      <c r="H807" s="97">
        <v>2844400</v>
      </c>
      <c r="I807" s="103">
        <v>454687.26</v>
      </c>
      <c r="J807" s="104">
        <v>2389712.74</v>
      </c>
      <c r="K807" s="119" t="str">
        <f t="shared" si="14"/>
        <v>00007099530070280100</v>
      </c>
      <c r="L807" s="107" t="s">
        <v>333</v>
      </c>
    </row>
    <row r="808" spans="1:12" ht="22.5">
      <c r="A808" s="100" t="s">
        <v>906</v>
      </c>
      <c r="B808" s="101" t="s">
        <v>775</v>
      </c>
      <c r="C808" s="102" t="s">
        <v>839</v>
      </c>
      <c r="D808" s="125" t="s">
        <v>292</v>
      </c>
      <c r="E808" s="156" t="s">
        <v>991</v>
      </c>
      <c r="F808" s="159"/>
      <c r="G808" s="130" t="s">
        <v>908</v>
      </c>
      <c r="H808" s="97">
        <v>2844400</v>
      </c>
      <c r="I808" s="103">
        <v>454687.26</v>
      </c>
      <c r="J808" s="104">
        <v>2389712.74</v>
      </c>
      <c r="K808" s="119" t="str">
        <f t="shared" si="14"/>
        <v>00007099530070280120</v>
      </c>
      <c r="L808" s="107" t="s">
        <v>334</v>
      </c>
    </row>
    <row r="809" spans="1:12" s="85" customFormat="1" ht="22.5">
      <c r="A809" s="80" t="s">
        <v>909</v>
      </c>
      <c r="B809" s="79" t="s">
        <v>775</v>
      </c>
      <c r="C809" s="122" t="s">
        <v>839</v>
      </c>
      <c r="D809" s="126" t="s">
        <v>292</v>
      </c>
      <c r="E809" s="153" t="s">
        <v>991</v>
      </c>
      <c r="F809" s="160"/>
      <c r="G809" s="123" t="s">
        <v>910</v>
      </c>
      <c r="H809" s="81">
        <v>2030700</v>
      </c>
      <c r="I809" s="82">
        <v>364528.51</v>
      </c>
      <c r="J809" s="83">
        <f>IF(IF(H809="",0,H809)=0,0,(IF(H809&gt;0,IF(I809&gt;H809,0,H809-I809),IF(I809&gt;H809,H809-I809,0))))</f>
        <v>1666171.49</v>
      </c>
      <c r="K809" s="119" t="str">
        <f t="shared" si="14"/>
        <v>00007099530070280121</v>
      </c>
      <c r="L809" s="84" t="str">
        <f>C809&amp;D809&amp;E809&amp;F809&amp;G809</f>
        <v>00007099530070280121</v>
      </c>
    </row>
    <row r="810" spans="1:12" s="85" customFormat="1" ht="33.75">
      <c r="A810" s="80" t="s">
        <v>911</v>
      </c>
      <c r="B810" s="79" t="s">
        <v>775</v>
      </c>
      <c r="C810" s="122" t="s">
        <v>839</v>
      </c>
      <c r="D810" s="126" t="s">
        <v>292</v>
      </c>
      <c r="E810" s="153" t="s">
        <v>991</v>
      </c>
      <c r="F810" s="160"/>
      <c r="G810" s="123" t="s">
        <v>912</v>
      </c>
      <c r="H810" s="81">
        <v>200500</v>
      </c>
      <c r="I810" s="82">
        <v>0</v>
      </c>
      <c r="J810" s="83">
        <f>IF(IF(H810="",0,H810)=0,0,(IF(H810&gt;0,IF(I810&gt;H810,0,H810-I810),IF(I810&gt;H810,H810-I810,0))))</f>
        <v>200500</v>
      </c>
      <c r="K810" s="119" t="str">
        <f t="shared" si="14"/>
        <v>00007099530070280122</v>
      </c>
      <c r="L810" s="84" t="str">
        <f>C810&amp;D810&amp;E810&amp;F810&amp;G810</f>
        <v>00007099530070280122</v>
      </c>
    </row>
    <row r="811" spans="1:12" s="85" customFormat="1" ht="33.75">
      <c r="A811" s="80" t="s">
        <v>913</v>
      </c>
      <c r="B811" s="79" t="s">
        <v>775</v>
      </c>
      <c r="C811" s="122" t="s">
        <v>839</v>
      </c>
      <c r="D811" s="126" t="s">
        <v>292</v>
      </c>
      <c r="E811" s="153" t="s">
        <v>991</v>
      </c>
      <c r="F811" s="160"/>
      <c r="G811" s="123" t="s">
        <v>914</v>
      </c>
      <c r="H811" s="81">
        <v>613200</v>
      </c>
      <c r="I811" s="82">
        <v>90158.75</v>
      </c>
      <c r="J811" s="83">
        <f>IF(IF(H811="",0,H811)=0,0,(IF(H811&gt;0,IF(I811&gt;H811,0,H811-I811),IF(I811&gt;H811,H811-I811,0))))</f>
        <v>523041.25</v>
      </c>
      <c r="K811" s="119" t="str">
        <f t="shared" si="14"/>
        <v>00007099530070280129</v>
      </c>
      <c r="L811" s="84" t="str">
        <f>C811&amp;D811&amp;E811&amp;F811&amp;G811</f>
        <v>00007099530070280129</v>
      </c>
    </row>
    <row r="812" spans="1:12" ht="22.5">
      <c r="A812" s="100" t="s">
        <v>940</v>
      </c>
      <c r="B812" s="101" t="s">
        <v>775</v>
      </c>
      <c r="C812" s="102" t="s">
        <v>839</v>
      </c>
      <c r="D812" s="125" t="s">
        <v>292</v>
      </c>
      <c r="E812" s="156" t="s">
        <v>991</v>
      </c>
      <c r="F812" s="159"/>
      <c r="G812" s="130" t="s">
        <v>775</v>
      </c>
      <c r="H812" s="97">
        <v>254000</v>
      </c>
      <c r="I812" s="103">
        <v>38865</v>
      </c>
      <c r="J812" s="104">
        <v>215135</v>
      </c>
      <c r="K812" s="119" t="str">
        <f t="shared" si="14"/>
        <v>00007099530070280200</v>
      </c>
      <c r="L812" s="107" t="s">
        <v>335</v>
      </c>
    </row>
    <row r="813" spans="1:12" ht="22.5">
      <c r="A813" s="100" t="s">
        <v>942</v>
      </c>
      <c r="B813" s="101" t="s">
        <v>775</v>
      </c>
      <c r="C813" s="102" t="s">
        <v>839</v>
      </c>
      <c r="D813" s="125" t="s">
        <v>292</v>
      </c>
      <c r="E813" s="156" t="s">
        <v>991</v>
      </c>
      <c r="F813" s="159"/>
      <c r="G813" s="130" t="s">
        <v>944</v>
      </c>
      <c r="H813" s="97">
        <v>254000</v>
      </c>
      <c r="I813" s="103">
        <v>38865</v>
      </c>
      <c r="J813" s="104">
        <v>215135</v>
      </c>
      <c r="K813" s="119" t="str">
        <f t="shared" si="14"/>
        <v>00007099530070280240</v>
      </c>
      <c r="L813" s="107" t="s">
        <v>336</v>
      </c>
    </row>
    <row r="814" spans="1:12" s="85" customFormat="1" ht="12.75">
      <c r="A814" s="80" t="s">
        <v>945</v>
      </c>
      <c r="B814" s="79" t="s">
        <v>775</v>
      </c>
      <c r="C814" s="122" t="s">
        <v>839</v>
      </c>
      <c r="D814" s="126" t="s">
        <v>292</v>
      </c>
      <c r="E814" s="153" t="s">
        <v>991</v>
      </c>
      <c r="F814" s="160"/>
      <c r="G814" s="123" t="s">
        <v>946</v>
      </c>
      <c r="H814" s="81">
        <v>254000</v>
      </c>
      <c r="I814" s="82">
        <v>38865</v>
      </c>
      <c r="J814" s="83">
        <f>IF(IF(H814="",0,H814)=0,0,(IF(H814&gt;0,IF(I814&gt;H814,0,H814-I814),IF(I814&gt;H814,H814-I814,0))))</f>
        <v>215135</v>
      </c>
      <c r="K814" s="119" t="str">
        <f t="shared" si="14"/>
        <v>00007099530070280244</v>
      </c>
      <c r="L814" s="84" t="str">
        <f>C814&amp;D814&amp;E814&amp;F814&amp;G814</f>
        <v>00007099530070280244</v>
      </c>
    </row>
    <row r="815" spans="1:12" ht="12.75">
      <c r="A815" s="100" t="s">
        <v>337</v>
      </c>
      <c r="B815" s="101" t="s">
        <v>775</v>
      </c>
      <c r="C815" s="102" t="s">
        <v>839</v>
      </c>
      <c r="D815" s="125" t="s">
        <v>339</v>
      </c>
      <c r="E815" s="156" t="s">
        <v>892</v>
      </c>
      <c r="F815" s="159"/>
      <c r="G815" s="130" t="s">
        <v>839</v>
      </c>
      <c r="H815" s="97">
        <v>61124950</v>
      </c>
      <c r="I815" s="103">
        <v>14849243.37</v>
      </c>
      <c r="J815" s="104">
        <v>46275706.63</v>
      </c>
      <c r="K815" s="119" t="str">
        <f t="shared" si="14"/>
        <v>00008000000000000000</v>
      </c>
      <c r="L815" s="107" t="s">
        <v>338</v>
      </c>
    </row>
    <row r="816" spans="1:12" ht="12.75">
      <c r="A816" s="100" t="s">
        <v>340</v>
      </c>
      <c r="B816" s="101" t="s">
        <v>775</v>
      </c>
      <c r="C816" s="102" t="s">
        <v>839</v>
      </c>
      <c r="D816" s="125" t="s">
        <v>342</v>
      </c>
      <c r="E816" s="156" t="s">
        <v>892</v>
      </c>
      <c r="F816" s="159"/>
      <c r="G816" s="130" t="s">
        <v>839</v>
      </c>
      <c r="H816" s="97">
        <v>42048400</v>
      </c>
      <c r="I816" s="103">
        <v>10612201.17</v>
      </c>
      <c r="J816" s="104">
        <v>31436198.83</v>
      </c>
      <c r="K816" s="119" t="str">
        <f t="shared" si="14"/>
        <v>00008010000000000000</v>
      </c>
      <c r="L816" s="107" t="s">
        <v>341</v>
      </c>
    </row>
    <row r="817" spans="1:12" ht="22.5">
      <c r="A817" s="100" t="s">
        <v>205</v>
      </c>
      <c r="B817" s="101" t="s">
        <v>775</v>
      </c>
      <c r="C817" s="102" t="s">
        <v>839</v>
      </c>
      <c r="D817" s="125" t="s">
        <v>342</v>
      </c>
      <c r="E817" s="156" t="s">
        <v>207</v>
      </c>
      <c r="F817" s="159"/>
      <c r="G817" s="130" t="s">
        <v>839</v>
      </c>
      <c r="H817" s="97">
        <v>33548400</v>
      </c>
      <c r="I817" s="103">
        <v>7970678.28</v>
      </c>
      <c r="J817" s="104">
        <v>25577721.72</v>
      </c>
      <c r="K817" s="119" t="str">
        <f t="shared" si="14"/>
        <v>00008010300000000000</v>
      </c>
      <c r="L817" s="107" t="s">
        <v>343</v>
      </c>
    </row>
    <row r="818" spans="1:12" ht="22.5">
      <c r="A818" s="100" t="s">
        <v>208</v>
      </c>
      <c r="B818" s="101" t="s">
        <v>775</v>
      </c>
      <c r="C818" s="102" t="s">
        <v>839</v>
      </c>
      <c r="D818" s="125" t="s">
        <v>342</v>
      </c>
      <c r="E818" s="156" t="s">
        <v>210</v>
      </c>
      <c r="F818" s="159"/>
      <c r="G818" s="130" t="s">
        <v>839</v>
      </c>
      <c r="H818" s="97">
        <v>33548400</v>
      </c>
      <c r="I818" s="103">
        <v>7970678.28</v>
      </c>
      <c r="J818" s="104">
        <v>25577721.72</v>
      </c>
      <c r="K818" s="119" t="str">
        <f t="shared" si="14"/>
        <v>00008010310000000000</v>
      </c>
      <c r="L818" s="107" t="s">
        <v>344</v>
      </c>
    </row>
    <row r="819" spans="1:12" ht="22.5">
      <c r="A819" s="100" t="s">
        <v>345</v>
      </c>
      <c r="B819" s="101" t="s">
        <v>775</v>
      </c>
      <c r="C819" s="102" t="s">
        <v>839</v>
      </c>
      <c r="D819" s="125" t="s">
        <v>342</v>
      </c>
      <c r="E819" s="156" t="s">
        <v>347</v>
      </c>
      <c r="F819" s="159"/>
      <c r="G819" s="130" t="s">
        <v>839</v>
      </c>
      <c r="H819" s="97">
        <v>18396400</v>
      </c>
      <c r="I819" s="103">
        <v>4314645.69</v>
      </c>
      <c r="J819" s="104">
        <v>14081754.31</v>
      </c>
      <c r="K819" s="119" t="str">
        <f t="shared" si="14"/>
        <v>00008010310001400000</v>
      </c>
      <c r="L819" s="107" t="s">
        <v>346</v>
      </c>
    </row>
    <row r="820" spans="1:12" ht="22.5">
      <c r="A820" s="100" t="s">
        <v>1417</v>
      </c>
      <c r="B820" s="101" t="s">
        <v>775</v>
      </c>
      <c r="C820" s="102" t="s">
        <v>839</v>
      </c>
      <c r="D820" s="125" t="s">
        <v>342</v>
      </c>
      <c r="E820" s="156" t="s">
        <v>347</v>
      </c>
      <c r="F820" s="159"/>
      <c r="G820" s="130" t="s">
        <v>1419</v>
      </c>
      <c r="H820" s="97">
        <v>18396400</v>
      </c>
      <c r="I820" s="103">
        <v>4314645.69</v>
      </c>
      <c r="J820" s="104">
        <v>14081754.31</v>
      </c>
      <c r="K820" s="119" t="str">
        <f t="shared" si="14"/>
        <v>00008010310001400600</v>
      </c>
      <c r="L820" s="107" t="s">
        <v>348</v>
      </c>
    </row>
    <row r="821" spans="1:12" ht="12.75">
      <c r="A821" s="100" t="s">
        <v>1431</v>
      </c>
      <c r="B821" s="101" t="s">
        <v>775</v>
      </c>
      <c r="C821" s="102" t="s">
        <v>839</v>
      </c>
      <c r="D821" s="125" t="s">
        <v>342</v>
      </c>
      <c r="E821" s="156" t="s">
        <v>347</v>
      </c>
      <c r="F821" s="159"/>
      <c r="G821" s="130" t="s">
        <v>1433</v>
      </c>
      <c r="H821" s="97">
        <v>18396400</v>
      </c>
      <c r="I821" s="103">
        <v>4314645.69</v>
      </c>
      <c r="J821" s="104">
        <v>14081754.31</v>
      </c>
      <c r="K821" s="119" t="str">
        <f t="shared" si="14"/>
        <v>00008010310001400610</v>
      </c>
      <c r="L821" s="107" t="s">
        <v>349</v>
      </c>
    </row>
    <row r="822" spans="1:12" s="85" customFormat="1" ht="45">
      <c r="A822" s="80" t="s">
        <v>1434</v>
      </c>
      <c r="B822" s="79" t="s">
        <v>775</v>
      </c>
      <c r="C822" s="122" t="s">
        <v>839</v>
      </c>
      <c r="D822" s="126" t="s">
        <v>342</v>
      </c>
      <c r="E822" s="153" t="s">
        <v>347</v>
      </c>
      <c r="F822" s="160"/>
      <c r="G822" s="123" t="s">
        <v>1435</v>
      </c>
      <c r="H822" s="81">
        <v>18396400</v>
      </c>
      <c r="I822" s="82">
        <v>4314645.69</v>
      </c>
      <c r="J822" s="83">
        <f>IF(IF(H822="",0,H822)=0,0,(IF(H822&gt;0,IF(I822&gt;H822,0,H822-I822),IF(I822&gt;H822,H822-I822,0))))</f>
        <v>14081754.31</v>
      </c>
      <c r="K822" s="119" t="str">
        <f t="shared" si="14"/>
        <v>00008010310001400611</v>
      </c>
      <c r="L822" s="84" t="str">
        <f>C822&amp;D822&amp;E822&amp;F822&amp;G822</f>
        <v>00008010310001400611</v>
      </c>
    </row>
    <row r="823" spans="1:12" ht="22.5">
      <c r="A823" s="100" t="s">
        <v>350</v>
      </c>
      <c r="B823" s="101" t="s">
        <v>775</v>
      </c>
      <c r="C823" s="102" t="s">
        <v>839</v>
      </c>
      <c r="D823" s="125" t="s">
        <v>342</v>
      </c>
      <c r="E823" s="156" t="s">
        <v>352</v>
      </c>
      <c r="F823" s="159"/>
      <c r="G823" s="130" t="s">
        <v>839</v>
      </c>
      <c r="H823" s="97">
        <v>6748700</v>
      </c>
      <c r="I823" s="103">
        <v>1518532.5</v>
      </c>
      <c r="J823" s="104">
        <v>5230167.5</v>
      </c>
      <c r="K823" s="119" t="str">
        <f t="shared" si="14"/>
        <v>00008010310001410000</v>
      </c>
      <c r="L823" s="107" t="s">
        <v>351</v>
      </c>
    </row>
    <row r="824" spans="1:12" ht="22.5">
      <c r="A824" s="100" t="s">
        <v>1417</v>
      </c>
      <c r="B824" s="101" t="s">
        <v>775</v>
      </c>
      <c r="C824" s="102" t="s">
        <v>839</v>
      </c>
      <c r="D824" s="125" t="s">
        <v>342</v>
      </c>
      <c r="E824" s="156" t="s">
        <v>352</v>
      </c>
      <c r="F824" s="159"/>
      <c r="G824" s="130" t="s">
        <v>1419</v>
      </c>
      <c r="H824" s="97">
        <v>6748700</v>
      </c>
      <c r="I824" s="103">
        <v>1518532.5</v>
      </c>
      <c r="J824" s="104">
        <v>5230167.5</v>
      </c>
      <c r="K824" s="119" t="str">
        <f t="shared" si="14"/>
        <v>00008010310001410600</v>
      </c>
      <c r="L824" s="107" t="s">
        <v>353</v>
      </c>
    </row>
    <row r="825" spans="1:12" ht="12.75">
      <c r="A825" s="100" t="s">
        <v>1436</v>
      </c>
      <c r="B825" s="101" t="s">
        <v>775</v>
      </c>
      <c r="C825" s="102" t="s">
        <v>839</v>
      </c>
      <c r="D825" s="125" t="s">
        <v>342</v>
      </c>
      <c r="E825" s="156" t="s">
        <v>352</v>
      </c>
      <c r="F825" s="159"/>
      <c r="G825" s="130" t="s">
        <v>781</v>
      </c>
      <c r="H825" s="97">
        <v>6748700</v>
      </c>
      <c r="I825" s="103">
        <v>1518532.5</v>
      </c>
      <c r="J825" s="104">
        <v>5230167.5</v>
      </c>
      <c r="K825" s="119" t="str">
        <f t="shared" si="14"/>
        <v>00008010310001410620</v>
      </c>
      <c r="L825" s="107" t="s">
        <v>354</v>
      </c>
    </row>
    <row r="826" spans="1:12" s="85" customFormat="1" ht="45">
      <c r="A826" s="80" t="s">
        <v>1438</v>
      </c>
      <c r="B826" s="79" t="s">
        <v>775</v>
      </c>
      <c r="C826" s="122" t="s">
        <v>839</v>
      </c>
      <c r="D826" s="126" t="s">
        <v>342</v>
      </c>
      <c r="E826" s="153" t="s">
        <v>352</v>
      </c>
      <c r="F826" s="160"/>
      <c r="G826" s="123" t="s">
        <v>1439</v>
      </c>
      <c r="H826" s="81">
        <v>6748700</v>
      </c>
      <c r="I826" s="82">
        <v>1518532.5</v>
      </c>
      <c r="J826" s="83">
        <f>IF(IF(H826="",0,H826)=0,0,(IF(H826&gt;0,IF(I826&gt;H826,0,H826-I826),IF(I826&gt;H826,H826-I826,0))))</f>
        <v>5230167.5</v>
      </c>
      <c r="K826" s="119" t="str">
        <f t="shared" si="14"/>
        <v>00008010310001410621</v>
      </c>
      <c r="L826" s="84" t="str">
        <f>C826&amp;D826&amp;E826&amp;F826&amp;G826</f>
        <v>00008010310001410621</v>
      </c>
    </row>
    <row r="827" spans="1:12" ht="12.75">
      <c r="A827" s="100" t="s">
        <v>355</v>
      </c>
      <c r="B827" s="101" t="s">
        <v>775</v>
      </c>
      <c r="C827" s="102" t="s">
        <v>839</v>
      </c>
      <c r="D827" s="125" t="s">
        <v>342</v>
      </c>
      <c r="E827" s="156" t="s">
        <v>357</v>
      </c>
      <c r="F827" s="159"/>
      <c r="G827" s="130" t="s">
        <v>839</v>
      </c>
      <c r="H827" s="97">
        <v>8308300</v>
      </c>
      <c r="I827" s="103">
        <v>2137500.09</v>
      </c>
      <c r="J827" s="104">
        <v>6170799.91</v>
      </c>
      <c r="K827" s="119" t="str">
        <f t="shared" si="14"/>
        <v>00008010310001420000</v>
      </c>
      <c r="L827" s="107" t="s">
        <v>356</v>
      </c>
    </row>
    <row r="828" spans="1:12" ht="22.5">
      <c r="A828" s="100" t="s">
        <v>1417</v>
      </c>
      <c r="B828" s="101" t="s">
        <v>775</v>
      </c>
      <c r="C828" s="102" t="s">
        <v>839</v>
      </c>
      <c r="D828" s="125" t="s">
        <v>342</v>
      </c>
      <c r="E828" s="156" t="s">
        <v>357</v>
      </c>
      <c r="F828" s="159"/>
      <c r="G828" s="130" t="s">
        <v>1419</v>
      </c>
      <c r="H828" s="97">
        <v>8308300</v>
      </c>
      <c r="I828" s="103">
        <v>2137500.09</v>
      </c>
      <c r="J828" s="104">
        <v>6170799.91</v>
      </c>
      <c r="K828" s="119" t="str">
        <f t="shared" si="14"/>
        <v>00008010310001420600</v>
      </c>
      <c r="L828" s="107" t="s">
        <v>358</v>
      </c>
    </row>
    <row r="829" spans="1:12" ht="12.75">
      <c r="A829" s="100" t="s">
        <v>1431</v>
      </c>
      <c r="B829" s="101" t="s">
        <v>775</v>
      </c>
      <c r="C829" s="102" t="s">
        <v>839</v>
      </c>
      <c r="D829" s="125" t="s">
        <v>342</v>
      </c>
      <c r="E829" s="156" t="s">
        <v>357</v>
      </c>
      <c r="F829" s="159"/>
      <c r="G829" s="130" t="s">
        <v>1433</v>
      </c>
      <c r="H829" s="97">
        <v>8308300</v>
      </c>
      <c r="I829" s="103">
        <v>2137500.09</v>
      </c>
      <c r="J829" s="104">
        <v>6170799.91</v>
      </c>
      <c r="K829" s="119" t="str">
        <f t="shared" si="14"/>
        <v>00008010310001420610</v>
      </c>
      <c r="L829" s="107" t="s">
        <v>359</v>
      </c>
    </row>
    <row r="830" spans="1:12" s="85" customFormat="1" ht="45">
      <c r="A830" s="80" t="s">
        <v>1434</v>
      </c>
      <c r="B830" s="79" t="s">
        <v>775</v>
      </c>
      <c r="C830" s="122" t="s">
        <v>839</v>
      </c>
      <c r="D830" s="126" t="s">
        <v>342</v>
      </c>
      <c r="E830" s="153" t="s">
        <v>357</v>
      </c>
      <c r="F830" s="160"/>
      <c r="G830" s="123" t="s">
        <v>1435</v>
      </c>
      <c r="H830" s="81">
        <v>8308300</v>
      </c>
      <c r="I830" s="82">
        <v>2137500.09</v>
      </c>
      <c r="J830" s="83">
        <f>IF(IF(H830="",0,H830)=0,0,(IF(H830&gt;0,IF(I830&gt;H830,0,H830-I830),IF(I830&gt;H830,H830-I830,0))))</f>
        <v>6170799.91</v>
      </c>
      <c r="K830" s="119" t="str">
        <f t="shared" si="14"/>
        <v>00008010310001420611</v>
      </c>
      <c r="L830" s="84" t="str">
        <f>C830&amp;D830&amp;E830&amp;F830&amp;G830</f>
        <v>00008010310001420611</v>
      </c>
    </row>
    <row r="831" spans="1:12" ht="22.5">
      <c r="A831" s="100" t="s">
        <v>360</v>
      </c>
      <c r="B831" s="101" t="s">
        <v>775</v>
      </c>
      <c r="C831" s="102" t="s">
        <v>839</v>
      </c>
      <c r="D831" s="125" t="s">
        <v>342</v>
      </c>
      <c r="E831" s="156" t="s">
        <v>362</v>
      </c>
      <c r="F831" s="159"/>
      <c r="G831" s="130" t="s">
        <v>839</v>
      </c>
      <c r="H831" s="97">
        <v>30000</v>
      </c>
      <c r="I831" s="103">
        <v>0</v>
      </c>
      <c r="J831" s="104">
        <v>30000</v>
      </c>
      <c r="K831" s="119" t="str">
        <f t="shared" si="14"/>
        <v>00008010310020320000</v>
      </c>
      <c r="L831" s="107" t="s">
        <v>361</v>
      </c>
    </row>
    <row r="832" spans="1:12" ht="22.5">
      <c r="A832" s="100" t="s">
        <v>1417</v>
      </c>
      <c r="B832" s="101" t="s">
        <v>775</v>
      </c>
      <c r="C832" s="102" t="s">
        <v>839</v>
      </c>
      <c r="D832" s="125" t="s">
        <v>342</v>
      </c>
      <c r="E832" s="156" t="s">
        <v>362</v>
      </c>
      <c r="F832" s="159"/>
      <c r="G832" s="130" t="s">
        <v>1419</v>
      </c>
      <c r="H832" s="97">
        <v>30000</v>
      </c>
      <c r="I832" s="103">
        <v>0</v>
      </c>
      <c r="J832" s="104">
        <v>30000</v>
      </c>
      <c r="K832" s="119" t="str">
        <f t="shared" si="14"/>
        <v>00008010310020320600</v>
      </c>
      <c r="L832" s="107" t="s">
        <v>363</v>
      </c>
    </row>
    <row r="833" spans="1:12" ht="12.75">
      <c r="A833" s="100" t="s">
        <v>1431</v>
      </c>
      <c r="B833" s="101" t="s">
        <v>775</v>
      </c>
      <c r="C833" s="102" t="s">
        <v>839</v>
      </c>
      <c r="D833" s="125" t="s">
        <v>342</v>
      </c>
      <c r="E833" s="156" t="s">
        <v>362</v>
      </c>
      <c r="F833" s="159"/>
      <c r="G833" s="130" t="s">
        <v>1433</v>
      </c>
      <c r="H833" s="97">
        <v>30000</v>
      </c>
      <c r="I833" s="103">
        <v>0</v>
      </c>
      <c r="J833" s="104">
        <v>30000</v>
      </c>
      <c r="K833" s="119" t="str">
        <f t="shared" si="14"/>
        <v>00008010310020320610</v>
      </c>
      <c r="L833" s="107" t="s">
        <v>364</v>
      </c>
    </row>
    <row r="834" spans="1:12" s="85" customFormat="1" ht="12.75">
      <c r="A834" s="80" t="s">
        <v>1458</v>
      </c>
      <c r="B834" s="79" t="s">
        <v>775</v>
      </c>
      <c r="C834" s="122" t="s">
        <v>839</v>
      </c>
      <c r="D834" s="126" t="s">
        <v>342</v>
      </c>
      <c r="E834" s="153" t="s">
        <v>362</v>
      </c>
      <c r="F834" s="160"/>
      <c r="G834" s="123" t="s">
        <v>1459</v>
      </c>
      <c r="H834" s="81">
        <v>30000</v>
      </c>
      <c r="I834" s="82">
        <v>0</v>
      </c>
      <c r="J834" s="83">
        <f>IF(IF(H834="",0,H834)=0,0,(IF(H834&gt;0,IF(I834&gt;H834,0,H834-I834),IF(I834&gt;H834,H834-I834,0))))</f>
        <v>30000</v>
      </c>
      <c r="K834" s="119" t="str">
        <f t="shared" si="14"/>
        <v>00008010310020320612</v>
      </c>
      <c r="L834" s="84" t="str">
        <f>C834&amp;D834&amp;E834&amp;F834&amp;G834</f>
        <v>00008010310020320612</v>
      </c>
    </row>
    <row r="835" spans="1:12" ht="22.5">
      <c r="A835" s="100" t="s">
        <v>365</v>
      </c>
      <c r="B835" s="101" t="s">
        <v>775</v>
      </c>
      <c r="C835" s="102" t="s">
        <v>839</v>
      </c>
      <c r="D835" s="125" t="s">
        <v>342</v>
      </c>
      <c r="E835" s="156" t="s">
        <v>367</v>
      </c>
      <c r="F835" s="159"/>
      <c r="G835" s="130" t="s">
        <v>839</v>
      </c>
      <c r="H835" s="97">
        <v>5000</v>
      </c>
      <c r="I835" s="103">
        <v>0</v>
      </c>
      <c r="J835" s="104">
        <v>5000</v>
      </c>
      <c r="K835" s="119" t="str">
        <f t="shared" si="14"/>
        <v>00008010310020330000</v>
      </c>
      <c r="L835" s="107" t="s">
        <v>366</v>
      </c>
    </row>
    <row r="836" spans="1:12" ht="22.5">
      <c r="A836" s="100" t="s">
        <v>1417</v>
      </c>
      <c r="B836" s="101" t="s">
        <v>775</v>
      </c>
      <c r="C836" s="102" t="s">
        <v>839</v>
      </c>
      <c r="D836" s="125" t="s">
        <v>342</v>
      </c>
      <c r="E836" s="156" t="s">
        <v>367</v>
      </c>
      <c r="F836" s="159"/>
      <c r="G836" s="130" t="s">
        <v>1419</v>
      </c>
      <c r="H836" s="97">
        <v>5000</v>
      </c>
      <c r="I836" s="103">
        <v>0</v>
      </c>
      <c r="J836" s="104">
        <v>5000</v>
      </c>
      <c r="K836" s="119" t="str">
        <f t="shared" si="14"/>
        <v>00008010310020330600</v>
      </c>
      <c r="L836" s="107" t="s">
        <v>368</v>
      </c>
    </row>
    <row r="837" spans="1:12" ht="12.75">
      <c r="A837" s="100" t="s">
        <v>1431</v>
      </c>
      <c r="B837" s="101" t="s">
        <v>775</v>
      </c>
      <c r="C837" s="102" t="s">
        <v>839</v>
      </c>
      <c r="D837" s="125" t="s">
        <v>342</v>
      </c>
      <c r="E837" s="156" t="s">
        <v>367</v>
      </c>
      <c r="F837" s="159"/>
      <c r="G837" s="130" t="s">
        <v>1433</v>
      </c>
      <c r="H837" s="97">
        <v>5000</v>
      </c>
      <c r="I837" s="103">
        <v>0</v>
      </c>
      <c r="J837" s="104">
        <v>5000</v>
      </c>
      <c r="K837" s="119" t="str">
        <f t="shared" si="14"/>
        <v>00008010310020330610</v>
      </c>
      <c r="L837" s="107" t="s">
        <v>369</v>
      </c>
    </row>
    <row r="838" spans="1:12" s="85" customFormat="1" ht="12.75">
      <c r="A838" s="80" t="s">
        <v>1458</v>
      </c>
      <c r="B838" s="79" t="s">
        <v>775</v>
      </c>
      <c r="C838" s="122" t="s">
        <v>839</v>
      </c>
      <c r="D838" s="126" t="s">
        <v>342</v>
      </c>
      <c r="E838" s="153" t="s">
        <v>367</v>
      </c>
      <c r="F838" s="160"/>
      <c r="G838" s="123" t="s">
        <v>1459</v>
      </c>
      <c r="H838" s="81">
        <v>5000</v>
      </c>
      <c r="I838" s="82">
        <v>0</v>
      </c>
      <c r="J838" s="83">
        <f>IF(IF(H838="",0,H838)=0,0,(IF(H838&gt;0,IF(I838&gt;H838,0,H838-I838),IF(I838&gt;H838,H838-I838,0))))</f>
        <v>5000</v>
      </c>
      <c r="K838" s="119" t="str">
        <f t="shared" si="14"/>
        <v>00008010310020330612</v>
      </c>
      <c r="L838" s="84" t="str">
        <f>C838&amp;D838&amp;E838&amp;F838&amp;G838</f>
        <v>00008010310020330612</v>
      </c>
    </row>
    <row r="839" spans="1:12" ht="12.75">
      <c r="A839" s="100" t="s">
        <v>370</v>
      </c>
      <c r="B839" s="101" t="s">
        <v>775</v>
      </c>
      <c r="C839" s="102" t="s">
        <v>839</v>
      </c>
      <c r="D839" s="125" t="s">
        <v>342</v>
      </c>
      <c r="E839" s="156" t="s">
        <v>372</v>
      </c>
      <c r="F839" s="159"/>
      <c r="G839" s="130" t="s">
        <v>839</v>
      </c>
      <c r="H839" s="97">
        <v>60000</v>
      </c>
      <c r="I839" s="103">
        <v>0</v>
      </c>
      <c r="J839" s="104">
        <v>60000</v>
      </c>
      <c r="K839" s="119" t="str">
        <f t="shared" si="14"/>
        <v>00008010310023010000</v>
      </c>
      <c r="L839" s="107" t="s">
        <v>371</v>
      </c>
    </row>
    <row r="840" spans="1:12" ht="22.5">
      <c r="A840" s="100" t="s">
        <v>1417</v>
      </c>
      <c r="B840" s="101" t="s">
        <v>775</v>
      </c>
      <c r="C840" s="102" t="s">
        <v>839</v>
      </c>
      <c r="D840" s="125" t="s">
        <v>342</v>
      </c>
      <c r="E840" s="156" t="s">
        <v>372</v>
      </c>
      <c r="F840" s="159"/>
      <c r="G840" s="130" t="s">
        <v>1419</v>
      </c>
      <c r="H840" s="97">
        <v>60000</v>
      </c>
      <c r="I840" s="103">
        <v>0</v>
      </c>
      <c r="J840" s="104">
        <v>60000</v>
      </c>
      <c r="K840" s="119" t="str">
        <f t="shared" si="14"/>
        <v>00008010310023010600</v>
      </c>
      <c r="L840" s="107" t="s">
        <v>373</v>
      </c>
    </row>
    <row r="841" spans="1:12" ht="12.75">
      <c r="A841" s="100" t="s">
        <v>1431</v>
      </c>
      <c r="B841" s="101" t="s">
        <v>775</v>
      </c>
      <c r="C841" s="102" t="s">
        <v>839</v>
      </c>
      <c r="D841" s="125" t="s">
        <v>342</v>
      </c>
      <c r="E841" s="156" t="s">
        <v>372</v>
      </c>
      <c r="F841" s="159"/>
      <c r="G841" s="130" t="s">
        <v>1433</v>
      </c>
      <c r="H841" s="97">
        <v>60000</v>
      </c>
      <c r="I841" s="103">
        <v>0</v>
      </c>
      <c r="J841" s="104">
        <v>60000</v>
      </c>
      <c r="K841" s="119" t="str">
        <f t="shared" si="14"/>
        <v>00008010310023010610</v>
      </c>
      <c r="L841" s="107" t="s">
        <v>374</v>
      </c>
    </row>
    <row r="842" spans="1:12" s="85" customFormat="1" ht="12.75">
      <c r="A842" s="80" t="s">
        <v>1458</v>
      </c>
      <c r="B842" s="79" t="s">
        <v>775</v>
      </c>
      <c r="C842" s="122" t="s">
        <v>839</v>
      </c>
      <c r="D842" s="126" t="s">
        <v>342</v>
      </c>
      <c r="E842" s="153" t="s">
        <v>372</v>
      </c>
      <c r="F842" s="160"/>
      <c r="G842" s="123" t="s">
        <v>1459</v>
      </c>
      <c r="H842" s="81">
        <v>60000</v>
      </c>
      <c r="I842" s="82">
        <v>0</v>
      </c>
      <c r="J842" s="83">
        <f>IF(IF(H842="",0,H842)=0,0,(IF(H842&gt;0,IF(I842&gt;H842,0,H842-I842),IF(I842&gt;H842,H842-I842,0))))</f>
        <v>60000</v>
      </c>
      <c r="K842" s="119" t="str">
        <f t="shared" si="14"/>
        <v>00008010310023010612</v>
      </c>
      <c r="L842" s="84" t="str">
        <f>C842&amp;D842&amp;E842&amp;F842&amp;G842</f>
        <v>00008010310023010612</v>
      </c>
    </row>
    <row r="843" spans="1:12" ht="22.5">
      <c r="A843" s="100" t="s">
        <v>947</v>
      </c>
      <c r="B843" s="101" t="s">
        <v>775</v>
      </c>
      <c r="C843" s="102" t="s">
        <v>839</v>
      </c>
      <c r="D843" s="125" t="s">
        <v>342</v>
      </c>
      <c r="E843" s="156" t="s">
        <v>949</v>
      </c>
      <c r="F843" s="159"/>
      <c r="G843" s="130" t="s">
        <v>839</v>
      </c>
      <c r="H843" s="97">
        <v>8500000</v>
      </c>
      <c r="I843" s="103">
        <v>2641522.89</v>
      </c>
      <c r="J843" s="104">
        <v>5858477.11</v>
      </c>
      <c r="K843" s="119" t="str">
        <f t="shared" si="14"/>
        <v>00008019300000000000</v>
      </c>
      <c r="L843" s="107" t="s">
        <v>375</v>
      </c>
    </row>
    <row r="844" spans="1:12" ht="33.75">
      <c r="A844" s="100" t="s">
        <v>1166</v>
      </c>
      <c r="B844" s="101" t="s">
        <v>775</v>
      </c>
      <c r="C844" s="102" t="s">
        <v>839</v>
      </c>
      <c r="D844" s="125" t="s">
        <v>342</v>
      </c>
      <c r="E844" s="156" t="s">
        <v>1168</v>
      </c>
      <c r="F844" s="159"/>
      <c r="G844" s="130" t="s">
        <v>839</v>
      </c>
      <c r="H844" s="97">
        <v>6800000</v>
      </c>
      <c r="I844" s="103">
        <v>2031126.31</v>
      </c>
      <c r="J844" s="104">
        <v>4768873.69</v>
      </c>
      <c r="K844" s="119" t="str">
        <f t="shared" si="14"/>
        <v>00008019300072300000</v>
      </c>
      <c r="L844" s="107" t="s">
        <v>376</v>
      </c>
    </row>
    <row r="845" spans="1:12" ht="22.5">
      <c r="A845" s="100" t="s">
        <v>1417</v>
      </c>
      <c r="B845" s="101" t="s">
        <v>775</v>
      </c>
      <c r="C845" s="102" t="s">
        <v>839</v>
      </c>
      <c r="D845" s="125" t="s">
        <v>342</v>
      </c>
      <c r="E845" s="156" t="s">
        <v>1168</v>
      </c>
      <c r="F845" s="159"/>
      <c r="G845" s="130" t="s">
        <v>1419</v>
      </c>
      <c r="H845" s="97">
        <v>6800000</v>
      </c>
      <c r="I845" s="103">
        <v>2031126.31</v>
      </c>
      <c r="J845" s="104">
        <v>4768873.69</v>
      </c>
      <c r="K845" s="119" t="str">
        <f t="shared" si="14"/>
        <v>00008019300072300600</v>
      </c>
      <c r="L845" s="107" t="s">
        <v>377</v>
      </c>
    </row>
    <row r="846" spans="1:12" ht="12.75">
      <c r="A846" s="100" t="s">
        <v>1431</v>
      </c>
      <c r="B846" s="101" t="s">
        <v>775</v>
      </c>
      <c r="C846" s="102" t="s">
        <v>839</v>
      </c>
      <c r="D846" s="125" t="s">
        <v>342</v>
      </c>
      <c r="E846" s="156" t="s">
        <v>1168</v>
      </c>
      <c r="F846" s="159"/>
      <c r="G846" s="130" t="s">
        <v>1433</v>
      </c>
      <c r="H846" s="97">
        <v>6260000</v>
      </c>
      <c r="I846" s="103">
        <v>1815470</v>
      </c>
      <c r="J846" s="104">
        <v>4444530</v>
      </c>
      <c r="K846" s="119" t="str">
        <f t="shared" si="14"/>
        <v>00008019300072300610</v>
      </c>
      <c r="L846" s="107" t="s">
        <v>378</v>
      </c>
    </row>
    <row r="847" spans="1:12" s="85" customFormat="1" ht="45">
      <c r="A847" s="80" t="s">
        <v>1434</v>
      </c>
      <c r="B847" s="79" t="s">
        <v>775</v>
      </c>
      <c r="C847" s="122" t="s">
        <v>839</v>
      </c>
      <c r="D847" s="126" t="s">
        <v>342</v>
      </c>
      <c r="E847" s="153" t="s">
        <v>1168</v>
      </c>
      <c r="F847" s="160"/>
      <c r="G847" s="123" t="s">
        <v>1435</v>
      </c>
      <c r="H847" s="81">
        <v>6260000</v>
      </c>
      <c r="I847" s="82">
        <v>1815470</v>
      </c>
      <c r="J847" s="83">
        <f>IF(IF(H847="",0,H847)=0,0,(IF(H847&gt;0,IF(I847&gt;H847,0,H847-I847),IF(I847&gt;H847,H847-I847,0))))</f>
        <v>4444530</v>
      </c>
      <c r="K847" s="119" t="str">
        <f t="shared" si="14"/>
        <v>00008019300072300611</v>
      </c>
      <c r="L847" s="84" t="str">
        <f>C847&amp;D847&amp;E847&amp;F847&amp;G847</f>
        <v>00008019300072300611</v>
      </c>
    </row>
    <row r="848" spans="1:12" ht="12.75">
      <c r="A848" s="100" t="s">
        <v>1436</v>
      </c>
      <c r="B848" s="101" t="s">
        <v>775</v>
      </c>
      <c r="C848" s="102" t="s">
        <v>839</v>
      </c>
      <c r="D848" s="125" t="s">
        <v>342</v>
      </c>
      <c r="E848" s="156" t="s">
        <v>1168</v>
      </c>
      <c r="F848" s="159"/>
      <c r="G848" s="130" t="s">
        <v>781</v>
      </c>
      <c r="H848" s="97">
        <v>540000</v>
      </c>
      <c r="I848" s="103">
        <v>215656.31</v>
      </c>
      <c r="J848" s="104">
        <v>324343.69</v>
      </c>
      <c r="K848" s="119" t="str">
        <f t="shared" si="14"/>
        <v>00008019300072300620</v>
      </c>
      <c r="L848" s="107" t="s">
        <v>379</v>
      </c>
    </row>
    <row r="849" spans="1:12" s="85" customFormat="1" ht="45">
      <c r="A849" s="80" t="s">
        <v>1438</v>
      </c>
      <c r="B849" s="79" t="s">
        <v>775</v>
      </c>
      <c r="C849" s="122" t="s">
        <v>839</v>
      </c>
      <c r="D849" s="126" t="s">
        <v>342</v>
      </c>
      <c r="E849" s="153" t="s">
        <v>1168</v>
      </c>
      <c r="F849" s="160"/>
      <c r="G849" s="123" t="s">
        <v>1439</v>
      </c>
      <c r="H849" s="81">
        <v>540000</v>
      </c>
      <c r="I849" s="82">
        <v>215656.31</v>
      </c>
      <c r="J849" s="83">
        <f>IF(IF(H849="",0,H849)=0,0,(IF(H849&gt;0,IF(I849&gt;H849,0,H849-I849),IF(I849&gt;H849,H849-I849,0))))</f>
        <v>324343.69</v>
      </c>
      <c r="K849" s="119" t="str">
        <f t="shared" si="14"/>
        <v>00008019300072300621</v>
      </c>
      <c r="L849" s="84" t="str">
        <f>C849&amp;D849&amp;E849&amp;F849&amp;G849</f>
        <v>00008019300072300621</v>
      </c>
    </row>
    <row r="850" spans="1:12" ht="33.75">
      <c r="A850" s="100" t="s">
        <v>1166</v>
      </c>
      <c r="B850" s="101" t="s">
        <v>775</v>
      </c>
      <c r="C850" s="102" t="s">
        <v>839</v>
      </c>
      <c r="D850" s="125" t="s">
        <v>342</v>
      </c>
      <c r="E850" s="156" t="s">
        <v>1172</v>
      </c>
      <c r="F850" s="159"/>
      <c r="G850" s="130" t="s">
        <v>839</v>
      </c>
      <c r="H850" s="97">
        <v>1700000</v>
      </c>
      <c r="I850" s="103">
        <v>610396.58</v>
      </c>
      <c r="J850" s="104">
        <v>1089603.42</v>
      </c>
      <c r="K850" s="119" t="str">
        <f t="shared" si="14"/>
        <v>000080193000S2300000</v>
      </c>
      <c r="L850" s="107" t="s">
        <v>380</v>
      </c>
    </row>
    <row r="851" spans="1:12" ht="22.5">
      <c r="A851" s="100" t="s">
        <v>1417</v>
      </c>
      <c r="B851" s="101" t="s">
        <v>775</v>
      </c>
      <c r="C851" s="102" t="s">
        <v>839</v>
      </c>
      <c r="D851" s="125" t="s">
        <v>342</v>
      </c>
      <c r="E851" s="156" t="s">
        <v>1172</v>
      </c>
      <c r="F851" s="159"/>
      <c r="G851" s="130" t="s">
        <v>1419</v>
      </c>
      <c r="H851" s="97">
        <v>1700000</v>
      </c>
      <c r="I851" s="103">
        <v>610396.58</v>
      </c>
      <c r="J851" s="104">
        <v>1089603.42</v>
      </c>
      <c r="K851" s="119" t="str">
        <f t="shared" si="14"/>
        <v>000080193000S2300600</v>
      </c>
      <c r="L851" s="107" t="s">
        <v>381</v>
      </c>
    </row>
    <row r="852" spans="1:12" ht="12.75">
      <c r="A852" s="100" t="s">
        <v>1431</v>
      </c>
      <c r="B852" s="101" t="s">
        <v>775</v>
      </c>
      <c r="C852" s="102" t="s">
        <v>839</v>
      </c>
      <c r="D852" s="125" t="s">
        <v>342</v>
      </c>
      <c r="E852" s="156" t="s">
        <v>1172</v>
      </c>
      <c r="F852" s="159"/>
      <c r="G852" s="130" t="s">
        <v>1433</v>
      </c>
      <c r="H852" s="97">
        <v>1565000</v>
      </c>
      <c r="I852" s="103">
        <v>559190</v>
      </c>
      <c r="J852" s="104">
        <v>1005810</v>
      </c>
      <c r="K852" s="119" t="str">
        <f t="shared" si="14"/>
        <v>000080193000S2300610</v>
      </c>
      <c r="L852" s="107" t="s">
        <v>382</v>
      </c>
    </row>
    <row r="853" spans="1:12" s="85" customFormat="1" ht="45">
      <c r="A853" s="80" t="s">
        <v>1434</v>
      </c>
      <c r="B853" s="79" t="s">
        <v>775</v>
      </c>
      <c r="C853" s="122" t="s">
        <v>839</v>
      </c>
      <c r="D853" s="126" t="s">
        <v>342</v>
      </c>
      <c r="E853" s="153" t="s">
        <v>1172</v>
      </c>
      <c r="F853" s="160"/>
      <c r="G853" s="123" t="s">
        <v>1435</v>
      </c>
      <c r="H853" s="81">
        <v>1565000</v>
      </c>
      <c r="I853" s="82">
        <v>559190</v>
      </c>
      <c r="J853" s="83">
        <f>IF(IF(H853="",0,H853)=0,0,(IF(H853&gt;0,IF(I853&gt;H853,0,H853-I853),IF(I853&gt;H853,H853-I853,0))))</f>
        <v>1005810</v>
      </c>
      <c r="K853" s="119" t="str">
        <f t="shared" si="14"/>
        <v>000080193000S2300611</v>
      </c>
      <c r="L853" s="84" t="str">
        <f>C853&amp;D853&amp;E853&amp;F853&amp;G853</f>
        <v>000080193000S2300611</v>
      </c>
    </row>
    <row r="854" spans="1:12" ht="12.75">
      <c r="A854" s="100" t="s">
        <v>1436</v>
      </c>
      <c r="B854" s="101" t="s">
        <v>775</v>
      </c>
      <c r="C854" s="102" t="s">
        <v>839</v>
      </c>
      <c r="D854" s="125" t="s">
        <v>342</v>
      </c>
      <c r="E854" s="156" t="s">
        <v>1172</v>
      </c>
      <c r="F854" s="159"/>
      <c r="G854" s="130" t="s">
        <v>781</v>
      </c>
      <c r="H854" s="97">
        <v>135000</v>
      </c>
      <c r="I854" s="103">
        <v>51206.58</v>
      </c>
      <c r="J854" s="104">
        <v>83793.42</v>
      </c>
      <c r="K854" s="119" t="str">
        <f t="shared" si="14"/>
        <v>000080193000S2300620</v>
      </c>
      <c r="L854" s="107" t="s">
        <v>383</v>
      </c>
    </row>
    <row r="855" spans="1:12" s="85" customFormat="1" ht="45">
      <c r="A855" s="80" t="s">
        <v>1438</v>
      </c>
      <c r="B855" s="79" t="s">
        <v>775</v>
      </c>
      <c r="C855" s="122" t="s">
        <v>839</v>
      </c>
      <c r="D855" s="126" t="s">
        <v>342</v>
      </c>
      <c r="E855" s="153" t="s">
        <v>1172</v>
      </c>
      <c r="F855" s="160"/>
      <c r="G855" s="123" t="s">
        <v>1439</v>
      </c>
      <c r="H855" s="81">
        <v>135000</v>
      </c>
      <c r="I855" s="82">
        <v>51206.58</v>
      </c>
      <c r="J855" s="83">
        <f>IF(IF(H855="",0,H855)=0,0,(IF(H855&gt;0,IF(I855&gt;H855,0,H855-I855),IF(I855&gt;H855,H855-I855,0))))</f>
        <v>83793.42</v>
      </c>
      <c r="K855" s="119" t="str">
        <f t="shared" si="14"/>
        <v>000080193000S2300621</v>
      </c>
      <c r="L855" s="84" t="str">
        <f>C855&amp;D855&amp;E855&amp;F855&amp;G855</f>
        <v>000080193000S2300621</v>
      </c>
    </row>
    <row r="856" spans="1:12" ht="12.75">
      <c r="A856" s="100" t="s">
        <v>384</v>
      </c>
      <c r="B856" s="101" t="s">
        <v>775</v>
      </c>
      <c r="C856" s="102" t="s">
        <v>839</v>
      </c>
      <c r="D856" s="125" t="s">
        <v>386</v>
      </c>
      <c r="E856" s="156" t="s">
        <v>892</v>
      </c>
      <c r="F856" s="159"/>
      <c r="G856" s="130" t="s">
        <v>839</v>
      </c>
      <c r="H856" s="97">
        <v>19076550</v>
      </c>
      <c r="I856" s="103">
        <v>4237042.2</v>
      </c>
      <c r="J856" s="104">
        <v>14839507.8</v>
      </c>
      <c r="K856" s="119" t="str">
        <f t="shared" si="14"/>
        <v>00008040000000000000</v>
      </c>
      <c r="L856" s="107" t="s">
        <v>385</v>
      </c>
    </row>
    <row r="857" spans="1:12" ht="22.5">
      <c r="A857" s="100" t="s">
        <v>205</v>
      </c>
      <c r="B857" s="101" t="s">
        <v>775</v>
      </c>
      <c r="C857" s="102" t="s">
        <v>839</v>
      </c>
      <c r="D857" s="125" t="s">
        <v>386</v>
      </c>
      <c r="E857" s="156" t="s">
        <v>207</v>
      </c>
      <c r="F857" s="159"/>
      <c r="G857" s="130" t="s">
        <v>839</v>
      </c>
      <c r="H857" s="97">
        <v>16771200</v>
      </c>
      <c r="I857" s="103">
        <v>3771354.64</v>
      </c>
      <c r="J857" s="104">
        <v>12999845.36</v>
      </c>
      <c r="K857" s="119" t="str">
        <f t="shared" si="14"/>
        <v>00008040300000000000</v>
      </c>
      <c r="L857" s="107" t="s">
        <v>387</v>
      </c>
    </row>
    <row r="858" spans="1:12" ht="22.5">
      <c r="A858" s="100" t="s">
        <v>208</v>
      </c>
      <c r="B858" s="101" t="s">
        <v>775</v>
      </c>
      <c r="C858" s="102" t="s">
        <v>839</v>
      </c>
      <c r="D858" s="125" t="s">
        <v>386</v>
      </c>
      <c r="E858" s="156" t="s">
        <v>210</v>
      </c>
      <c r="F858" s="159"/>
      <c r="G858" s="130" t="s">
        <v>839</v>
      </c>
      <c r="H858" s="97">
        <v>4000000</v>
      </c>
      <c r="I858" s="103">
        <v>589800</v>
      </c>
      <c r="J858" s="104">
        <v>3410200</v>
      </c>
      <c r="K858" s="119" t="str">
        <f t="shared" si="14"/>
        <v>00008040310000000000</v>
      </c>
      <c r="L858" s="107" t="s">
        <v>388</v>
      </c>
    </row>
    <row r="859" spans="1:12" ht="33.75">
      <c r="A859" s="100" t="s">
        <v>389</v>
      </c>
      <c r="B859" s="101" t="s">
        <v>775</v>
      </c>
      <c r="C859" s="102" t="s">
        <v>839</v>
      </c>
      <c r="D859" s="125" t="s">
        <v>386</v>
      </c>
      <c r="E859" s="156" t="s">
        <v>391</v>
      </c>
      <c r="F859" s="159"/>
      <c r="G859" s="130" t="s">
        <v>839</v>
      </c>
      <c r="H859" s="97">
        <v>4000000</v>
      </c>
      <c r="I859" s="103">
        <v>589800</v>
      </c>
      <c r="J859" s="104">
        <v>3410200</v>
      </c>
      <c r="K859" s="119" t="str">
        <f t="shared" si="14"/>
        <v>00008040310020310000</v>
      </c>
      <c r="L859" s="107" t="s">
        <v>390</v>
      </c>
    </row>
    <row r="860" spans="1:12" ht="22.5">
      <c r="A860" s="100" t="s">
        <v>940</v>
      </c>
      <c r="B860" s="101" t="s">
        <v>775</v>
      </c>
      <c r="C860" s="102" t="s">
        <v>839</v>
      </c>
      <c r="D860" s="125" t="s">
        <v>386</v>
      </c>
      <c r="E860" s="156" t="s">
        <v>391</v>
      </c>
      <c r="F860" s="159"/>
      <c r="G860" s="130" t="s">
        <v>775</v>
      </c>
      <c r="H860" s="97">
        <v>4000000</v>
      </c>
      <c r="I860" s="103">
        <v>589800</v>
      </c>
      <c r="J860" s="104">
        <v>3410200</v>
      </c>
      <c r="K860" s="119" t="str">
        <f t="shared" si="14"/>
        <v>00008040310020310200</v>
      </c>
      <c r="L860" s="107" t="s">
        <v>392</v>
      </c>
    </row>
    <row r="861" spans="1:12" ht="22.5">
      <c r="A861" s="100" t="s">
        <v>942</v>
      </c>
      <c r="B861" s="101" t="s">
        <v>775</v>
      </c>
      <c r="C861" s="102" t="s">
        <v>839</v>
      </c>
      <c r="D861" s="125" t="s">
        <v>386</v>
      </c>
      <c r="E861" s="156" t="s">
        <v>391</v>
      </c>
      <c r="F861" s="159"/>
      <c r="G861" s="130" t="s">
        <v>944</v>
      </c>
      <c r="H861" s="97">
        <v>4000000</v>
      </c>
      <c r="I861" s="103">
        <v>589800</v>
      </c>
      <c r="J861" s="104">
        <v>3410200</v>
      </c>
      <c r="K861" s="119" t="str">
        <f t="shared" si="14"/>
        <v>00008040310020310240</v>
      </c>
      <c r="L861" s="107" t="s">
        <v>393</v>
      </c>
    </row>
    <row r="862" spans="1:12" s="85" customFormat="1" ht="12.75">
      <c r="A862" s="80" t="s">
        <v>945</v>
      </c>
      <c r="B862" s="79" t="s">
        <v>775</v>
      </c>
      <c r="C862" s="122" t="s">
        <v>839</v>
      </c>
      <c r="D862" s="126" t="s">
        <v>386</v>
      </c>
      <c r="E862" s="153" t="s">
        <v>391</v>
      </c>
      <c r="F862" s="160"/>
      <c r="G862" s="123" t="s">
        <v>946</v>
      </c>
      <c r="H862" s="81">
        <v>4000000</v>
      </c>
      <c r="I862" s="82">
        <v>589800</v>
      </c>
      <c r="J862" s="83">
        <f>IF(IF(H862="",0,H862)=0,0,(IF(H862&gt;0,IF(I862&gt;H862,0,H862-I862),IF(I862&gt;H862,H862-I862,0))))</f>
        <v>3410200</v>
      </c>
      <c r="K862" s="119" t="str">
        <f t="shared" si="14"/>
        <v>00008040310020310244</v>
      </c>
      <c r="L862" s="84" t="str">
        <f>C862&amp;D862&amp;E862&amp;F862&amp;G862</f>
        <v>00008040310020310244</v>
      </c>
    </row>
    <row r="863" spans="1:12" ht="33.75">
      <c r="A863" s="100" t="s">
        <v>394</v>
      </c>
      <c r="B863" s="101" t="s">
        <v>775</v>
      </c>
      <c r="C863" s="102" t="s">
        <v>839</v>
      </c>
      <c r="D863" s="125" t="s">
        <v>386</v>
      </c>
      <c r="E863" s="156" t="s">
        <v>396</v>
      </c>
      <c r="F863" s="159"/>
      <c r="G863" s="130" t="s">
        <v>839</v>
      </c>
      <c r="H863" s="97">
        <v>12771200</v>
      </c>
      <c r="I863" s="103">
        <v>3181554.64</v>
      </c>
      <c r="J863" s="104">
        <v>9589645.36</v>
      </c>
      <c r="K863" s="119" t="str">
        <f aca="true" t="shared" si="15" ref="K863:K926">C863&amp;D863&amp;E863&amp;F863&amp;G863</f>
        <v>00008040340000000000</v>
      </c>
      <c r="L863" s="107" t="s">
        <v>395</v>
      </c>
    </row>
    <row r="864" spans="1:12" ht="22.5">
      <c r="A864" s="100" t="s">
        <v>397</v>
      </c>
      <c r="B864" s="101" t="s">
        <v>775</v>
      </c>
      <c r="C864" s="102" t="s">
        <v>839</v>
      </c>
      <c r="D864" s="125" t="s">
        <v>386</v>
      </c>
      <c r="E864" s="156" t="s">
        <v>399</v>
      </c>
      <c r="F864" s="159"/>
      <c r="G864" s="130" t="s">
        <v>839</v>
      </c>
      <c r="H864" s="97">
        <v>12771200</v>
      </c>
      <c r="I864" s="103">
        <v>3181554.64</v>
      </c>
      <c r="J864" s="104">
        <v>9589645.36</v>
      </c>
      <c r="K864" s="119" t="str">
        <f t="shared" si="15"/>
        <v>00008040340001440000</v>
      </c>
      <c r="L864" s="107" t="s">
        <v>398</v>
      </c>
    </row>
    <row r="865" spans="1:12" ht="56.25">
      <c r="A865" s="100" t="s">
        <v>903</v>
      </c>
      <c r="B865" s="101" t="s">
        <v>775</v>
      </c>
      <c r="C865" s="102" t="s">
        <v>839</v>
      </c>
      <c r="D865" s="125" t="s">
        <v>386</v>
      </c>
      <c r="E865" s="156" t="s">
        <v>399</v>
      </c>
      <c r="F865" s="159"/>
      <c r="G865" s="130" t="s">
        <v>905</v>
      </c>
      <c r="H865" s="97">
        <v>12526200</v>
      </c>
      <c r="I865" s="103">
        <v>3128609.07</v>
      </c>
      <c r="J865" s="104">
        <v>9397590.93</v>
      </c>
      <c r="K865" s="119" t="str">
        <f t="shared" si="15"/>
        <v>00008040340001440100</v>
      </c>
      <c r="L865" s="107" t="s">
        <v>400</v>
      </c>
    </row>
    <row r="866" spans="1:12" ht="12.75">
      <c r="A866" s="100" t="s">
        <v>1154</v>
      </c>
      <c r="B866" s="101" t="s">
        <v>775</v>
      </c>
      <c r="C866" s="102" t="s">
        <v>839</v>
      </c>
      <c r="D866" s="125" t="s">
        <v>386</v>
      </c>
      <c r="E866" s="156" t="s">
        <v>399</v>
      </c>
      <c r="F866" s="159"/>
      <c r="G866" s="130" t="s">
        <v>1156</v>
      </c>
      <c r="H866" s="97">
        <v>12526200</v>
      </c>
      <c r="I866" s="103">
        <v>3128609.07</v>
      </c>
      <c r="J866" s="104">
        <v>9397590.93</v>
      </c>
      <c r="K866" s="119" t="str">
        <f t="shared" si="15"/>
        <v>00008040340001440110</v>
      </c>
      <c r="L866" s="107" t="s">
        <v>401</v>
      </c>
    </row>
    <row r="867" spans="1:12" s="85" customFormat="1" ht="12.75">
      <c r="A867" s="80" t="s">
        <v>1157</v>
      </c>
      <c r="B867" s="79" t="s">
        <v>775</v>
      </c>
      <c r="C867" s="122" t="s">
        <v>839</v>
      </c>
      <c r="D867" s="126" t="s">
        <v>386</v>
      </c>
      <c r="E867" s="153" t="s">
        <v>399</v>
      </c>
      <c r="F867" s="160"/>
      <c r="G867" s="123" t="s">
        <v>1158</v>
      </c>
      <c r="H867" s="81">
        <v>9606900</v>
      </c>
      <c r="I867" s="82">
        <v>2249809.07</v>
      </c>
      <c r="J867" s="83">
        <f>IF(IF(H867="",0,H867)=0,0,(IF(H867&gt;0,IF(I867&gt;H867,0,H867-I867),IF(I867&gt;H867,H867-I867,0))))</f>
        <v>7357090.93</v>
      </c>
      <c r="K867" s="119" t="str">
        <f t="shared" si="15"/>
        <v>00008040340001440111</v>
      </c>
      <c r="L867" s="84" t="str">
        <f>C867&amp;D867&amp;E867&amp;F867&amp;G867</f>
        <v>00008040340001440111</v>
      </c>
    </row>
    <row r="868" spans="1:12" s="85" customFormat="1" ht="22.5">
      <c r="A868" s="80" t="s">
        <v>300</v>
      </c>
      <c r="B868" s="79" t="s">
        <v>775</v>
      </c>
      <c r="C868" s="122" t="s">
        <v>839</v>
      </c>
      <c r="D868" s="126" t="s">
        <v>386</v>
      </c>
      <c r="E868" s="153" t="s">
        <v>399</v>
      </c>
      <c r="F868" s="160"/>
      <c r="G868" s="123" t="s">
        <v>301</v>
      </c>
      <c r="H868" s="81">
        <v>15000</v>
      </c>
      <c r="I868" s="82">
        <v>0</v>
      </c>
      <c r="J868" s="83">
        <f>IF(IF(H868="",0,H868)=0,0,(IF(H868&gt;0,IF(I868&gt;H868,0,H868-I868),IF(I868&gt;H868,H868-I868,0))))</f>
        <v>15000</v>
      </c>
      <c r="K868" s="119" t="str">
        <f t="shared" si="15"/>
        <v>00008040340001440112</v>
      </c>
      <c r="L868" s="84" t="str">
        <f>C868&amp;D868&amp;E868&amp;F868&amp;G868</f>
        <v>00008040340001440112</v>
      </c>
    </row>
    <row r="869" spans="1:12" s="85" customFormat="1" ht="33.75">
      <c r="A869" s="80" t="s">
        <v>1159</v>
      </c>
      <c r="B869" s="79" t="s">
        <v>775</v>
      </c>
      <c r="C869" s="122" t="s">
        <v>839</v>
      </c>
      <c r="D869" s="126" t="s">
        <v>386</v>
      </c>
      <c r="E869" s="153" t="s">
        <v>399</v>
      </c>
      <c r="F869" s="160"/>
      <c r="G869" s="123" t="s">
        <v>1160</v>
      </c>
      <c r="H869" s="81">
        <v>2904300</v>
      </c>
      <c r="I869" s="82">
        <v>878800</v>
      </c>
      <c r="J869" s="83">
        <f>IF(IF(H869="",0,H869)=0,0,(IF(H869&gt;0,IF(I869&gt;H869,0,H869-I869),IF(I869&gt;H869,H869-I869,0))))</f>
        <v>2025500</v>
      </c>
      <c r="K869" s="119" t="str">
        <f t="shared" si="15"/>
        <v>00008040340001440119</v>
      </c>
      <c r="L869" s="84" t="str">
        <f>C869&amp;D869&amp;E869&amp;F869&amp;G869</f>
        <v>00008040340001440119</v>
      </c>
    </row>
    <row r="870" spans="1:12" ht="22.5">
      <c r="A870" s="100" t="s">
        <v>940</v>
      </c>
      <c r="B870" s="101" t="s">
        <v>775</v>
      </c>
      <c r="C870" s="102" t="s">
        <v>839</v>
      </c>
      <c r="D870" s="125" t="s">
        <v>386</v>
      </c>
      <c r="E870" s="156" t="s">
        <v>399</v>
      </c>
      <c r="F870" s="159"/>
      <c r="G870" s="130" t="s">
        <v>775</v>
      </c>
      <c r="H870" s="97">
        <v>225000</v>
      </c>
      <c r="I870" s="103">
        <v>37945.57</v>
      </c>
      <c r="J870" s="104">
        <v>187054.43</v>
      </c>
      <c r="K870" s="119" t="str">
        <f t="shared" si="15"/>
        <v>00008040340001440200</v>
      </c>
      <c r="L870" s="107" t="s">
        <v>402</v>
      </c>
    </row>
    <row r="871" spans="1:12" ht="22.5">
      <c r="A871" s="100" t="s">
        <v>942</v>
      </c>
      <c r="B871" s="101" t="s">
        <v>775</v>
      </c>
      <c r="C871" s="102" t="s">
        <v>839</v>
      </c>
      <c r="D871" s="125" t="s">
        <v>386</v>
      </c>
      <c r="E871" s="156" t="s">
        <v>399</v>
      </c>
      <c r="F871" s="159"/>
      <c r="G871" s="130" t="s">
        <v>944</v>
      </c>
      <c r="H871" s="97">
        <v>225000</v>
      </c>
      <c r="I871" s="103">
        <v>37945.57</v>
      </c>
      <c r="J871" s="104">
        <v>187054.43</v>
      </c>
      <c r="K871" s="119" t="str">
        <f t="shared" si="15"/>
        <v>00008040340001440240</v>
      </c>
      <c r="L871" s="107" t="s">
        <v>403</v>
      </c>
    </row>
    <row r="872" spans="1:12" s="85" customFormat="1" ht="12.75">
      <c r="A872" s="80" t="s">
        <v>945</v>
      </c>
      <c r="B872" s="79" t="s">
        <v>775</v>
      </c>
      <c r="C872" s="122" t="s">
        <v>839</v>
      </c>
      <c r="D872" s="126" t="s">
        <v>386</v>
      </c>
      <c r="E872" s="153" t="s">
        <v>399</v>
      </c>
      <c r="F872" s="160"/>
      <c r="G872" s="123" t="s">
        <v>946</v>
      </c>
      <c r="H872" s="81">
        <v>225000</v>
      </c>
      <c r="I872" s="82">
        <v>37945.57</v>
      </c>
      <c r="J872" s="83">
        <f>IF(IF(H872="",0,H872)=0,0,(IF(H872&gt;0,IF(I872&gt;H872,0,H872-I872),IF(I872&gt;H872,H872-I872,0))))</f>
        <v>187054.43</v>
      </c>
      <c r="K872" s="119" t="str">
        <f t="shared" si="15"/>
        <v>00008040340001440244</v>
      </c>
      <c r="L872" s="84" t="str">
        <f>C872&amp;D872&amp;E872&amp;F872&amp;G872</f>
        <v>00008040340001440244</v>
      </c>
    </row>
    <row r="873" spans="1:12" ht="12.75">
      <c r="A873" s="100" t="s">
        <v>977</v>
      </c>
      <c r="B873" s="101" t="s">
        <v>775</v>
      </c>
      <c r="C873" s="102" t="s">
        <v>839</v>
      </c>
      <c r="D873" s="125" t="s">
        <v>386</v>
      </c>
      <c r="E873" s="156" t="s">
        <v>399</v>
      </c>
      <c r="F873" s="159"/>
      <c r="G873" s="130" t="s">
        <v>979</v>
      </c>
      <c r="H873" s="97">
        <v>20000</v>
      </c>
      <c r="I873" s="103">
        <v>15000</v>
      </c>
      <c r="J873" s="104">
        <v>5000</v>
      </c>
      <c r="K873" s="119" t="str">
        <f t="shared" si="15"/>
        <v>00008040340001440800</v>
      </c>
      <c r="L873" s="107" t="s">
        <v>404</v>
      </c>
    </row>
    <row r="874" spans="1:12" ht="12.75">
      <c r="A874" s="100" t="s">
        <v>980</v>
      </c>
      <c r="B874" s="101" t="s">
        <v>775</v>
      </c>
      <c r="C874" s="102" t="s">
        <v>839</v>
      </c>
      <c r="D874" s="125" t="s">
        <v>386</v>
      </c>
      <c r="E874" s="156" t="s">
        <v>399</v>
      </c>
      <c r="F874" s="159"/>
      <c r="G874" s="130" t="s">
        <v>982</v>
      </c>
      <c r="H874" s="97">
        <v>20000</v>
      </c>
      <c r="I874" s="103">
        <v>15000</v>
      </c>
      <c r="J874" s="104">
        <v>5000</v>
      </c>
      <c r="K874" s="119" t="str">
        <f t="shared" si="15"/>
        <v>00008040340001440850</v>
      </c>
      <c r="L874" s="107" t="s">
        <v>405</v>
      </c>
    </row>
    <row r="875" spans="1:12" s="85" customFormat="1" ht="12.75">
      <c r="A875" s="80" t="s">
        <v>987</v>
      </c>
      <c r="B875" s="79" t="s">
        <v>775</v>
      </c>
      <c r="C875" s="122" t="s">
        <v>839</v>
      </c>
      <c r="D875" s="126" t="s">
        <v>386</v>
      </c>
      <c r="E875" s="153" t="s">
        <v>399</v>
      </c>
      <c r="F875" s="160"/>
      <c r="G875" s="123" t="s">
        <v>988</v>
      </c>
      <c r="H875" s="81">
        <v>20000</v>
      </c>
      <c r="I875" s="82">
        <v>15000</v>
      </c>
      <c r="J875" s="83">
        <f>IF(IF(H875="",0,H875)=0,0,(IF(H875&gt;0,IF(I875&gt;H875,0,H875-I875),IF(I875&gt;H875,H875-I875,0))))</f>
        <v>5000</v>
      </c>
      <c r="K875" s="119" t="str">
        <f t="shared" si="15"/>
        <v>00008040340001440853</v>
      </c>
      <c r="L875" s="84" t="str">
        <f>C875&amp;D875&amp;E875&amp;F875&amp;G875</f>
        <v>00008040340001440853</v>
      </c>
    </row>
    <row r="876" spans="1:12" ht="22.5">
      <c r="A876" s="100" t="s">
        <v>959</v>
      </c>
      <c r="B876" s="101" t="s">
        <v>775</v>
      </c>
      <c r="C876" s="102" t="s">
        <v>839</v>
      </c>
      <c r="D876" s="125" t="s">
        <v>386</v>
      </c>
      <c r="E876" s="156" t="s">
        <v>961</v>
      </c>
      <c r="F876" s="159"/>
      <c r="G876" s="130" t="s">
        <v>839</v>
      </c>
      <c r="H876" s="97">
        <v>2305350</v>
      </c>
      <c r="I876" s="103">
        <v>465687.56</v>
      </c>
      <c r="J876" s="104">
        <v>1839662.44</v>
      </c>
      <c r="K876" s="119" t="str">
        <f t="shared" si="15"/>
        <v>00008049530000000000</v>
      </c>
      <c r="L876" s="107" t="s">
        <v>406</v>
      </c>
    </row>
    <row r="877" spans="1:12" ht="33.75">
      <c r="A877" s="100" t="s">
        <v>962</v>
      </c>
      <c r="B877" s="101" t="s">
        <v>775</v>
      </c>
      <c r="C877" s="102" t="s">
        <v>839</v>
      </c>
      <c r="D877" s="125" t="s">
        <v>386</v>
      </c>
      <c r="E877" s="156" t="s">
        <v>964</v>
      </c>
      <c r="F877" s="159"/>
      <c r="G877" s="130" t="s">
        <v>839</v>
      </c>
      <c r="H877" s="97">
        <v>2305350</v>
      </c>
      <c r="I877" s="103">
        <v>465687.56</v>
      </c>
      <c r="J877" s="104">
        <v>1839662.44</v>
      </c>
      <c r="K877" s="119" t="str">
        <f t="shared" si="15"/>
        <v>00008049530001000000</v>
      </c>
      <c r="L877" s="107" t="s">
        <v>407</v>
      </c>
    </row>
    <row r="878" spans="1:12" ht="56.25">
      <c r="A878" s="100" t="s">
        <v>903</v>
      </c>
      <c r="B878" s="101" t="s">
        <v>775</v>
      </c>
      <c r="C878" s="102" t="s">
        <v>839</v>
      </c>
      <c r="D878" s="125" t="s">
        <v>386</v>
      </c>
      <c r="E878" s="156" t="s">
        <v>964</v>
      </c>
      <c r="F878" s="159"/>
      <c r="G878" s="130" t="s">
        <v>905</v>
      </c>
      <c r="H878" s="97">
        <v>2229850</v>
      </c>
      <c r="I878" s="103">
        <v>447544.4</v>
      </c>
      <c r="J878" s="104">
        <v>1782305.6</v>
      </c>
      <c r="K878" s="119" t="str">
        <f t="shared" si="15"/>
        <v>00008049530001000100</v>
      </c>
      <c r="L878" s="107" t="s">
        <v>408</v>
      </c>
    </row>
    <row r="879" spans="1:12" ht="22.5">
      <c r="A879" s="100" t="s">
        <v>906</v>
      </c>
      <c r="B879" s="101" t="s">
        <v>775</v>
      </c>
      <c r="C879" s="102" t="s">
        <v>839</v>
      </c>
      <c r="D879" s="125" t="s">
        <v>386</v>
      </c>
      <c r="E879" s="156" t="s">
        <v>964</v>
      </c>
      <c r="F879" s="159"/>
      <c r="G879" s="130" t="s">
        <v>908</v>
      </c>
      <c r="H879" s="97">
        <v>2229850</v>
      </c>
      <c r="I879" s="103">
        <v>447544.4</v>
      </c>
      <c r="J879" s="104">
        <v>1782305.6</v>
      </c>
      <c r="K879" s="119" t="str">
        <f t="shared" si="15"/>
        <v>00008049530001000120</v>
      </c>
      <c r="L879" s="107" t="s">
        <v>409</v>
      </c>
    </row>
    <row r="880" spans="1:12" s="85" customFormat="1" ht="22.5">
      <c r="A880" s="80" t="s">
        <v>909</v>
      </c>
      <c r="B880" s="79" t="s">
        <v>775</v>
      </c>
      <c r="C880" s="122" t="s">
        <v>839</v>
      </c>
      <c r="D880" s="126" t="s">
        <v>386</v>
      </c>
      <c r="E880" s="153" t="s">
        <v>964</v>
      </c>
      <c r="F880" s="160"/>
      <c r="G880" s="123" t="s">
        <v>910</v>
      </c>
      <c r="H880" s="81">
        <v>1648000</v>
      </c>
      <c r="I880" s="82">
        <v>339781.97</v>
      </c>
      <c r="J880" s="83">
        <f>IF(IF(H880="",0,H880)=0,0,(IF(H880&gt;0,IF(I880&gt;H880,0,H880-I880),IF(I880&gt;H880,H880-I880,0))))</f>
        <v>1308218.03</v>
      </c>
      <c r="K880" s="119" t="str">
        <f t="shared" si="15"/>
        <v>00008049530001000121</v>
      </c>
      <c r="L880" s="84" t="str">
        <f>C880&amp;D880&amp;E880&amp;F880&amp;G880</f>
        <v>00008049530001000121</v>
      </c>
    </row>
    <row r="881" spans="1:12" s="85" customFormat="1" ht="33.75">
      <c r="A881" s="80" t="s">
        <v>911</v>
      </c>
      <c r="B881" s="79" t="s">
        <v>775</v>
      </c>
      <c r="C881" s="122" t="s">
        <v>839</v>
      </c>
      <c r="D881" s="126" t="s">
        <v>386</v>
      </c>
      <c r="E881" s="153" t="s">
        <v>964</v>
      </c>
      <c r="F881" s="160"/>
      <c r="G881" s="123" t="s">
        <v>912</v>
      </c>
      <c r="H881" s="81">
        <v>84700</v>
      </c>
      <c r="I881" s="82">
        <v>40100</v>
      </c>
      <c r="J881" s="83">
        <f>IF(IF(H881="",0,H881)=0,0,(IF(H881&gt;0,IF(I881&gt;H881,0,H881-I881),IF(I881&gt;H881,H881-I881,0))))</f>
        <v>44600</v>
      </c>
      <c r="K881" s="119" t="str">
        <f t="shared" si="15"/>
        <v>00008049530001000122</v>
      </c>
      <c r="L881" s="84" t="str">
        <f>C881&amp;D881&amp;E881&amp;F881&amp;G881</f>
        <v>00008049530001000122</v>
      </c>
    </row>
    <row r="882" spans="1:12" s="85" customFormat="1" ht="33.75">
      <c r="A882" s="80" t="s">
        <v>913</v>
      </c>
      <c r="B882" s="79" t="s">
        <v>775</v>
      </c>
      <c r="C882" s="122" t="s">
        <v>839</v>
      </c>
      <c r="D882" s="126" t="s">
        <v>386</v>
      </c>
      <c r="E882" s="153" t="s">
        <v>964</v>
      </c>
      <c r="F882" s="160"/>
      <c r="G882" s="123" t="s">
        <v>914</v>
      </c>
      <c r="H882" s="81">
        <v>497150</v>
      </c>
      <c r="I882" s="82">
        <v>67662.43</v>
      </c>
      <c r="J882" s="83">
        <f>IF(IF(H882="",0,H882)=0,0,(IF(H882&gt;0,IF(I882&gt;H882,0,H882-I882),IF(I882&gt;H882,H882-I882,0))))</f>
        <v>429487.57</v>
      </c>
      <c r="K882" s="119" t="str">
        <f t="shared" si="15"/>
        <v>00008049530001000129</v>
      </c>
      <c r="L882" s="84" t="str">
        <f>C882&amp;D882&amp;E882&amp;F882&amp;G882</f>
        <v>00008049530001000129</v>
      </c>
    </row>
    <row r="883" spans="1:12" ht="22.5">
      <c r="A883" s="100" t="s">
        <v>940</v>
      </c>
      <c r="B883" s="101" t="s">
        <v>775</v>
      </c>
      <c r="C883" s="102" t="s">
        <v>839</v>
      </c>
      <c r="D883" s="125" t="s">
        <v>386</v>
      </c>
      <c r="E883" s="156" t="s">
        <v>964</v>
      </c>
      <c r="F883" s="159"/>
      <c r="G883" s="130" t="s">
        <v>775</v>
      </c>
      <c r="H883" s="97">
        <v>73500</v>
      </c>
      <c r="I883" s="103">
        <v>17941.16</v>
      </c>
      <c r="J883" s="104">
        <v>55558.84</v>
      </c>
      <c r="K883" s="119" t="str">
        <f t="shared" si="15"/>
        <v>00008049530001000200</v>
      </c>
      <c r="L883" s="107" t="s">
        <v>410</v>
      </c>
    </row>
    <row r="884" spans="1:12" ht="22.5">
      <c r="A884" s="100" t="s">
        <v>942</v>
      </c>
      <c r="B884" s="101" t="s">
        <v>775</v>
      </c>
      <c r="C884" s="102" t="s">
        <v>839</v>
      </c>
      <c r="D884" s="125" t="s">
        <v>386</v>
      </c>
      <c r="E884" s="156" t="s">
        <v>964</v>
      </c>
      <c r="F884" s="159"/>
      <c r="G884" s="130" t="s">
        <v>944</v>
      </c>
      <c r="H884" s="97">
        <v>73500</v>
      </c>
      <c r="I884" s="103">
        <v>17941.16</v>
      </c>
      <c r="J884" s="104">
        <v>55558.84</v>
      </c>
      <c r="K884" s="119" t="str">
        <f t="shared" si="15"/>
        <v>00008049530001000240</v>
      </c>
      <c r="L884" s="107" t="s">
        <v>411</v>
      </c>
    </row>
    <row r="885" spans="1:12" s="85" customFormat="1" ht="12.75">
      <c r="A885" s="80" t="s">
        <v>945</v>
      </c>
      <c r="B885" s="79" t="s">
        <v>775</v>
      </c>
      <c r="C885" s="122" t="s">
        <v>839</v>
      </c>
      <c r="D885" s="126" t="s">
        <v>386</v>
      </c>
      <c r="E885" s="153" t="s">
        <v>964</v>
      </c>
      <c r="F885" s="160"/>
      <c r="G885" s="123" t="s">
        <v>946</v>
      </c>
      <c r="H885" s="81">
        <v>73500</v>
      </c>
      <c r="I885" s="82">
        <v>17941.16</v>
      </c>
      <c r="J885" s="83">
        <f>IF(IF(H885="",0,H885)=0,0,(IF(H885&gt;0,IF(I885&gt;H885,0,H885-I885),IF(I885&gt;H885,H885-I885,0))))</f>
        <v>55558.84</v>
      </c>
      <c r="K885" s="119" t="str">
        <f t="shared" si="15"/>
        <v>00008049530001000244</v>
      </c>
      <c r="L885" s="84" t="str">
        <f>C885&amp;D885&amp;E885&amp;F885&amp;G885</f>
        <v>00008049530001000244</v>
      </c>
    </row>
    <row r="886" spans="1:12" ht="12.75">
      <c r="A886" s="100" t="s">
        <v>977</v>
      </c>
      <c r="B886" s="101" t="s">
        <v>775</v>
      </c>
      <c r="C886" s="102" t="s">
        <v>839</v>
      </c>
      <c r="D886" s="125" t="s">
        <v>386</v>
      </c>
      <c r="E886" s="156" t="s">
        <v>964</v>
      </c>
      <c r="F886" s="159"/>
      <c r="G886" s="130" t="s">
        <v>979</v>
      </c>
      <c r="H886" s="97">
        <v>2000</v>
      </c>
      <c r="I886" s="103">
        <v>202</v>
      </c>
      <c r="J886" s="104">
        <v>1798</v>
      </c>
      <c r="K886" s="119" t="str">
        <f t="shared" si="15"/>
        <v>00008049530001000800</v>
      </c>
      <c r="L886" s="107" t="s">
        <v>412</v>
      </c>
    </row>
    <row r="887" spans="1:12" ht="12.75">
      <c r="A887" s="100" t="s">
        <v>980</v>
      </c>
      <c r="B887" s="101" t="s">
        <v>775</v>
      </c>
      <c r="C887" s="102" t="s">
        <v>839</v>
      </c>
      <c r="D887" s="125" t="s">
        <v>386</v>
      </c>
      <c r="E887" s="156" t="s">
        <v>964</v>
      </c>
      <c r="F887" s="159"/>
      <c r="G887" s="130" t="s">
        <v>982</v>
      </c>
      <c r="H887" s="97">
        <v>2000</v>
      </c>
      <c r="I887" s="103">
        <v>202</v>
      </c>
      <c r="J887" s="104">
        <v>1798</v>
      </c>
      <c r="K887" s="119" t="str">
        <f t="shared" si="15"/>
        <v>00008049530001000850</v>
      </c>
      <c r="L887" s="107" t="s">
        <v>413</v>
      </c>
    </row>
    <row r="888" spans="1:12" s="85" customFormat="1" ht="22.5">
      <c r="A888" s="80" t="s">
        <v>983</v>
      </c>
      <c r="B888" s="79" t="s">
        <v>775</v>
      </c>
      <c r="C888" s="122" t="s">
        <v>839</v>
      </c>
      <c r="D888" s="126" t="s">
        <v>386</v>
      </c>
      <c r="E888" s="153" t="s">
        <v>964</v>
      </c>
      <c r="F888" s="160"/>
      <c r="G888" s="123" t="s">
        <v>984</v>
      </c>
      <c r="H888" s="81">
        <v>1000</v>
      </c>
      <c r="I888" s="82">
        <v>202</v>
      </c>
      <c r="J888" s="83">
        <f>IF(IF(H888="",0,H888)=0,0,(IF(H888&gt;0,IF(I888&gt;H888,0,H888-I888),IF(I888&gt;H888,H888-I888,0))))</f>
        <v>798</v>
      </c>
      <c r="K888" s="119" t="str">
        <f t="shared" si="15"/>
        <v>00008049530001000851</v>
      </c>
      <c r="L888" s="84" t="str">
        <f>C888&amp;D888&amp;E888&amp;F888&amp;G888</f>
        <v>00008049530001000851</v>
      </c>
    </row>
    <row r="889" spans="1:12" s="85" customFormat="1" ht="12.75">
      <c r="A889" s="80" t="s">
        <v>987</v>
      </c>
      <c r="B889" s="79" t="s">
        <v>775</v>
      </c>
      <c r="C889" s="122" t="s">
        <v>839</v>
      </c>
      <c r="D889" s="126" t="s">
        <v>386</v>
      </c>
      <c r="E889" s="153" t="s">
        <v>964</v>
      </c>
      <c r="F889" s="160"/>
      <c r="G889" s="123" t="s">
        <v>988</v>
      </c>
      <c r="H889" s="81">
        <v>1000</v>
      </c>
      <c r="I889" s="82">
        <v>0</v>
      </c>
      <c r="J889" s="83">
        <f>IF(IF(H889="",0,H889)=0,0,(IF(H889&gt;0,IF(I889&gt;H889,0,H889-I889),IF(I889&gt;H889,H889-I889,0))))</f>
        <v>1000</v>
      </c>
      <c r="K889" s="119" t="str">
        <f t="shared" si="15"/>
        <v>00008049530001000853</v>
      </c>
      <c r="L889" s="84" t="str">
        <f>C889&amp;D889&amp;E889&amp;F889&amp;G889</f>
        <v>00008049530001000853</v>
      </c>
    </row>
    <row r="890" spans="1:12" ht="12.75">
      <c r="A890" s="100" t="s">
        <v>414</v>
      </c>
      <c r="B890" s="101" t="s">
        <v>775</v>
      </c>
      <c r="C890" s="102" t="s">
        <v>839</v>
      </c>
      <c r="D890" s="125" t="s">
        <v>416</v>
      </c>
      <c r="E890" s="156" t="s">
        <v>892</v>
      </c>
      <c r="F890" s="159"/>
      <c r="G890" s="130" t="s">
        <v>839</v>
      </c>
      <c r="H890" s="97">
        <v>98893445.23</v>
      </c>
      <c r="I890" s="103">
        <v>9164509.62</v>
      </c>
      <c r="J890" s="104">
        <v>89728935.61</v>
      </c>
      <c r="K890" s="119" t="str">
        <f t="shared" si="15"/>
        <v>00010000000000000000</v>
      </c>
      <c r="L890" s="107" t="s">
        <v>415</v>
      </c>
    </row>
    <row r="891" spans="1:12" ht="12.75">
      <c r="A891" s="100" t="s">
        <v>417</v>
      </c>
      <c r="B891" s="101" t="s">
        <v>775</v>
      </c>
      <c r="C891" s="102" t="s">
        <v>839</v>
      </c>
      <c r="D891" s="125" t="s">
        <v>419</v>
      </c>
      <c r="E891" s="156" t="s">
        <v>892</v>
      </c>
      <c r="F891" s="159"/>
      <c r="G891" s="130" t="s">
        <v>839</v>
      </c>
      <c r="H891" s="97">
        <v>6115000</v>
      </c>
      <c r="I891" s="103">
        <v>1026543.76</v>
      </c>
      <c r="J891" s="104">
        <v>5088456.24</v>
      </c>
      <c r="K891" s="119" t="str">
        <f t="shared" si="15"/>
        <v>00010010000000000000</v>
      </c>
      <c r="L891" s="107" t="s">
        <v>418</v>
      </c>
    </row>
    <row r="892" spans="1:12" ht="22.5">
      <c r="A892" s="100" t="s">
        <v>947</v>
      </c>
      <c r="B892" s="101" t="s">
        <v>775</v>
      </c>
      <c r="C892" s="102" t="s">
        <v>839</v>
      </c>
      <c r="D892" s="125" t="s">
        <v>419</v>
      </c>
      <c r="E892" s="156" t="s">
        <v>949</v>
      </c>
      <c r="F892" s="159"/>
      <c r="G892" s="130" t="s">
        <v>839</v>
      </c>
      <c r="H892" s="97">
        <v>6115000</v>
      </c>
      <c r="I892" s="103">
        <v>1026543.76</v>
      </c>
      <c r="J892" s="104">
        <v>5088456.24</v>
      </c>
      <c r="K892" s="119" t="str">
        <f t="shared" si="15"/>
        <v>00010019300000000000</v>
      </c>
      <c r="L892" s="107" t="s">
        <v>420</v>
      </c>
    </row>
    <row r="893" spans="1:12" ht="12.75">
      <c r="A893" s="100" t="s">
        <v>1096</v>
      </c>
      <c r="B893" s="101" t="s">
        <v>775</v>
      </c>
      <c r="C893" s="102" t="s">
        <v>839</v>
      </c>
      <c r="D893" s="125" t="s">
        <v>419</v>
      </c>
      <c r="E893" s="156" t="s">
        <v>1098</v>
      </c>
      <c r="F893" s="159"/>
      <c r="G893" s="130" t="s">
        <v>839</v>
      </c>
      <c r="H893" s="97">
        <v>6115000</v>
      </c>
      <c r="I893" s="103">
        <v>1026543.76</v>
      </c>
      <c r="J893" s="104">
        <v>5088456.24</v>
      </c>
      <c r="K893" s="119" t="str">
        <f t="shared" si="15"/>
        <v>00010019300029990000</v>
      </c>
      <c r="L893" s="107" t="s">
        <v>421</v>
      </c>
    </row>
    <row r="894" spans="1:12" ht="12.75">
      <c r="A894" s="100" t="s">
        <v>969</v>
      </c>
      <c r="B894" s="101" t="s">
        <v>775</v>
      </c>
      <c r="C894" s="102" t="s">
        <v>839</v>
      </c>
      <c r="D894" s="125" t="s">
        <v>419</v>
      </c>
      <c r="E894" s="156" t="s">
        <v>1098</v>
      </c>
      <c r="F894" s="159"/>
      <c r="G894" s="130" t="s">
        <v>971</v>
      </c>
      <c r="H894" s="97">
        <v>6115000</v>
      </c>
      <c r="I894" s="103">
        <v>1026543.76</v>
      </c>
      <c r="J894" s="104">
        <v>5088456.24</v>
      </c>
      <c r="K894" s="119" t="str">
        <f t="shared" si="15"/>
        <v>00010019300029990300</v>
      </c>
      <c r="L894" s="107" t="s">
        <v>422</v>
      </c>
    </row>
    <row r="895" spans="1:12" ht="12.75">
      <c r="A895" s="100" t="s">
        <v>423</v>
      </c>
      <c r="B895" s="101" t="s">
        <v>775</v>
      </c>
      <c r="C895" s="102" t="s">
        <v>839</v>
      </c>
      <c r="D895" s="125" t="s">
        <v>419</v>
      </c>
      <c r="E895" s="156" t="s">
        <v>1098</v>
      </c>
      <c r="F895" s="159"/>
      <c r="G895" s="130" t="s">
        <v>425</v>
      </c>
      <c r="H895" s="97">
        <v>6115000</v>
      </c>
      <c r="I895" s="103">
        <v>1026543.76</v>
      </c>
      <c r="J895" s="104">
        <v>5088456.24</v>
      </c>
      <c r="K895" s="119" t="str">
        <f t="shared" si="15"/>
        <v>00010019300029990310</v>
      </c>
      <c r="L895" s="107" t="s">
        <v>424</v>
      </c>
    </row>
    <row r="896" spans="1:12" s="85" customFormat="1" ht="12.75">
      <c r="A896" s="80" t="s">
        <v>426</v>
      </c>
      <c r="B896" s="79" t="s">
        <v>775</v>
      </c>
      <c r="C896" s="122" t="s">
        <v>839</v>
      </c>
      <c r="D896" s="126" t="s">
        <v>419</v>
      </c>
      <c r="E896" s="153" t="s">
        <v>1098</v>
      </c>
      <c r="F896" s="160"/>
      <c r="G896" s="123" t="s">
        <v>427</v>
      </c>
      <c r="H896" s="81">
        <v>6115000</v>
      </c>
      <c r="I896" s="82">
        <v>1026543.76</v>
      </c>
      <c r="J896" s="83">
        <f>IF(IF(H896="",0,H896)=0,0,(IF(H896&gt;0,IF(I896&gt;H896,0,H896-I896),IF(I896&gt;H896,H896-I896,0))))</f>
        <v>5088456.24</v>
      </c>
      <c r="K896" s="119" t="str">
        <f t="shared" si="15"/>
        <v>00010019300029990312</v>
      </c>
      <c r="L896" s="84" t="str">
        <f>C896&amp;D896&amp;E896&amp;F896&amp;G896</f>
        <v>00010019300029990312</v>
      </c>
    </row>
    <row r="897" spans="1:12" ht="12.75">
      <c r="A897" s="100" t="s">
        <v>428</v>
      </c>
      <c r="B897" s="101" t="s">
        <v>775</v>
      </c>
      <c r="C897" s="102" t="s">
        <v>839</v>
      </c>
      <c r="D897" s="125" t="s">
        <v>430</v>
      </c>
      <c r="E897" s="156" t="s">
        <v>892</v>
      </c>
      <c r="F897" s="159"/>
      <c r="G897" s="130" t="s">
        <v>839</v>
      </c>
      <c r="H897" s="97">
        <v>8099554.66</v>
      </c>
      <c r="I897" s="103">
        <v>0</v>
      </c>
      <c r="J897" s="104">
        <v>8099554.66</v>
      </c>
      <c r="K897" s="119" t="str">
        <f t="shared" si="15"/>
        <v>00010030000000000000</v>
      </c>
      <c r="L897" s="107" t="s">
        <v>429</v>
      </c>
    </row>
    <row r="898" spans="1:12" ht="22.5">
      <c r="A898" s="100" t="s">
        <v>431</v>
      </c>
      <c r="B898" s="101" t="s">
        <v>775</v>
      </c>
      <c r="C898" s="102" t="s">
        <v>839</v>
      </c>
      <c r="D898" s="125" t="s">
        <v>430</v>
      </c>
      <c r="E898" s="156" t="s">
        <v>433</v>
      </c>
      <c r="F898" s="159"/>
      <c r="G898" s="130" t="s">
        <v>839</v>
      </c>
      <c r="H898" s="97">
        <v>8099554.66</v>
      </c>
      <c r="I898" s="103">
        <v>0</v>
      </c>
      <c r="J898" s="104">
        <v>8099554.66</v>
      </c>
      <c r="K898" s="119" t="str">
        <f t="shared" si="15"/>
        <v>00010032700000000000</v>
      </c>
      <c r="L898" s="107" t="s">
        <v>432</v>
      </c>
    </row>
    <row r="899" spans="1:12" ht="22.5">
      <c r="A899" s="100" t="s">
        <v>434</v>
      </c>
      <c r="B899" s="101" t="s">
        <v>775</v>
      </c>
      <c r="C899" s="102" t="s">
        <v>839</v>
      </c>
      <c r="D899" s="125" t="s">
        <v>430</v>
      </c>
      <c r="E899" s="156" t="s">
        <v>436</v>
      </c>
      <c r="F899" s="159"/>
      <c r="G899" s="130" t="s">
        <v>839</v>
      </c>
      <c r="H899" s="97">
        <v>8099554.66</v>
      </c>
      <c r="I899" s="103">
        <v>0</v>
      </c>
      <c r="J899" s="104">
        <v>8099554.66</v>
      </c>
      <c r="K899" s="119" t="str">
        <f t="shared" si="15"/>
        <v>000100327000L4970000</v>
      </c>
      <c r="L899" s="107" t="s">
        <v>435</v>
      </c>
    </row>
    <row r="900" spans="1:12" ht="12.75">
      <c r="A900" s="100" t="s">
        <v>969</v>
      </c>
      <c r="B900" s="101" t="s">
        <v>775</v>
      </c>
      <c r="C900" s="102" t="s">
        <v>839</v>
      </c>
      <c r="D900" s="125" t="s">
        <v>430</v>
      </c>
      <c r="E900" s="156" t="s">
        <v>436</v>
      </c>
      <c r="F900" s="159"/>
      <c r="G900" s="130" t="s">
        <v>971</v>
      </c>
      <c r="H900" s="97">
        <v>8099554.66</v>
      </c>
      <c r="I900" s="103">
        <v>0</v>
      </c>
      <c r="J900" s="104">
        <v>8099554.66</v>
      </c>
      <c r="K900" s="119" t="str">
        <f t="shared" si="15"/>
        <v>000100327000L4970300</v>
      </c>
      <c r="L900" s="107" t="s">
        <v>437</v>
      </c>
    </row>
    <row r="901" spans="1:12" ht="22.5">
      <c r="A901" s="100" t="s">
        <v>972</v>
      </c>
      <c r="B901" s="101" t="s">
        <v>775</v>
      </c>
      <c r="C901" s="102" t="s">
        <v>839</v>
      </c>
      <c r="D901" s="125" t="s">
        <v>430</v>
      </c>
      <c r="E901" s="156" t="s">
        <v>436</v>
      </c>
      <c r="F901" s="159"/>
      <c r="G901" s="130" t="s">
        <v>974</v>
      </c>
      <c r="H901" s="97">
        <v>8099554.66</v>
      </c>
      <c r="I901" s="103">
        <v>0</v>
      </c>
      <c r="J901" s="104">
        <v>8099554.66</v>
      </c>
      <c r="K901" s="119" t="str">
        <f t="shared" si="15"/>
        <v>000100327000L4970320</v>
      </c>
      <c r="L901" s="107" t="s">
        <v>438</v>
      </c>
    </row>
    <row r="902" spans="1:12" s="85" customFormat="1" ht="12.75">
      <c r="A902" s="80" t="s">
        <v>439</v>
      </c>
      <c r="B902" s="79" t="s">
        <v>775</v>
      </c>
      <c r="C902" s="122" t="s">
        <v>839</v>
      </c>
      <c r="D902" s="126" t="s">
        <v>430</v>
      </c>
      <c r="E902" s="153" t="s">
        <v>436</v>
      </c>
      <c r="F902" s="160"/>
      <c r="G902" s="123" t="s">
        <v>440</v>
      </c>
      <c r="H902" s="81">
        <v>8099554.66</v>
      </c>
      <c r="I902" s="82">
        <v>0</v>
      </c>
      <c r="J902" s="83">
        <f>IF(IF(H902="",0,H902)=0,0,(IF(H902&gt;0,IF(I902&gt;H902,0,H902-I902),IF(I902&gt;H902,H902-I902,0))))</f>
        <v>8099554.66</v>
      </c>
      <c r="K902" s="119" t="str">
        <f t="shared" si="15"/>
        <v>000100327000L4970322</v>
      </c>
      <c r="L902" s="84" t="str">
        <f>C902&amp;D902&amp;E902&amp;F902&amp;G902</f>
        <v>000100327000L4970322</v>
      </c>
    </row>
    <row r="903" spans="1:12" ht="12.75">
      <c r="A903" s="100" t="s">
        <v>441</v>
      </c>
      <c r="B903" s="101" t="s">
        <v>775</v>
      </c>
      <c r="C903" s="102" t="s">
        <v>839</v>
      </c>
      <c r="D903" s="125" t="s">
        <v>443</v>
      </c>
      <c r="E903" s="156" t="s">
        <v>892</v>
      </c>
      <c r="F903" s="159"/>
      <c r="G903" s="130" t="s">
        <v>839</v>
      </c>
      <c r="H903" s="97">
        <v>84678890.57</v>
      </c>
      <c r="I903" s="103">
        <v>8137965.86</v>
      </c>
      <c r="J903" s="104">
        <v>76540924.71</v>
      </c>
      <c r="K903" s="119" t="str">
        <f t="shared" si="15"/>
        <v>00010040000000000000</v>
      </c>
      <c r="L903" s="107" t="s">
        <v>442</v>
      </c>
    </row>
    <row r="904" spans="1:12" ht="22.5">
      <c r="A904" s="100" t="s">
        <v>1408</v>
      </c>
      <c r="B904" s="101" t="s">
        <v>775</v>
      </c>
      <c r="C904" s="102" t="s">
        <v>839</v>
      </c>
      <c r="D904" s="125" t="s">
        <v>443</v>
      </c>
      <c r="E904" s="156" t="s">
        <v>1410</v>
      </c>
      <c r="F904" s="159"/>
      <c r="G904" s="130" t="s">
        <v>839</v>
      </c>
      <c r="H904" s="97">
        <v>42034300</v>
      </c>
      <c r="I904" s="103">
        <v>8137965.86</v>
      </c>
      <c r="J904" s="104">
        <v>33896334.14</v>
      </c>
      <c r="K904" s="119" t="str">
        <f t="shared" si="15"/>
        <v>00010040200000000000</v>
      </c>
      <c r="L904" s="107" t="s">
        <v>444</v>
      </c>
    </row>
    <row r="905" spans="1:12" ht="45">
      <c r="A905" s="100" t="s">
        <v>445</v>
      </c>
      <c r="B905" s="101" t="s">
        <v>775</v>
      </c>
      <c r="C905" s="102" t="s">
        <v>839</v>
      </c>
      <c r="D905" s="125" t="s">
        <v>443</v>
      </c>
      <c r="E905" s="156" t="s">
        <v>447</v>
      </c>
      <c r="F905" s="159"/>
      <c r="G905" s="130" t="s">
        <v>839</v>
      </c>
      <c r="H905" s="97">
        <v>36100</v>
      </c>
      <c r="I905" s="103">
        <v>0</v>
      </c>
      <c r="J905" s="104">
        <v>36100</v>
      </c>
      <c r="K905" s="119" t="str">
        <f t="shared" si="15"/>
        <v>00010040230000000000</v>
      </c>
      <c r="L905" s="107" t="s">
        <v>446</v>
      </c>
    </row>
    <row r="906" spans="1:12" ht="45">
      <c r="A906" s="100" t="s">
        <v>448</v>
      </c>
      <c r="B906" s="101" t="s">
        <v>775</v>
      </c>
      <c r="C906" s="102" t="s">
        <v>839</v>
      </c>
      <c r="D906" s="125" t="s">
        <v>443</v>
      </c>
      <c r="E906" s="156" t="s">
        <v>450</v>
      </c>
      <c r="F906" s="159"/>
      <c r="G906" s="130" t="s">
        <v>839</v>
      </c>
      <c r="H906" s="97">
        <v>36100</v>
      </c>
      <c r="I906" s="103">
        <v>0</v>
      </c>
      <c r="J906" s="104">
        <v>36100</v>
      </c>
      <c r="K906" s="119" t="str">
        <f t="shared" si="15"/>
        <v>00010040230070600000</v>
      </c>
      <c r="L906" s="107" t="s">
        <v>449</v>
      </c>
    </row>
    <row r="907" spans="1:12" ht="12.75">
      <c r="A907" s="100" t="s">
        <v>969</v>
      </c>
      <c r="B907" s="101" t="s">
        <v>775</v>
      </c>
      <c r="C907" s="102" t="s">
        <v>839</v>
      </c>
      <c r="D907" s="125" t="s">
        <v>443</v>
      </c>
      <c r="E907" s="156" t="s">
        <v>450</v>
      </c>
      <c r="F907" s="159"/>
      <c r="G907" s="130" t="s">
        <v>971</v>
      </c>
      <c r="H907" s="97">
        <v>36100</v>
      </c>
      <c r="I907" s="103">
        <v>0</v>
      </c>
      <c r="J907" s="104">
        <v>36100</v>
      </c>
      <c r="K907" s="119" t="str">
        <f t="shared" si="15"/>
        <v>00010040230070600300</v>
      </c>
      <c r="L907" s="107" t="s">
        <v>451</v>
      </c>
    </row>
    <row r="908" spans="1:12" ht="12.75">
      <c r="A908" s="100" t="s">
        <v>423</v>
      </c>
      <c r="B908" s="101" t="s">
        <v>775</v>
      </c>
      <c r="C908" s="102" t="s">
        <v>839</v>
      </c>
      <c r="D908" s="125" t="s">
        <v>443</v>
      </c>
      <c r="E908" s="156" t="s">
        <v>450</v>
      </c>
      <c r="F908" s="159"/>
      <c r="G908" s="130" t="s">
        <v>425</v>
      </c>
      <c r="H908" s="97">
        <v>36100</v>
      </c>
      <c r="I908" s="103">
        <v>0</v>
      </c>
      <c r="J908" s="104">
        <v>36100</v>
      </c>
      <c r="K908" s="119" t="str">
        <f t="shared" si="15"/>
        <v>00010040230070600310</v>
      </c>
      <c r="L908" s="107" t="s">
        <v>452</v>
      </c>
    </row>
    <row r="909" spans="1:12" s="85" customFormat="1" ht="22.5">
      <c r="A909" s="80" t="s">
        <v>453</v>
      </c>
      <c r="B909" s="79" t="s">
        <v>775</v>
      </c>
      <c r="C909" s="122" t="s">
        <v>839</v>
      </c>
      <c r="D909" s="126" t="s">
        <v>443</v>
      </c>
      <c r="E909" s="153" t="s">
        <v>450</v>
      </c>
      <c r="F909" s="160"/>
      <c r="G909" s="123" t="s">
        <v>454</v>
      </c>
      <c r="H909" s="81">
        <v>36100</v>
      </c>
      <c r="I909" s="82">
        <v>0</v>
      </c>
      <c r="J909" s="83">
        <f>IF(IF(H909="",0,H909)=0,0,(IF(H909&gt;0,IF(I909&gt;H909,0,H909-I909),IF(I909&gt;H909,H909-I909,0))))</f>
        <v>36100</v>
      </c>
      <c r="K909" s="119" t="str">
        <f t="shared" si="15"/>
        <v>00010040230070600313</v>
      </c>
      <c r="L909" s="84" t="str">
        <f>C909&amp;D909&amp;E909&amp;F909&amp;G909</f>
        <v>00010040230070600313</v>
      </c>
    </row>
    <row r="910" spans="1:12" ht="22.5">
      <c r="A910" s="100" t="s">
        <v>1425</v>
      </c>
      <c r="B910" s="101" t="s">
        <v>775</v>
      </c>
      <c r="C910" s="102" t="s">
        <v>839</v>
      </c>
      <c r="D910" s="125" t="s">
        <v>443</v>
      </c>
      <c r="E910" s="156" t="s">
        <v>1427</v>
      </c>
      <c r="F910" s="159"/>
      <c r="G910" s="130" t="s">
        <v>839</v>
      </c>
      <c r="H910" s="97">
        <v>42034300</v>
      </c>
      <c r="I910" s="103">
        <v>8137965.86</v>
      </c>
      <c r="J910" s="104">
        <v>33896334.14</v>
      </c>
      <c r="K910" s="119" t="str">
        <f t="shared" si="15"/>
        <v>00010040240000000000</v>
      </c>
      <c r="L910" s="107" t="s">
        <v>455</v>
      </c>
    </row>
    <row r="911" spans="1:12" ht="45">
      <c r="A911" s="100" t="s">
        <v>456</v>
      </c>
      <c r="B911" s="101" t="s">
        <v>775</v>
      </c>
      <c r="C911" s="102" t="s">
        <v>839</v>
      </c>
      <c r="D911" s="125" t="s">
        <v>443</v>
      </c>
      <c r="E911" s="156" t="s">
        <v>458</v>
      </c>
      <c r="F911" s="159"/>
      <c r="G911" s="130" t="s">
        <v>839</v>
      </c>
      <c r="H911" s="97">
        <v>4072100</v>
      </c>
      <c r="I911" s="103">
        <v>844514.85</v>
      </c>
      <c r="J911" s="104">
        <v>3227585.15</v>
      </c>
      <c r="K911" s="119" t="str">
        <f t="shared" si="15"/>
        <v>00010040240070010000</v>
      </c>
      <c r="L911" s="107" t="s">
        <v>457</v>
      </c>
    </row>
    <row r="912" spans="1:12" ht="12.75">
      <c r="A912" s="100" t="s">
        <v>969</v>
      </c>
      <c r="B912" s="101" t="s">
        <v>775</v>
      </c>
      <c r="C912" s="102" t="s">
        <v>839</v>
      </c>
      <c r="D912" s="125" t="s">
        <v>443</v>
      </c>
      <c r="E912" s="156" t="s">
        <v>458</v>
      </c>
      <c r="F912" s="159"/>
      <c r="G912" s="130" t="s">
        <v>971</v>
      </c>
      <c r="H912" s="97">
        <v>4072100</v>
      </c>
      <c r="I912" s="103">
        <v>844514.85</v>
      </c>
      <c r="J912" s="104">
        <v>3227585.15</v>
      </c>
      <c r="K912" s="119" t="str">
        <f t="shared" si="15"/>
        <v>00010040240070010300</v>
      </c>
      <c r="L912" s="107" t="s">
        <v>459</v>
      </c>
    </row>
    <row r="913" spans="1:12" ht="12.75">
      <c r="A913" s="100" t="s">
        <v>423</v>
      </c>
      <c r="B913" s="101" t="s">
        <v>775</v>
      </c>
      <c r="C913" s="102" t="s">
        <v>839</v>
      </c>
      <c r="D913" s="125" t="s">
        <v>443</v>
      </c>
      <c r="E913" s="156" t="s">
        <v>458</v>
      </c>
      <c r="F913" s="159"/>
      <c r="G913" s="130" t="s">
        <v>425</v>
      </c>
      <c r="H913" s="97">
        <v>4072100</v>
      </c>
      <c r="I913" s="103">
        <v>844514.85</v>
      </c>
      <c r="J913" s="104">
        <v>3227585.15</v>
      </c>
      <c r="K913" s="119" t="str">
        <f t="shared" si="15"/>
        <v>00010040240070010310</v>
      </c>
      <c r="L913" s="107" t="s">
        <v>460</v>
      </c>
    </row>
    <row r="914" spans="1:12" s="85" customFormat="1" ht="22.5">
      <c r="A914" s="80" t="s">
        <v>453</v>
      </c>
      <c r="B914" s="79" t="s">
        <v>775</v>
      </c>
      <c r="C914" s="122" t="s">
        <v>839</v>
      </c>
      <c r="D914" s="126" t="s">
        <v>443</v>
      </c>
      <c r="E914" s="153" t="s">
        <v>458</v>
      </c>
      <c r="F914" s="160"/>
      <c r="G914" s="123" t="s">
        <v>454</v>
      </c>
      <c r="H914" s="81">
        <v>4072100</v>
      </c>
      <c r="I914" s="82">
        <v>844514.85</v>
      </c>
      <c r="J914" s="83">
        <f>IF(IF(H914="",0,H914)=0,0,(IF(H914&gt;0,IF(I914&gt;H914,0,H914-I914),IF(I914&gt;H914,H914-I914,0))))</f>
        <v>3227585.15</v>
      </c>
      <c r="K914" s="119" t="str">
        <f t="shared" si="15"/>
        <v>00010040240070010313</v>
      </c>
      <c r="L914" s="84" t="str">
        <f>C914&amp;D914&amp;E914&amp;F914&amp;G914</f>
        <v>00010040240070010313</v>
      </c>
    </row>
    <row r="915" spans="1:12" ht="22.5">
      <c r="A915" s="100" t="s">
        <v>1447</v>
      </c>
      <c r="B915" s="101" t="s">
        <v>775</v>
      </c>
      <c r="C915" s="102" t="s">
        <v>839</v>
      </c>
      <c r="D915" s="125" t="s">
        <v>443</v>
      </c>
      <c r="E915" s="156" t="s">
        <v>1449</v>
      </c>
      <c r="F915" s="159"/>
      <c r="G915" s="130" t="s">
        <v>839</v>
      </c>
      <c r="H915" s="97">
        <v>236400</v>
      </c>
      <c r="I915" s="103">
        <v>0</v>
      </c>
      <c r="J915" s="104">
        <v>236400</v>
      </c>
      <c r="K915" s="119" t="str">
        <f t="shared" si="15"/>
        <v>00010040240070060000</v>
      </c>
      <c r="L915" s="107" t="s">
        <v>461</v>
      </c>
    </row>
    <row r="916" spans="1:12" ht="12.75">
      <c r="A916" s="100" t="s">
        <v>969</v>
      </c>
      <c r="B916" s="101" t="s">
        <v>775</v>
      </c>
      <c r="C916" s="102" t="s">
        <v>839</v>
      </c>
      <c r="D916" s="125" t="s">
        <v>443</v>
      </c>
      <c r="E916" s="156" t="s">
        <v>1449</v>
      </c>
      <c r="F916" s="159"/>
      <c r="G916" s="130" t="s">
        <v>971</v>
      </c>
      <c r="H916" s="97">
        <v>236400</v>
      </c>
      <c r="I916" s="103">
        <v>0</v>
      </c>
      <c r="J916" s="104">
        <v>236400</v>
      </c>
      <c r="K916" s="119" t="str">
        <f t="shared" si="15"/>
        <v>00010040240070060300</v>
      </c>
      <c r="L916" s="107" t="s">
        <v>462</v>
      </c>
    </row>
    <row r="917" spans="1:12" ht="12.75">
      <c r="A917" s="100" t="s">
        <v>423</v>
      </c>
      <c r="B917" s="101" t="s">
        <v>775</v>
      </c>
      <c r="C917" s="102" t="s">
        <v>839</v>
      </c>
      <c r="D917" s="125" t="s">
        <v>443</v>
      </c>
      <c r="E917" s="156" t="s">
        <v>1449</v>
      </c>
      <c r="F917" s="159"/>
      <c r="G917" s="130" t="s">
        <v>425</v>
      </c>
      <c r="H917" s="97">
        <v>236400</v>
      </c>
      <c r="I917" s="103">
        <v>0</v>
      </c>
      <c r="J917" s="104">
        <v>236400</v>
      </c>
      <c r="K917" s="119" t="str">
        <f t="shared" si="15"/>
        <v>00010040240070060310</v>
      </c>
      <c r="L917" s="107" t="s">
        <v>463</v>
      </c>
    </row>
    <row r="918" spans="1:12" s="85" customFormat="1" ht="22.5">
      <c r="A918" s="80" t="s">
        <v>453</v>
      </c>
      <c r="B918" s="79" t="s">
        <v>775</v>
      </c>
      <c r="C918" s="122" t="s">
        <v>839</v>
      </c>
      <c r="D918" s="126" t="s">
        <v>443</v>
      </c>
      <c r="E918" s="153" t="s">
        <v>1449</v>
      </c>
      <c r="F918" s="160"/>
      <c r="G918" s="123" t="s">
        <v>454</v>
      </c>
      <c r="H918" s="81">
        <v>236400</v>
      </c>
      <c r="I918" s="82">
        <v>0</v>
      </c>
      <c r="J918" s="83">
        <f>IF(IF(H918="",0,H918)=0,0,(IF(H918&gt;0,IF(I918&gt;H918,0,H918-I918),IF(I918&gt;H918,H918-I918,0))))</f>
        <v>236400</v>
      </c>
      <c r="K918" s="119" t="str">
        <f t="shared" si="15"/>
        <v>00010040240070060313</v>
      </c>
      <c r="L918" s="84" t="str">
        <f>C918&amp;D918&amp;E918&amp;F918&amp;G918</f>
        <v>00010040240070060313</v>
      </c>
    </row>
    <row r="919" spans="1:12" ht="33.75">
      <c r="A919" s="100" t="s">
        <v>464</v>
      </c>
      <c r="B919" s="101" t="s">
        <v>775</v>
      </c>
      <c r="C919" s="102" t="s">
        <v>839</v>
      </c>
      <c r="D919" s="125" t="s">
        <v>443</v>
      </c>
      <c r="E919" s="156" t="s">
        <v>466</v>
      </c>
      <c r="F919" s="159"/>
      <c r="G919" s="130" t="s">
        <v>839</v>
      </c>
      <c r="H919" s="97">
        <v>37725800</v>
      </c>
      <c r="I919" s="103">
        <v>7293451.01</v>
      </c>
      <c r="J919" s="104">
        <v>30432348.99</v>
      </c>
      <c r="K919" s="119" t="str">
        <f t="shared" si="15"/>
        <v>00010040240070130000</v>
      </c>
      <c r="L919" s="107" t="s">
        <v>465</v>
      </c>
    </row>
    <row r="920" spans="1:12" ht="12.75">
      <c r="A920" s="100" t="s">
        <v>969</v>
      </c>
      <c r="B920" s="101" t="s">
        <v>775</v>
      </c>
      <c r="C920" s="102" t="s">
        <v>839</v>
      </c>
      <c r="D920" s="125" t="s">
        <v>443</v>
      </c>
      <c r="E920" s="156" t="s">
        <v>466</v>
      </c>
      <c r="F920" s="159"/>
      <c r="G920" s="130" t="s">
        <v>971</v>
      </c>
      <c r="H920" s="97">
        <v>37725800</v>
      </c>
      <c r="I920" s="103">
        <v>7293451.01</v>
      </c>
      <c r="J920" s="104">
        <v>30432348.99</v>
      </c>
      <c r="K920" s="119" t="str">
        <f t="shared" si="15"/>
        <v>00010040240070130300</v>
      </c>
      <c r="L920" s="107" t="s">
        <v>467</v>
      </c>
    </row>
    <row r="921" spans="1:12" ht="12.75">
      <c r="A921" s="100" t="s">
        <v>423</v>
      </c>
      <c r="B921" s="101" t="s">
        <v>775</v>
      </c>
      <c r="C921" s="102" t="s">
        <v>839</v>
      </c>
      <c r="D921" s="125" t="s">
        <v>443</v>
      </c>
      <c r="E921" s="156" t="s">
        <v>466</v>
      </c>
      <c r="F921" s="159"/>
      <c r="G921" s="130" t="s">
        <v>425</v>
      </c>
      <c r="H921" s="97">
        <v>22142500</v>
      </c>
      <c r="I921" s="103">
        <v>4942026.23</v>
      </c>
      <c r="J921" s="104">
        <v>17200473.77</v>
      </c>
      <c r="K921" s="119" t="str">
        <f t="shared" si="15"/>
        <v>00010040240070130310</v>
      </c>
      <c r="L921" s="107" t="s">
        <v>468</v>
      </c>
    </row>
    <row r="922" spans="1:12" s="85" customFormat="1" ht="22.5">
      <c r="A922" s="80" t="s">
        <v>453</v>
      </c>
      <c r="B922" s="79" t="s">
        <v>775</v>
      </c>
      <c r="C922" s="122" t="s">
        <v>839</v>
      </c>
      <c r="D922" s="126" t="s">
        <v>443</v>
      </c>
      <c r="E922" s="153" t="s">
        <v>466</v>
      </c>
      <c r="F922" s="160"/>
      <c r="G922" s="123" t="s">
        <v>454</v>
      </c>
      <c r="H922" s="81">
        <v>22142500</v>
      </c>
      <c r="I922" s="82">
        <v>4942026.23</v>
      </c>
      <c r="J922" s="83">
        <f>IF(IF(H922="",0,H922)=0,0,(IF(H922&gt;0,IF(I922&gt;H922,0,H922-I922),IF(I922&gt;H922,H922-I922,0))))</f>
        <v>17200473.77</v>
      </c>
      <c r="K922" s="119" t="str">
        <f t="shared" si="15"/>
        <v>00010040240070130313</v>
      </c>
      <c r="L922" s="84" t="str">
        <f>C922&amp;D922&amp;E922&amp;F922&amp;G922</f>
        <v>00010040240070130313</v>
      </c>
    </row>
    <row r="923" spans="1:12" ht="22.5">
      <c r="A923" s="100" t="s">
        <v>972</v>
      </c>
      <c r="B923" s="101" t="s">
        <v>775</v>
      </c>
      <c r="C923" s="102" t="s">
        <v>839</v>
      </c>
      <c r="D923" s="125" t="s">
        <v>443</v>
      </c>
      <c r="E923" s="156" t="s">
        <v>466</v>
      </c>
      <c r="F923" s="159"/>
      <c r="G923" s="130" t="s">
        <v>974</v>
      </c>
      <c r="H923" s="97">
        <v>15583300</v>
      </c>
      <c r="I923" s="103">
        <v>2351424.78</v>
      </c>
      <c r="J923" s="104">
        <v>13231875.22</v>
      </c>
      <c r="K923" s="119" t="str">
        <f t="shared" si="15"/>
        <v>00010040240070130320</v>
      </c>
      <c r="L923" s="107" t="s">
        <v>469</v>
      </c>
    </row>
    <row r="924" spans="1:12" s="85" customFormat="1" ht="22.5">
      <c r="A924" s="80" t="s">
        <v>470</v>
      </c>
      <c r="B924" s="79" t="s">
        <v>775</v>
      </c>
      <c r="C924" s="122" t="s">
        <v>839</v>
      </c>
      <c r="D924" s="126" t="s">
        <v>443</v>
      </c>
      <c r="E924" s="153" t="s">
        <v>466</v>
      </c>
      <c r="F924" s="160"/>
      <c r="G924" s="123" t="s">
        <v>471</v>
      </c>
      <c r="H924" s="81">
        <v>15583300</v>
      </c>
      <c r="I924" s="82">
        <v>2351424.78</v>
      </c>
      <c r="J924" s="83">
        <f>IF(IF(H924="",0,H924)=0,0,(IF(H924&gt;0,IF(I924&gt;H924,0,H924-I924),IF(I924&gt;H924,H924-I924,0))))</f>
        <v>13231875.22</v>
      </c>
      <c r="K924" s="119" t="str">
        <f t="shared" si="15"/>
        <v>00010040240070130323</v>
      </c>
      <c r="L924" s="84" t="str">
        <f>C924&amp;D924&amp;E924&amp;F924&amp;G924</f>
        <v>00010040240070130323</v>
      </c>
    </row>
    <row r="925" spans="1:12" ht="22.5">
      <c r="A925" s="100" t="s">
        <v>947</v>
      </c>
      <c r="B925" s="101" t="s">
        <v>775</v>
      </c>
      <c r="C925" s="102" t="s">
        <v>839</v>
      </c>
      <c r="D925" s="125" t="s">
        <v>443</v>
      </c>
      <c r="E925" s="156" t="s">
        <v>949</v>
      </c>
      <c r="F925" s="159"/>
      <c r="G925" s="130" t="s">
        <v>839</v>
      </c>
      <c r="H925" s="97">
        <v>42608490.57</v>
      </c>
      <c r="I925" s="103">
        <v>0</v>
      </c>
      <c r="J925" s="104">
        <v>42608490.57</v>
      </c>
      <c r="K925" s="119" t="str">
        <f t="shared" si="15"/>
        <v>00010049300000000000</v>
      </c>
      <c r="L925" s="107" t="s">
        <v>472</v>
      </c>
    </row>
    <row r="926" spans="1:12" ht="45">
      <c r="A926" s="100" t="s">
        <v>473</v>
      </c>
      <c r="B926" s="101" t="s">
        <v>775</v>
      </c>
      <c r="C926" s="102" t="s">
        <v>839</v>
      </c>
      <c r="D926" s="125" t="s">
        <v>443</v>
      </c>
      <c r="E926" s="156" t="s">
        <v>475</v>
      </c>
      <c r="F926" s="159"/>
      <c r="G926" s="130" t="s">
        <v>839</v>
      </c>
      <c r="H926" s="97">
        <v>35280690.57</v>
      </c>
      <c r="I926" s="103">
        <v>0</v>
      </c>
      <c r="J926" s="104">
        <v>35280690.57</v>
      </c>
      <c r="K926" s="119" t="str">
        <f t="shared" si="15"/>
        <v>000100493000N0821000</v>
      </c>
      <c r="L926" s="107" t="s">
        <v>474</v>
      </c>
    </row>
    <row r="927" spans="1:12" ht="22.5">
      <c r="A927" s="100" t="s">
        <v>1308</v>
      </c>
      <c r="B927" s="101" t="s">
        <v>775</v>
      </c>
      <c r="C927" s="102" t="s">
        <v>839</v>
      </c>
      <c r="D927" s="125" t="s">
        <v>443</v>
      </c>
      <c r="E927" s="156" t="s">
        <v>475</v>
      </c>
      <c r="F927" s="159"/>
      <c r="G927" s="130" t="s">
        <v>1310</v>
      </c>
      <c r="H927" s="97">
        <v>35280690.57</v>
      </c>
      <c r="I927" s="103">
        <v>0</v>
      </c>
      <c r="J927" s="104">
        <v>35280690.57</v>
      </c>
      <c r="K927" s="119" t="str">
        <f aca="true" t="shared" si="16" ref="K927:K994">C927&amp;D927&amp;E927&amp;F927&amp;G927</f>
        <v>000100493000N0821400</v>
      </c>
      <c r="L927" s="107" t="s">
        <v>476</v>
      </c>
    </row>
    <row r="928" spans="1:12" ht="12.75">
      <c r="A928" s="100" t="s">
        <v>1311</v>
      </c>
      <c r="B928" s="101" t="s">
        <v>775</v>
      </c>
      <c r="C928" s="102" t="s">
        <v>839</v>
      </c>
      <c r="D928" s="125" t="s">
        <v>443</v>
      </c>
      <c r="E928" s="156" t="s">
        <v>475</v>
      </c>
      <c r="F928" s="159"/>
      <c r="G928" s="130" t="s">
        <v>1313</v>
      </c>
      <c r="H928" s="97">
        <v>35280690.57</v>
      </c>
      <c r="I928" s="103">
        <v>0</v>
      </c>
      <c r="J928" s="104">
        <v>35280690.57</v>
      </c>
      <c r="K928" s="119" t="str">
        <f t="shared" si="16"/>
        <v>000100493000N0821410</v>
      </c>
      <c r="L928" s="107" t="s">
        <v>477</v>
      </c>
    </row>
    <row r="929" spans="1:12" s="85" customFormat="1" ht="33.75">
      <c r="A929" s="80" t="s">
        <v>1314</v>
      </c>
      <c r="B929" s="79" t="s">
        <v>775</v>
      </c>
      <c r="C929" s="122" t="s">
        <v>839</v>
      </c>
      <c r="D929" s="126" t="s">
        <v>443</v>
      </c>
      <c r="E929" s="153" t="s">
        <v>475</v>
      </c>
      <c r="F929" s="160"/>
      <c r="G929" s="123" t="s">
        <v>1315</v>
      </c>
      <c r="H929" s="81">
        <v>35280690.57</v>
      </c>
      <c r="I929" s="82">
        <v>0</v>
      </c>
      <c r="J929" s="83">
        <f>IF(IF(H929="",0,H929)=0,0,(IF(H929&gt;0,IF(I929&gt;H929,0,H929-I929),IF(I929&gt;H929,H929-I929,0))))</f>
        <v>35280690.57</v>
      </c>
      <c r="K929" s="119" t="str">
        <f t="shared" si="16"/>
        <v>000100493000N0821412</v>
      </c>
      <c r="L929" s="84" t="str">
        <f>C929&amp;D929&amp;E929&amp;F929&amp;G929</f>
        <v>000100493000N0821412</v>
      </c>
    </row>
    <row r="930" spans="1:12" ht="33.75">
      <c r="A930" s="100" t="s">
        <v>478</v>
      </c>
      <c r="B930" s="101" t="s">
        <v>775</v>
      </c>
      <c r="C930" s="102" t="s">
        <v>839</v>
      </c>
      <c r="D930" s="125" t="s">
        <v>443</v>
      </c>
      <c r="E930" s="156" t="s">
        <v>480</v>
      </c>
      <c r="F930" s="159"/>
      <c r="G930" s="130" t="s">
        <v>839</v>
      </c>
      <c r="H930" s="97">
        <v>7327800</v>
      </c>
      <c r="I930" s="103">
        <v>0</v>
      </c>
      <c r="J930" s="104">
        <v>7327800</v>
      </c>
      <c r="K930" s="119" t="str">
        <f t="shared" si="16"/>
        <v>000100493000R0821000</v>
      </c>
      <c r="L930" s="107" t="s">
        <v>479</v>
      </c>
    </row>
    <row r="931" spans="1:12" ht="22.5">
      <c r="A931" s="100" t="s">
        <v>1308</v>
      </c>
      <c r="B931" s="101" t="s">
        <v>775</v>
      </c>
      <c r="C931" s="102" t="s">
        <v>839</v>
      </c>
      <c r="D931" s="125" t="s">
        <v>443</v>
      </c>
      <c r="E931" s="156" t="s">
        <v>480</v>
      </c>
      <c r="F931" s="159"/>
      <c r="G931" s="130" t="s">
        <v>1310</v>
      </c>
      <c r="H931" s="97">
        <v>7327800</v>
      </c>
      <c r="I931" s="103">
        <v>0</v>
      </c>
      <c r="J931" s="104">
        <v>7327800</v>
      </c>
      <c r="K931" s="119" t="str">
        <f t="shared" si="16"/>
        <v>000100493000R0821400</v>
      </c>
      <c r="L931" s="107" t="s">
        <v>481</v>
      </c>
    </row>
    <row r="932" spans="1:12" ht="12.75">
      <c r="A932" s="100" t="s">
        <v>1311</v>
      </c>
      <c r="B932" s="101" t="s">
        <v>775</v>
      </c>
      <c r="C932" s="102" t="s">
        <v>839</v>
      </c>
      <c r="D932" s="125" t="s">
        <v>443</v>
      </c>
      <c r="E932" s="156" t="s">
        <v>480</v>
      </c>
      <c r="F932" s="159"/>
      <c r="G932" s="130" t="s">
        <v>1313</v>
      </c>
      <c r="H932" s="97">
        <v>7327800</v>
      </c>
      <c r="I932" s="103">
        <v>0</v>
      </c>
      <c r="J932" s="104">
        <v>7327800</v>
      </c>
      <c r="K932" s="119" t="str">
        <f t="shared" si="16"/>
        <v>000100493000R0821410</v>
      </c>
      <c r="L932" s="107" t="s">
        <v>482</v>
      </c>
    </row>
    <row r="933" spans="1:12" s="85" customFormat="1" ht="33.75">
      <c r="A933" s="80" t="s">
        <v>1314</v>
      </c>
      <c r="B933" s="79" t="s">
        <v>775</v>
      </c>
      <c r="C933" s="122" t="s">
        <v>839</v>
      </c>
      <c r="D933" s="126" t="s">
        <v>443</v>
      </c>
      <c r="E933" s="153" t="s">
        <v>480</v>
      </c>
      <c r="F933" s="160"/>
      <c r="G933" s="123" t="s">
        <v>1315</v>
      </c>
      <c r="H933" s="81">
        <v>7327800</v>
      </c>
      <c r="I933" s="82">
        <v>0</v>
      </c>
      <c r="J933" s="83">
        <f>IF(IF(H933="",0,H933)=0,0,(IF(H933&gt;0,IF(I933&gt;H933,0,H933-I933),IF(I933&gt;H933,H933-I933,0))))</f>
        <v>7327800</v>
      </c>
      <c r="K933" s="119" t="str">
        <f t="shared" si="16"/>
        <v>000100493000R0821412</v>
      </c>
      <c r="L933" s="84" t="str">
        <f>C933&amp;D933&amp;E933&amp;F933&amp;G933</f>
        <v>000100493000R0821412</v>
      </c>
    </row>
    <row r="934" spans="1:12" ht="12.75">
      <c r="A934" s="100" t="s">
        <v>483</v>
      </c>
      <c r="B934" s="101" t="s">
        <v>775</v>
      </c>
      <c r="C934" s="102" t="s">
        <v>839</v>
      </c>
      <c r="D934" s="125" t="s">
        <v>485</v>
      </c>
      <c r="E934" s="156" t="s">
        <v>892</v>
      </c>
      <c r="F934" s="159"/>
      <c r="G934" s="130" t="s">
        <v>839</v>
      </c>
      <c r="H934" s="97">
        <v>9496360</v>
      </c>
      <c r="I934" s="103">
        <v>2439212.42</v>
      </c>
      <c r="J934" s="104">
        <v>7057147.58</v>
      </c>
      <c r="K934" s="119" t="str">
        <f t="shared" si="16"/>
        <v>00011000000000000000</v>
      </c>
      <c r="L934" s="107" t="s">
        <v>484</v>
      </c>
    </row>
    <row r="935" spans="1:12" ht="12.75">
      <c r="A935" s="100" t="s">
        <v>486</v>
      </c>
      <c r="B935" s="101" t="s">
        <v>775</v>
      </c>
      <c r="C935" s="102" t="s">
        <v>839</v>
      </c>
      <c r="D935" s="125" t="s">
        <v>488</v>
      </c>
      <c r="E935" s="156" t="s">
        <v>892</v>
      </c>
      <c r="F935" s="159"/>
      <c r="G935" s="130" t="s">
        <v>839</v>
      </c>
      <c r="H935" s="97">
        <v>9496360</v>
      </c>
      <c r="I935" s="103">
        <v>2439212.42</v>
      </c>
      <c r="J935" s="104">
        <v>7057147.58</v>
      </c>
      <c r="K935" s="119" t="str">
        <f t="shared" si="16"/>
        <v>00011010000000000000</v>
      </c>
      <c r="L935" s="107" t="s">
        <v>487</v>
      </c>
    </row>
    <row r="936" spans="1:12" ht="22.5">
      <c r="A936" s="100" t="s">
        <v>1408</v>
      </c>
      <c r="B936" s="101" t="s">
        <v>775</v>
      </c>
      <c r="C936" s="102" t="s">
        <v>839</v>
      </c>
      <c r="D936" s="125" t="s">
        <v>488</v>
      </c>
      <c r="E936" s="156" t="s">
        <v>1410</v>
      </c>
      <c r="F936" s="159"/>
      <c r="G936" s="130" t="s">
        <v>839</v>
      </c>
      <c r="H936" s="97">
        <v>2354000</v>
      </c>
      <c r="I936" s="103">
        <v>313117</v>
      </c>
      <c r="J936" s="104">
        <v>2040883</v>
      </c>
      <c r="K936" s="119" t="str">
        <f t="shared" si="16"/>
        <v>00011010200000000000</v>
      </c>
      <c r="L936" s="107" t="s">
        <v>489</v>
      </c>
    </row>
    <row r="937" spans="1:12" ht="22.5">
      <c r="A937" s="100" t="s">
        <v>1425</v>
      </c>
      <c r="B937" s="101" t="s">
        <v>775</v>
      </c>
      <c r="C937" s="102" t="s">
        <v>839</v>
      </c>
      <c r="D937" s="125" t="s">
        <v>488</v>
      </c>
      <c r="E937" s="156" t="s">
        <v>1427</v>
      </c>
      <c r="F937" s="159"/>
      <c r="G937" s="130" t="s">
        <v>839</v>
      </c>
      <c r="H937" s="97">
        <v>2354000</v>
      </c>
      <c r="I937" s="103">
        <v>313117</v>
      </c>
      <c r="J937" s="104">
        <v>2040883</v>
      </c>
      <c r="K937" s="119" t="str">
        <f t="shared" si="16"/>
        <v>00011010240000000000</v>
      </c>
      <c r="L937" s="107" t="s">
        <v>490</v>
      </c>
    </row>
    <row r="938" spans="1:12" ht="12.75">
      <c r="A938" s="100" t="s">
        <v>194</v>
      </c>
      <c r="B938" s="101" t="s">
        <v>775</v>
      </c>
      <c r="C938" s="102" t="s">
        <v>839</v>
      </c>
      <c r="D938" s="125" t="s">
        <v>488</v>
      </c>
      <c r="E938" s="156" t="s">
        <v>196</v>
      </c>
      <c r="F938" s="159"/>
      <c r="G938" s="130" t="s">
        <v>839</v>
      </c>
      <c r="H938" s="97">
        <v>2354000</v>
      </c>
      <c r="I938" s="103">
        <v>313117</v>
      </c>
      <c r="J938" s="104">
        <v>2040883</v>
      </c>
      <c r="K938" s="119" t="str">
        <f t="shared" si="16"/>
        <v>00011010240001220000</v>
      </c>
      <c r="L938" s="107" t="s">
        <v>491</v>
      </c>
    </row>
    <row r="939" spans="1:12" ht="22.5">
      <c r="A939" s="100" t="s">
        <v>1417</v>
      </c>
      <c r="B939" s="101" t="s">
        <v>775</v>
      </c>
      <c r="C939" s="102" t="s">
        <v>839</v>
      </c>
      <c r="D939" s="125" t="s">
        <v>488</v>
      </c>
      <c r="E939" s="156" t="s">
        <v>196</v>
      </c>
      <c r="F939" s="159"/>
      <c r="G939" s="130" t="s">
        <v>1419</v>
      </c>
      <c r="H939" s="97">
        <v>2354000</v>
      </c>
      <c r="I939" s="103">
        <v>313117</v>
      </c>
      <c r="J939" s="104">
        <v>2040883</v>
      </c>
      <c r="K939" s="119" t="str">
        <f t="shared" si="16"/>
        <v>00011010240001220600</v>
      </c>
      <c r="L939" s="107" t="s">
        <v>492</v>
      </c>
    </row>
    <row r="940" spans="1:12" ht="12.75">
      <c r="A940" s="100" t="s">
        <v>1436</v>
      </c>
      <c r="B940" s="101" t="s">
        <v>775</v>
      </c>
      <c r="C940" s="102" t="s">
        <v>839</v>
      </c>
      <c r="D940" s="125" t="s">
        <v>488</v>
      </c>
      <c r="E940" s="156" t="s">
        <v>196</v>
      </c>
      <c r="F940" s="159"/>
      <c r="G940" s="130" t="s">
        <v>781</v>
      </c>
      <c r="H940" s="97">
        <v>2354000</v>
      </c>
      <c r="I940" s="103">
        <v>313117</v>
      </c>
      <c r="J940" s="104">
        <v>2040883</v>
      </c>
      <c r="K940" s="119" t="str">
        <f t="shared" si="16"/>
        <v>00011010240001220620</v>
      </c>
      <c r="L940" s="107" t="s">
        <v>493</v>
      </c>
    </row>
    <row r="941" spans="1:12" s="85" customFormat="1" ht="45">
      <c r="A941" s="80" t="s">
        <v>1438</v>
      </c>
      <c r="B941" s="79" t="s">
        <v>775</v>
      </c>
      <c r="C941" s="122" t="s">
        <v>839</v>
      </c>
      <c r="D941" s="126" t="s">
        <v>488</v>
      </c>
      <c r="E941" s="153" t="s">
        <v>196</v>
      </c>
      <c r="F941" s="160"/>
      <c r="G941" s="123" t="s">
        <v>1439</v>
      </c>
      <c r="H941" s="81">
        <v>2354000</v>
      </c>
      <c r="I941" s="82">
        <v>313117</v>
      </c>
      <c r="J941" s="83">
        <f>IF(IF(H941="",0,H941)=0,0,(IF(H941&gt;0,IF(I941&gt;H941,0,H941-I941),IF(I941&gt;H941,H941-I941,0))))</f>
        <v>2040883</v>
      </c>
      <c r="K941" s="119" t="str">
        <f t="shared" si="16"/>
        <v>00011010240001220621</v>
      </c>
      <c r="L941" s="84" t="str">
        <f>C941&amp;D941&amp;E941&amp;F941&amp;G941</f>
        <v>00011010240001220621</v>
      </c>
    </row>
    <row r="942" spans="1:12" ht="33.75">
      <c r="A942" s="100" t="s">
        <v>494</v>
      </c>
      <c r="B942" s="101" t="s">
        <v>775</v>
      </c>
      <c r="C942" s="102" t="s">
        <v>839</v>
      </c>
      <c r="D942" s="125" t="s">
        <v>488</v>
      </c>
      <c r="E942" s="156" t="s">
        <v>496</v>
      </c>
      <c r="F942" s="159"/>
      <c r="G942" s="130" t="s">
        <v>839</v>
      </c>
      <c r="H942" s="97">
        <v>5050360</v>
      </c>
      <c r="I942" s="103">
        <v>1173830.24</v>
      </c>
      <c r="J942" s="104">
        <v>3876529.76</v>
      </c>
      <c r="K942" s="119" t="str">
        <f t="shared" si="16"/>
        <v>00011010500000000000</v>
      </c>
      <c r="L942" s="107" t="s">
        <v>495</v>
      </c>
    </row>
    <row r="943" spans="1:12" ht="12.75">
      <c r="A943" s="100" t="s">
        <v>497</v>
      </c>
      <c r="B943" s="101" t="s">
        <v>775</v>
      </c>
      <c r="C943" s="102" t="s">
        <v>839</v>
      </c>
      <c r="D943" s="125" t="s">
        <v>488</v>
      </c>
      <c r="E943" s="156" t="s">
        <v>499</v>
      </c>
      <c r="F943" s="159"/>
      <c r="G943" s="130" t="s">
        <v>839</v>
      </c>
      <c r="H943" s="97">
        <v>350000</v>
      </c>
      <c r="I943" s="103">
        <v>0</v>
      </c>
      <c r="J943" s="104">
        <v>350000</v>
      </c>
      <c r="K943" s="119" t="str">
        <f t="shared" si="16"/>
        <v>00011010500020520000</v>
      </c>
      <c r="L943" s="107" t="s">
        <v>498</v>
      </c>
    </row>
    <row r="944" spans="1:12" ht="22.5">
      <c r="A944" s="100" t="s">
        <v>1417</v>
      </c>
      <c r="B944" s="101" t="s">
        <v>775</v>
      </c>
      <c r="C944" s="102" t="s">
        <v>839</v>
      </c>
      <c r="D944" s="125" t="s">
        <v>488</v>
      </c>
      <c r="E944" s="156" t="s">
        <v>499</v>
      </c>
      <c r="F944" s="159"/>
      <c r="G944" s="130" t="s">
        <v>1419</v>
      </c>
      <c r="H944" s="97">
        <v>350000</v>
      </c>
      <c r="I944" s="103">
        <v>0</v>
      </c>
      <c r="J944" s="104">
        <v>350000</v>
      </c>
      <c r="K944" s="119" t="str">
        <f t="shared" si="16"/>
        <v>00011010500020520600</v>
      </c>
      <c r="L944" s="107" t="s">
        <v>500</v>
      </c>
    </row>
    <row r="945" spans="1:12" ht="12.75">
      <c r="A945" s="100" t="s">
        <v>1436</v>
      </c>
      <c r="B945" s="101" t="s">
        <v>775</v>
      </c>
      <c r="C945" s="102" t="s">
        <v>839</v>
      </c>
      <c r="D945" s="125" t="s">
        <v>488</v>
      </c>
      <c r="E945" s="156" t="s">
        <v>499</v>
      </c>
      <c r="F945" s="159"/>
      <c r="G945" s="130" t="s">
        <v>781</v>
      </c>
      <c r="H945" s="97">
        <v>350000</v>
      </c>
      <c r="I945" s="103">
        <v>0</v>
      </c>
      <c r="J945" s="104">
        <v>350000</v>
      </c>
      <c r="K945" s="119" t="str">
        <f t="shared" si="16"/>
        <v>00011010500020520620</v>
      </c>
      <c r="L945" s="107" t="s">
        <v>501</v>
      </c>
    </row>
    <row r="946" spans="1:12" s="85" customFormat="1" ht="12.75">
      <c r="A946" s="80" t="s">
        <v>1461</v>
      </c>
      <c r="B946" s="79" t="s">
        <v>775</v>
      </c>
      <c r="C946" s="122" t="s">
        <v>839</v>
      </c>
      <c r="D946" s="126" t="s">
        <v>488</v>
      </c>
      <c r="E946" s="153" t="s">
        <v>499</v>
      </c>
      <c r="F946" s="160"/>
      <c r="G946" s="123" t="s">
        <v>1462</v>
      </c>
      <c r="H946" s="81">
        <v>350000</v>
      </c>
      <c r="I946" s="82">
        <v>0</v>
      </c>
      <c r="J946" s="83">
        <f>IF(IF(H946="",0,H946)=0,0,(IF(H946&gt;0,IF(I946&gt;H946,0,H946-I946),IF(I946&gt;H946,H946-I946,0))))</f>
        <v>350000</v>
      </c>
      <c r="K946" s="119" t="str">
        <f t="shared" si="16"/>
        <v>00011010500020520622</v>
      </c>
      <c r="L946" s="84" t="str">
        <f>C946&amp;D946&amp;E946&amp;F946&amp;G946</f>
        <v>00011010500020520622</v>
      </c>
    </row>
    <row r="947" spans="1:12" ht="56.25">
      <c r="A947" s="100" t="s">
        <v>502</v>
      </c>
      <c r="B947" s="101" t="s">
        <v>775</v>
      </c>
      <c r="C947" s="102" t="s">
        <v>839</v>
      </c>
      <c r="D947" s="125" t="s">
        <v>488</v>
      </c>
      <c r="E947" s="156" t="s">
        <v>504</v>
      </c>
      <c r="F947" s="159"/>
      <c r="G947" s="130" t="s">
        <v>839</v>
      </c>
      <c r="H947" s="97">
        <v>153000</v>
      </c>
      <c r="I947" s="103">
        <v>0</v>
      </c>
      <c r="J947" s="104">
        <v>153000</v>
      </c>
      <c r="K947" s="119" t="str">
        <f t="shared" si="16"/>
        <v>00011010500024020000</v>
      </c>
      <c r="L947" s="107" t="s">
        <v>503</v>
      </c>
    </row>
    <row r="948" spans="1:12" ht="22.5">
      <c r="A948" s="100" t="s">
        <v>940</v>
      </c>
      <c r="B948" s="101" t="s">
        <v>775</v>
      </c>
      <c r="C948" s="102" t="s">
        <v>839</v>
      </c>
      <c r="D948" s="125" t="s">
        <v>488</v>
      </c>
      <c r="E948" s="156" t="s">
        <v>504</v>
      </c>
      <c r="F948" s="159"/>
      <c r="G948" s="130" t="s">
        <v>775</v>
      </c>
      <c r="H948" s="97">
        <v>148000</v>
      </c>
      <c r="I948" s="103">
        <v>0</v>
      </c>
      <c r="J948" s="104">
        <v>148000</v>
      </c>
      <c r="K948" s="119" t="str">
        <f t="shared" si="16"/>
        <v>00011010500024020200</v>
      </c>
      <c r="L948" s="107" t="s">
        <v>505</v>
      </c>
    </row>
    <row r="949" spans="1:12" ht="22.5">
      <c r="A949" s="100" t="s">
        <v>942</v>
      </c>
      <c r="B949" s="101" t="s">
        <v>775</v>
      </c>
      <c r="C949" s="102" t="s">
        <v>839</v>
      </c>
      <c r="D949" s="125" t="s">
        <v>488</v>
      </c>
      <c r="E949" s="156" t="s">
        <v>504</v>
      </c>
      <c r="F949" s="159"/>
      <c r="G949" s="130" t="s">
        <v>944</v>
      </c>
      <c r="H949" s="97">
        <v>148000</v>
      </c>
      <c r="I949" s="103">
        <v>0</v>
      </c>
      <c r="J949" s="104">
        <v>148000</v>
      </c>
      <c r="K949" s="119" t="str">
        <f t="shared" si="16"/>
        <v>00011010500024020240</v>
      </c>
      <c r="L949" s="107" t="s">
        <v>506</v>
      </c>
    </row>
    <row r="950" spans="1:12" s="85" customFormat="1" ht="12.75">
      <c r="A950" s="80" t="s">
        <v>945</v>
      </c>
      <c r="B950" s="79" t="s">
        <v>775</v>
      </c>
      <c r="C950" s="122" t="s">
        <v>839</v>
      </c>
      <c r="D950" s="126" t="s">
        <v>488</v>
      </c>
      <c r="E950" s="153" t="s">
        <v>504</v>
      </c>
      <c r="F950" s="160"/>
      <c r="G950" s="123" t="s">
        <v>946</v>
      </c>
      <c r="H950" s="81">
        <v>148000</v>
      </c>
      <c r="I950" s="82">
        <v>0</v>
      </c>
      <c r="J950" s="83">
        <f>IF(IF(H950="",0,H950)=0,0,(IF(H950&gt;0,IF(I950&gt;H950,0,H950-I950),IF(I950&gt;H950,H950-I950,0))))</f>
        <v>148000</v>
      </c>
      <c r="K950" s="119" t="str">
        <f t="shared" si="16"/>
        <v>00011010500024020244</v>
      </c>
      <c r="L950" s="84" t="str">
        <f>C950&amp;D950&amp;E950&amp;F950&amp;G950</f>
        <v>00011010500024020244</v>
      </c>
    </row>
    <row r="951" spans="1:12" ht="12.75">
      <c r="A951" s="100" t="s">
        <v>977</v>
      </c>
      <c r="B951" s="101" t="s">
        <v>775</v>
      </c>
      <c r="C951" s="102" t="s">
        <v>839</v>
      </c>
      <c r="D951" s="125" t="s">
        <v>488</v>
      </c>
      <c r="E951" s="156" t="s">
        <v>504</v>
      </c>
      <c r="F951" s="159"/>
      <c r="G951" s="130" t="s">
        <v>979</v>
      </c>
      <c r="H951" s="97">
        <v>5000</v>
      </c>
      <c r="I951" s="103">
        <v>0</v>
      </c>
      <c r="J951" s="104">
        <v>5000</v>
      </c>
      <c r="K951" s="119" t="str">
        <f t="shared" si="16"/>
        <v>00011010500024020800</v>
      </c>
      <c r="L951" s="107" t="s">
        <v>507</v>
      </c>
    </row>
    <row r="952" spans="1:12" ht="12.75">
      <c r="A952" s="100" t="s">
        <v>980</v>
      </c>
      <c r="B952" s="101" t="s">
        <v>775</v>
      </c>
      <c r="C952" s="102" t="s">
        <v>839</v>
      </c>
      <c r="D952" s="125" t="s">
        <v>488</v>
      </c>
      <c r="E952" s="156" t="s">
        <v>504</v>
      </c>
      <c r="F952" s="159"/>
      <c r="G952" s="130" t="s">
        <v>982</v>
      </c>
      <c r="H952" s="97">
        <v>5000</v>
      </c>
      <c r="I952" s="103">
        <v>0</v>
      </c>
      <c r="J952" s="104">
        <v>5000</v>
      </c>
      <c r="K952" s="119" t="str">
        <f t="shared" si="16"/>
        <v>00011010500024020850</v>
      </c>
      <c r="L952" s="107" t="s">
        <v>508</v>
      </c>
    </row>
    <row r="953" spans="1:12" s="85" customFormat="1" ht="12.75">
      <c r="A953" s="80" t="s">
        <v>987</v>
      </c>
      <c r="B953" s="79" t="s">
        <v>775</v>
      </c>
      <c r="C953" s="122" t="s">
        <v>839</v>
      </c>
      <c r="D953" s="126" t="s">
        <v>488</v>
      </c>
      <c r="E953" s="153" t="s">
        <v>504</v>
      </c>
      <c r="F953" s="160"/>
      <c r="G953" s="123" t="s">
        <v>988</v>
      </c>
      <c r="H953" s="81">
        <v>5000</v>
      </c>
      <c r="I953" s="82">
        <v>0</v>
      </c>
      <c r="J953" s="83">
        <f>IF(IF(H953="",0,H953)=0,0,(IF(H953&gt;0,IF(I953&gt;H953,0,H953-I953),IF(I953&gt;H953,H953-I953,0))))</f>
        <v>5000</v>
      </c>
      <c r="K953" s="119" t="str">
        <f t="shared" si="16"/>
        <v>00011010500024020853</v>
      </c>
      <c r="L953" s="84" t="str">
        <f>C953&amp;D953&amp;E953&amp;F953&amp;G953</f>
        <v>00011010500024020853</v>
      </c>
    </row>
    <row r="954" spans="1:12" ht="33.75">
      <c r="A954" s="100" t="s">
        <v>509</v>
      </c>
      <c r="B954" s="101" t="s">
        <v>775</v>
      </c>
      <c r="C954" s="102" t="s">
        <v>839</v>
      </c>
      <c r="D954" s="125" t="s">
        <v>488</v>
      </c>
      <c r="E954" s="156" t="s">
        <v>511</v>
      </c>
      <c r="F954" s="159"/>
      <c r="G954" s="130" t="s">
        <v>839</v>
      </c>
      <c r="H954" s="97">
        <v>10000</v>
      </c>
      <c r="I954" s="103">
        <v>0</v>
      </c>
      <c r="J954" s="104">
        <v>10000</v>
      </c>
      <c r="K954" s="119" t="str">
        <f t="shared" si="16"/>
        <v>00011010500024030000</v>
      </c>
      <c r="L954" s="107" t="s">
        <v>510</v>
      </c>
    </row>
    <row r="955" spans="1:12" ht="22.5">
      <c r="A955" s="100" t="s">
        <v>940</v>
      </c>
      <c r="B955" s="101" t="s">
        <v>775</v>
      </c>
      <c r="C955" s="102" t="s">
        <v>839</v>
      </c>
      <c r="D955" s="125" t="s">
        <v>488</v>
      </c>
      <c r="E955" s="156" t="s">
        <v>511</v>
      </c>
      <c r="F955" s="159"/>
      <c r="G955" s="130" t="s">
        <v>775</v>
      </c>
      <c r="H955" s="97">
        <v>10000</v>
      </c>
      <c r="I955" s="103">
        <v>0</v>
      </c>
      <c r="J955" s="104">
        <v>10000</v>
      </c>
      <c r="K955" s="119" t="str">
        <f t="shared" si="16"/>
        <v>00011010500024030200</v>
      </c>
      <c r="L955" s="107" t="s">
        <v>512</v>
      </c>
    </row>
    <row r="956" spans="1:12" ht="22.5">
      <c r="A956" s="100" t="s">
        <v>942</v>
      </c>
      <c r="B956" s="101" t="s">
        <v>775</v>
      </c>
      <c r="C956" s="102" t="s">
        <v>839</v>
      </c>
      <c r="D956" s="125" t="s">
        <v>488</v>
      </c>
      <c r="E956" s="156" t="s">
        <v>511</v>
      </c>
      <c r="F956" s="159"/>
      <c r="G956" s="130" t="s">
        <v>944</v>
      </c>
      <c r="H956" s="97">
        <v>10000</v>
      </c>
      <c r="I956" s="103">
        <v>0</v>
      </c>
      <c r="J956" s="104">
        <v>10000</v>
      </c>
      <c r="K956" s="119" t="str">
        <f t="shared" si="16"/>
        <v>00011010500024030240</v>
      </c>
      <c r="L956" s="107" t="s">
        <v>513</v>
      </c>
    </row>
    <row r="957" spans="1:12" s="85" customFormat="1" ht="12.75">
      <c r="A957" s="80" t="s">
        <v>945</v>
      </c>
      <c r="B957" s="79" t="s">
        <v>775</v>
      </c>
      <c r="C957" s="122" t="s">
        <v>839</v>
      </c>
      <c r="D957" s="126" t="s">
        <v>488</v>
      </c>
      <c r="E957" s="153" t="s">
        <v>511</v>
      </c>
      <c r="F957" s="160"/>
      <c r="G957" s="123" t="s">
        <v>946</v>
      </c>
      <c r="H957" s="81">
        <v>10000</v>
      </c>
      <c r="I957" s="82">
        <v>0</v>
      </c>
      <c r="J957" s="83">
        <f>IF(IF(H957="",0,H957)=0,0,(IF(H957&gt;0,IF(I957&gt;H957,0,H957-I957),IF(I957&gt;H957,H957-I957,0))))</f>
        <v>10000</v>
      </c>
      <c r="K957" s="119" t="str">
        <f t="shared" si="16"/>
        <v>00011010500024030244</v>
      </c>
      <c r="L957" s="84" t="str">
        <f>C957&amp;D957&amp;E957&amp;F957&amp;G957</f>
        <v>00011010500024030244</v>
      </c>
    </row>
    <row r="958" spans="1:12" ht="12.75">
      <c r="A958" s="100" t="s">
        <v>514</v>
      </c>
      <c r="B958" s="101" t="s">
        <v>775</v>
      </c>
      <c r="C958" s="102" t="s">
        <v>839</v>
      </c>
      <c r="D958" s="125" t="s">
        <v>488</v>
      </c>
      <c r="E958" s="156" t="s">
        <v>516</v>
      </c>
      <c r="F958" s="159"/>
      <c r="G958" s="130" t="s">
        <v>839</v>
      </c>
      <c r="H958" s="97">
        <v>4397360</v>
      </c>
      <c r="I958" s="103">
        <v>1173830.24</v>
      </c>
      <c r="J958" s="104">
        <v>3223529.76</v>
      </c>
      <c r="K958" s="119" t="str">
        <f t="shared" si="16"/>
        <v>00011010500024040000</v>
      </c>
      <c r="L958" s="107" t="s">
        <v>515</v>
      </c>
    </row>
    <row r="959" spans="1:12" ht="22.5">
      <c r="A959" s="100" t="s">
        <v>1417</v>
      </c>
      <c r="B959" s="101" t="s">
        <v>775</v>
      </c>
      <c r="C959" s="102" t="s">
        <v>839</v>
      </c>
      <c r="D959" s="125" t="s">
        <v>488</v>
      </c>
      <c r="E959" s="156" t="s">
        <v>516</v>
      </c>
      <c r="F959" s="159"/>
      <c r="G959" s="130" t="s">
        <v>1419</v>
      </c>
      <c r="H959" s="97">
        <v>4397360</v>
      </c>
      <c r="I959" s="103">
        <v>1173830.24</v>
      </c>
      <c r="J959" s="104">
        <v>3223529.76</v>
      </c>
      <c r="K959" s="119" t="str">
        <f t="shared" si="16"/>
        <v>00011010500024040600</v>
      </c>
      <c r="L959" s="107" t="s">
        <v>517</v>
      </c>
    </row>
    <row r="960" spans="1:12" ht="12.75">
      <c r="A960" s="100" t="s">
        <v>1436</v>
      </c>
      <c r="B960" s="101" t="s">
        <v>775</v>
      </c>
      <c r="C960" s="102" t="s">
        <v>839</v>
      </c>
      <c r="D960" s="125" t="s">
        <v>488</v>
      </c>
      <c r="E960" s="156" t="s">
        <v>516</v>
      </c>
      <c r="F960" s="159"/>
      <c r="G960" s="130" t="s">
        <v>781</v>
      </c>
      <c r="H960" s="97">
        <v>4397360</v>
      </c>
      <c r="I960" s="103">
        <v>1173830.24</v>
      </c>
      <c r="J960" s="104">
        <v>3223529.76</v>
      </c>
      <c r="K960" s="119" t="str">
        <f t="shared" si="16"/>
        <v>00011010500024040620</v>
      </c>
      <c r="L960" s="107" t="s">
        <v>518</v>
      </c>
    </row>
    <row r="961" spans="1:12" s="85" customFormat="1" ht="45">
      <c r="A961" s="80" t="s">
        <v>1438</v>
      </c>
      <c r="B961" s="79" t="s">
        <v>775</v>
      </c>
      <c r="C961" s="122" t="s">
        <v>839</v>
      </c>
      <c r="D961" s="126" t="s">
        <v>488</v>
      </c>
      <c r="E961" s="153" t="s">
        <v>516</v>
      </c>
      <c r="F961" s="160"/>
      <c r="G961" s="123" t="s">
        <v>1439</v>
      </c>
      <c r="H961" s="81">
        <v>4397360</v>
      </c>
      <c r="I961" s="82">
        <v>1173830.24</v>
      </c>
      <c r="J961" s="83">
        <f>IF(IF(H961="",0,H961)=0,0,(IF(H961&gt;0,IF(I961&gt;H961,0,H961-I961),IF(I961&gt;H961,H961-I961,0))))</f>
        <v>3223529.76</v>
      </c>
      <c r="K961" s="119" t="str">
        <f t="shared" si="16"/>
        <v>00011010500024040621</v>
      </c>
      <c r="L961" s="84" t="str">
        <f>C961&amp;D961&amp;E961&amp;F961&amp;G961</f>
        <v>00011010500024040621</v>
      </c>
    </row>
    <row r="962" spans="1:12" ht="33.75">
      <c r="A962" s="100" t="s">
        <v>519</v>
      </c>
      <c r="B962" s="101" t="s">
        <v>775</v>
      </c>
      <c r="C962" s="102" t="s">
        <v>839</v>
      </c>
      <c r="D962" s="125" t="s">
        <v>488</v>
      </c>
      <c r="E962" s="156" t="s">
        <v>521</v>
      </c>
      <c r="F962" s="159"/>
      <c r="G962" s="130" t="s">
        <v>839</v>
      </c>
      <c r="H962" s="97">
        <v>140000</v>
      </c>
      <c r="I962" s="103">
        <v>0</v>
      </c>
      <c r="J962" s="104">
        <v>140000</v>
      </c>
      <c r="K962" s="119" t="str">
        <f t="shared" si="16"/>
        <v>00011010500024060000</v>
      </c>
      <c r="L962" s="107" t="s">
        <v>520</v>
      </c>
    </row>
    <row r="963" spans="1:12" ht="22.5">
      <c r="A963" s="100" t="s">
        <v>940</v>
      </c>
      <c r="B963" s="101" t="s">
        <v>775</v>
      </c>
      <c r="C963" s="102" t="s">
        <v>839</v>
      </c>
      <c r="D963" s="125" t="s">
        <v>488</v>
      </c>
      <c r="E963" s="156" t="s">
        <v>521</v>
      </c>
      <c r="F963" s="159"/>
      <c r="G963" s="130" t="s">
        <v>775</v>
      </c>
      <c r="H963" s="97">
        <v>140000</v>
      </c>
      <c r="I963" s="103">
        <v>0</v>
      </c>
      <c r="J963" s="104">
        <v>140000</v>
      </c>
      <c r="K963" s="119" t="str">
        <f t="shared" si="16"/>
        <v>00011010500024060200</v>
      </c>
      <c r="L963" s="107" t="s">
        <v>522</v>
      </c>
    </row>
    <row r="964" spans="1:12" ht="22.5">
      <c r="A964" s="100" t="s">
        <v>942</v>
      </c>
      <c r="B964" s="101" t="s">
        <v>775</v>
      </c>
      <c r="C964" s="102" t="s">
        <v>839</v>
      </c>
      <c r="D964" s="125" t="s">
        <v>488</v>
      </c>
      <c r="E964" s="156" t="s">
        <v>521</v>
      </c>
      <c r="F964" s="159"/>
      <c r="G964" s="130" t="s">
        <v>944</v>
      </c>
      <c r="H964" s="97">
        <v>140000</v>
      </c>
      <c r="I964" s="103">
        <v>0</v>
      </c>
      <c r="J964" s="104">
        <v>140000</v>
      </c>
      <c r="K964" s="119" t="str">
        <f t="shared" si="16"/>
        <v>00011010500024060240</v>
      </c>
      <c r="L964" s="107" t="s">
        <v>523</v>
      </c>
    </row>
    <row r="965" spans="1:12" s="85" customFormat="1" ht="12.75">
      <c r="A965" s="80" t="s">
        <v>945</v>
      </c>
      <c r="B965" s="79" t="s">
        <v>775</v>
      </c>
      <c r="C965" s="122" t="s">
        <v>839</v>
      </c>
      <c r="D965" s="126" t="s">
        <v>488</v>
      </c>
      <c r="E965" s="153" t="s">
        <v>521</v>
      </c>
      <c r="F965" s="160"/>
      <c r="G965" s="123" t="s">
        <v>946</v>
      </c>
      <c r="H965" s="81">
        <v>140000</v>
      </c>
      <c r="I965" s="82">
        <v>0</v>
      </c>
      <c r="J965" s="83">
        <f>IF(IF(H965="",0,H965)=0,0,(IF(H965&gt;0,IF(I965&gt;H965,0,H965-I965),IF(I965&gt;H965,H965-I965,0))))</f>
        <v>140000</v>
      </c>
      <c r="K965" s="119" t="str">
        <f t="shared" si="16"/>
        <v>00011010500024060244</v>
      </c>
      <c r="L965" s="84" t="str">
        <f>C965&amp;D965&amp;E965&amp;F965&amp;G965</f>
        <v>00011010500024060244</v>
      </c>
    </row>
    <row r="966" spans="1:12" ht="22.5">
      <c r="A966" s="100" t="s">
        <v>947</v>
      </c>
      <c r="B966" s="101" t="s">
        <v>775</v>
      </c>
      <c r="C966" s="102" t="s">
        <v>839</v>
      </c>
      <c r="D966" s="125" t="s">
        <v>488</v>
      </c>
      <c r="E966" s="156" t="s">
        <v>949</v>
      </c>
      <c r="F966" s="159"/>
      <c r="G966" s="130" t="s">
        <v>839</v>
      </c>
      <c r="H966" s="97">
        <v>2092000</v>
      </c>
      <c r="I966" s="103">
        <v>952265.18</v>
      </c>
      <c r="J966" s="104">
        <v>1139734.82</v>
      </c>
      <c r="K966" s="119" t="str">
        <f t="shared" si="16"/>
        <v>00011019300000000000</v>
      </c>
      <c r="L966" s="107" t="s">
        <v>524</v>
      </c>
    </row>
    <row r="967" spans="1:12" ht="12.75">
      <c r="A967" s="100" t="s">
        <v>1096</v>
      </c>
      <c r="B967" s="101" t="s">
        <v>775</v>
      </c>
      <c r="C967" s="102" t="s">
        <v>839</v>
      </c>
      <c r="D967" s="125" t="s">
        <v>488</v>
      </c>
      <c r="E967" s="156" t="s">
        <v>1098</v>
      </c>
      <c r="F967" s="159"/>
      <c r="G967" s="130" t="s">
        <v>839</v>
      </c>
      <c r="H967" s="97">
        <v>217000</v>
      </c>
      <c r="I967" s="103">
        <v>75900</v>
      </c>
      <c r="J967" s="104">
        <v>141100</v>
      </c>
      <c r="K967" s="119" t="str">
        <f t="shared" si="16"/>
        <v>00011019300029990000</v>
      </c>
      <c r="L967" s="107" t="s">
        <v>525</v>
      </c>
    </row>
    <row r="968" spans="1:12" ht="22.5">
      <c r="A968" s="100" t="s">
        <v>940</v>
      </c>
      <c r="B968" s="101" t="s">
        <v>775</v>
      </c>
      <c r="C968" s="102" t="s">
        <v>839</v>
      </c>
      <c r="D968" s="125" t="s">
        <v>488</v>
      </c>
      <c r="E968" s="156" t="s">
        <v>1098</v>
      </c>
      <c r="F968" s="159"/>
      <c r="G968" s="130" t="s">
        <v>775</v>
      </c>
      <c r="H968" s="97">
        <v>187000</v>
      </c>
      <c r="I968" s="103">
        <v>59400</v>
      </c>
      <c r="J968" s="104">
        <v>127600</v>
      </c>
      <c r="K968" s="119" t="str">
        <f t="shared" si="16"/>
        <v>00011019300029990200</v>
      </c>
      <c r="L968" s="107" t="s">
        <v>526</v>
      </c>
    </row>
    <row r="969" spans="1:12" ht="22.5">
      <c r="A969" s="100" t="s">
        <v>942</v>
      </c>
      <c r="B969" s="101" t="s">
        <v>775</v>
      </c>
      <c r="C969" s="102" t="s">
        <v>839</v>
      </c>
      <c r="D969" s="125" t="s">
        <v>488</v>
      </c>
      <c r="E969" s="156" t="s">
        <v>1098</v>
      </c>
      <c r="F969" s="159"/>
      <c r="G969" s="130" t="s">
        <v>944</v>
      </c>
      <c r="H969" s="97">
        <v>187000</v>
      </c>
      <c r="I969" s="103">
        <v>59400</v>
      </c>
      <c r="J969" s="104">
        <v>127600</v>
      </c>
      <c r="K969" s="119" t="str">
        <f t="shared" si="16"/>
        <v>00011019300029990240</v>
      </c>
      <c r="L969" s="107" t="s">
        <v>527</v>
      </c>
    </row>
    <row r="970" spans="1:12" s="85" customFormat="1" ht="12.75">
      <c r="A970" s="80" t="s">
        <v>945</v>
      </c>
      <c r="B970" s="79" t="s">
        <v>775</v>
      </c>
      <c r="C970" s="122" t="s">
        <v>839</v>
      </c>
      <c r="D970" s="126" t="s">
        <v>488</v>
      </c>
      <c r="E970" s="153" t="s">
        <v>1098</v>
      </c>
      <c r="F970" s="160"/>
      <c r="G970" s="123" t="s">
        <v>946</v>
      </c>
      <c r="H970" s="81">
        <v>187000</v>
      </c>
      <c r="I970" s="82">
        <v>59400</v>
      </c>
      <c r="J970" s="83">
        <f>IF(IF(H970="",0,H970)=0,0,(IF(H970&gt;0,IF(I970&gt;H970,0,H970-I970),IF(I970&gt;H970,H970-I970,0))))</f>
        <v>127600</v>
      </c>
      <c r="K970" s="119" t="str">
        <f t="shared" si="16"/>
        <v>00011019300029990244</v>
      </c>
      <c r="L970" s="84" t="str">
        <f>C970&amp;D970&amp;E970&amp;F970&amp;G970</f>
        <v>00011019300029990244</v>
      </c>
    </row>
    <row r="971" spans="1:12" ht="12.75">
      <c r="A971" s="100" t="s">
        <v>977</v>
      </c>
      <c r="B971" s="101" t="s">
        <v>775</v>
      </c>
      <c r="C971" s="102" t="s">
        <v>839</v>
      </c>
      <c r="D971" s="125" t="s">
        <v>488</v>
      </c>
      <c r="E971" s="156" t="s">
        <v>1098</v>
      </c>
      <c r="F971" s="159"/>
      <c r="G971" s="130" t="s">
        <v>979</v>
      </c>
      <c r="H971" s="97">
        <v>30000</v>
      </c>
      <c r="I971" s="103">
        <v>16500</v>
      </c>
      <c r="J971" s="104">
        <v>13500</v>
      </c>
      <c r="K971" s="119" t="str">
        <f t="shared" si="16"/>
        <v>00011019300029990800</v>
      </c>
      <c r="L971" s="107" t="s">
        <v>528</v>
      </c>
    </row>
    <row r="972" spans="1:12" ht="12.75">
      <c r="A972" s="100" t="s">
        <v>980</v>
      </c>
      <c r="B972" s="101" t="s">
        <v>775</v>
      </c>
      <c r="C972" s="102" t="s">
        <v>839</v>
      </c>
      <c r="D972" s="125" t="s">
        <v>488</v>
      </c>
      <c r="E972" s="156" t="s">
        <v>1098</v>
      </c>
      <c r="F972" s="159"/>
      <c r="G972" s="130" t="s">
        <v>982</v>
      </c>
      <c r="H972" s="97">
        <v>30000</v>
      </c>
      <c r="I972" s="103">
        <v>16500</v>
      </c>
      <c r="J972" s="104">
        <v>13500</v>
      </c>
      <c r="K972" s="119" t="str">
        <f t="shared" si="16"/>
        <v>00011019300029990850</v>
      </c>
      <c r="L972" s="107" t="s">
        <v>529</v>
      </c>
    </row>
    <row r="973" spans="1:12" s="85" customFormat="1" ht="12.75">
      <c r="A973" s="80" t="s">
        <v>987</v>
      </c>
      <c r="B973" s="79" t="s">
        <v>775</v>
      </c>
      <c r="C973" s="122" t="s">
        <v>839</v>
      </c>
      <c r="D973" s="126" t="s">
        <v>488</v>
      </c>
      <c r="E973" s="153" t="s">
        <v>1098</v>
      </c>
      <c r="F973" s="160"/>
      <c r="G973" s="123" t="s">
        <v>988</v>
      </c>
      <c r="H973" s="81">
        <v>30000</v>
      </c>
      <c r="I973" s="82">
        <v>16500</v>
      </c>
      <c r="J973" s="83">
        <f>IF(IF(H973="",0,H973)=0,0,(IF(H973&gt;0,IF(I973&gt;H973,0,H973-I973),IF(I973&gt;H973,H973-I973,0))))</f>
        <v>13500</v>
      </c>
      <c r="K973" s="119" t="str">
        <f t="shared" si="16"/>
        <v>00011019300029990853</v>
      </c>
      <c r="L973" s="84" t="str">
        <f>C973&amp;D973&amp;E973&amp;F973&amp;G973</f>
        <v>00011019300029990853</v>
      </c>
    </row>
    <row r="974" spans="1:12" ht="33.75">
      <c r="A974" s="100" t="s">
        <v>1166</v>
      </c>
      <c r="B974" s="101" t="s">
        <v>775</v>
      </c>
      <c r="C974" s="102" t="s">
        <v>839</v>
      </c>
      <c r="D974" s="125" t="s">
        <v>488</v>
      </c>
      <c r="E974" s="156" t="s">
        <v>1168</v>
      </c>
      <c r="F974" s="159"/>
      <c r="G974" s="130" t="s">
        <v>839</v>
      </c>
      <c r="H974" s="97">
        <v>1500000</v>
      </c>
      <c r="I974" s="103">
        <v>686200</v>
      </c>
      <c r="J974" s="104">
        <v>813800</v>
      </c>
      <c r="K974" s="119" t="str">
        <f t="shared" si="16"/>
        <v>00011019300072300000</v>
      </c>
      <c r="L974" s="107" t="s">
        <v>530</v>
      </c>
    </row>
    <row r="975" spans="1:12" ht="22.5">
      <c r="A975" s="100" t="s">
        <v>1417</v>
      </c>
      <c r="B975" s="101" t="s">
        <v>775</v>
      </c>
      <c r="C975" s="102" t="s">
        <v>839</v>
      </c>
      <c r="D975" s="125" t="s">
        <v>488</v>
      </c>
      <c r="E975" s="156" t="s">
        <v>1168</v>
      </c>
      <c r="F975" s="159"/>
      <c r="G975" s="130" t="s">
        <v>1419</v>
      </c>
      <c r="H975" s="97">
        <v>1500000</v>
      </c>
      <c r="I975" s="103">
        <v>686200</v>
      </c>
      <c r="J975" s="104">
        <v>813800</v>
      </c>
      <c r="K975" s="119" t="str">
        <f t="shared" si="16"/>
        <v>00011019300072300600</v>
      </c>
      <c r="L975" s="107" t="s">
        <v>531</v>
      </c>
    </row>
    <row r="976" spans="1:12" ht="12.75">
      <c r="A976" s="100" t="s">
        <v>1436</v>
      </c>
      <c r="B976" s="101" t="s">
        <v>775</v>
      </c>
      <c r="C976" s="102" t="s">
        <v>839</v>
      </c>
      <c r="D976" s="125" t="s">
        <v>488</v>
      </c>
      <c r="E976" s="156" t="s">
        <v>1168</v>
      </c>
      <c r="F976" s="159"/>
      <c r="G976" s="130" t="s">
        <v>781</v>
      </c>
      <c r="H976" s="97">
        <v>1500000</v>
      </c>
      <c r="I976" s="103">
        <v>686200</v>
      </c>
      <c r="J976" s="104">
        <v>813800</v>
      </c>
      <c r="K976" s="119" t="str">
        <f t="shared" si="16"/>
        <v>00011019300072300620</v>
      </c>
      <c r="L976" s="107" t="s">
        <v>532</v>
      </c>
    </row>
    <row r="977" spans="1:12" s="85" customFormat="1" ht="45">
      <c r="A977" s="80" t="s">
        <v>1438</v>
      </c>
      <c r="B977" s="79" t="s">
        <v>775</v>
      </c>
      <c r="C977" s="122" t="s">
        <v>839</v>
      </c>
      <c r="D977" s="126" t="s">
        <v>488</v>
      </c>
      <c r="E977" s="153" t="s">
        <v>1168</v>
      </c>
      <c r="F977" s="160"/>
      <c r="G977" s="123" t="s">
        <v>1439</v>
      </c>
      <c r="H977" s="81">
        <v>1500000</v>
      </c>
      <c r="I977" s="82">
        <v>686200</v>
      </c>
      <c r="J977" s="83">
        <f>IF(IF(H977="",0,H977)=0,0,(IF(H977&gt;0,IF(I977&gt;H977,0,H977-I977),IF(I977&gt;H977,H977-I977,0))))</f>
        <v>813800</v>
      </c>
      <c r="K977" s="119" t="str">
        <f t="shared" si="16"/>
        <v>00011019300072300621</v>
      </c>
      <c r="L977" s="84" t="str">
        <f>C977&amp;D977&amp;E977&amp;F977&amp;G977</f>
        <v>00011019300072300621</v>
      </c>
    </row>
    <row r="978" spans="1:12" ht="33.75">
      <c r="A978" s="100" t="s">
        <v>1166</v>
      </c>
      <c r="B978" s="101" t="s">
        <v>775</v>
      </c>
      <c r="C978" s="102" t="s">
        <v>839</v>
      </c>
      <c r="D978" s="125" t="s">
        <v>488</v>
      </c>
      <c r="E978" s="156" t="s">
        <v>1172</v>
      </c>
      <c r="F978" s="159"/>
      <c r="G978" s="130" t="s">
        <v>839</v>
      </c>
      <c r="H978" s="97">
        <v>375000</v>
      </c>
      <c r="I978" s="103">
        <v>190165.18</v>
      </c>
      <c r="J978" s="104">
        <v>184834.82</v>
      </c>
      <c r="K978" s="119" t="str">
        <f t="shared" si="16"/>
        <v>000110193000S2300000</v>
      </c>
      <c r="L978" s="107" t="s">
        <v>533</v>
      </c>
    </row>
    <row r="979" spans="1:12" ht="22.5">
      <c r="A979" s="100" t="s">
        <v>1417</v>
      </c>
      <c r="B979" s="101" t="s">
        <v>775</v>
      </c>
      <c r="C979" s="102" t="s">
        <v>839</v>
      </c>
      <c r="D979" s="125" t="s">
        <v>488</v>
      </c>
      <c r="E979" s="156" t="s">
        <v>1172</v>
      </c>
      <c r="F979" s="159"/>
      <c r="G979" s="130" t="s">
        <v>1419</v>
      </c>
      <c r="H979" s="97">
        <v>375000</v>
      </c>
      <c r="I979" s="103">
        <v>190165.18</v>
      </c>
      <c r="J979" s="104">
        <v>184834.82</v>
      </c>
      <c r="K979" s="119" t="str">
        <f t="shared" si="16"/>
        <v>000110193000S2300600</v>
      </c>
      <c r="L979" s="107" t="s">
        <v>534</v>
      </c>
    </row>
    <row r="980" spans="1:12" ht="12.75">
      <c r="A980" s="100" t="s">
        <v>1436</v>
      </c>
      <c r="B980" s="101" t="s">
        <v>775</v>
      </c>
      <c r="C980" s="102" t="s">
        <v>839</v>
      </c>
      <c r="D980" s="125" t="s">
        <v>488</v>
      </c>
      <c r="E980" s="156" t="s">
        <v>1172</v>
      </c>
      <c r="F980" s="159"/>
      <c r="G980" s="130" t="s">
        <v>781</v>
      </c>
      <c r="H980" s="97">
        <v>375000</v>
      </c>
      <c r="I980" s="103">
        <v>190165.18</v>
      </c>
      <c r="J980" s="104">
        <v>184834.82</v>
      </c>
      <c r="K980" s="119" t="str">
        <f t="shared" si="16"/>
        <v>000110193000S2300620</v>
      </c>
      <c r="L980" s="107" t="s">
        <v>535</v>
      </c>
    </row>
    <row r="981" spans="1:12" s="85" customFormat="1" ht="45">
      <c r="A981" s="80" t="s">
        <v>1438</v>
      </c>
      <c r="B981" s="79" t="s">
        <v>775</v>
      </c>
      <c r="C981" s="122" t="s">
        <v>839</v>
      </c>
      <c r="D981" s="126" t="s">
        <v>488</v>
      </c>
      <c r="E981" s="153" t="s">
        <v>1172</v>
      </c>
      <c r="F981" s="160"/>
      <c r="G981" s="123" t="s">
        <v>1439</v>
      </c>
      <c r="H981" s="81">
        <v>375000</v>
      </c>
      <c r="I981" s="82">
        <v>190165.18</v>
      </c>
      <c r="J981" s="83">
        <f>IF(IF(H981="",0,H981)=0,0,(IF(H981&gt;0,IF(I981&gt;H981,0,H981-I981),IF(I981&gt;H981,H981-I981,0))))</f>
        <v>184834.82</v>
      </c>
      <c r="K981" s="119" t="str">
        <f t="shared" si="16"/>
        <v>000110193000S2300621</v>
      </c>
      <c r="L981" s="84" t="str">
        <f>C981&amp;D981&amp;E981&amp;F981&amp;G981</f>
        <v>000110193000S2300621</v>
      </c>
    </row>
    <row r="982" spans="1:12" ht="22.5">
      <c r="A982" s="100" t="s">
        <v>536</v>
      </c>
      <c r="B982" s="101" t="s">
        <v>775</v>
      </c>
      <c r="C982" s="102" t="s">
        <v>839</v>
      </c>
      <c r="D982" s="125" t="s">
        <v>538</v>
      </c>
      <c r="E982" s="156" t="s">
        <v>892</v>
      </c>
      <c r="F982" s="159"/>
      <c r="G982" s="130" t="s">
        <v>839</v>
      </c>
      <c r="H982" s="97">
        <v>20000000</v>
      </c>
      <c r="I982" s="103">
        <v>4573735.87</v>
      </c>
      <c r="J982" s="104">
        <v>15426264.13</v>
      </c>
      <c r="K982" s="119" t="str">
        <f t="shared" si="16"/>
        <v>00013000000000000000</v>
      </c>
      <c r="L982" s="107" t="s">
        <v>537</v>
      </c>
    </row>
    <row r="983" spans="1:12" ht="22.5">
      <c r="A983" s="100" t="s">
        <v>539</v>
      </c>
      <c r="B983" s="101" t="s">
        <v>775</v>
      </c>
      <c r="C983" s="102" t="s">
        <v>839</v>
      </c>
      <c r="D983" s="125" t="s">
        <v>541</v>
      </c>
      <c r="E983" s="156" t="s">
        <v>892</v>
      </c>
      <c r="F983" s="159"/>
      <c r="G983" s="130" t="s">
        <v>839</v>
      </c>
      <c r="H983" s="97">
        <v>20000000</v>
      </c>
      <c r="I983" s="103">
        <v>4573735.87</v>
      </c>
      <c r="J983" s="104">
        <v>15426264.13</v>
      </c>
      <c r="K983" s="119" t="str">
        <f t="shared" si="16"/>
        <v>00013010000000000000</v>
      </c>
      <c r="L983" s="107" t="s">
        <v>540</v>
      </c>
    </row>
    <row r="984" spans="1:12" ht="12.75">
      <c r="A984" s="100" t="s">
        <v>542</v>
      </c>
      <c r="B984" s="101" t="s">
        <v>775</v>
      </c>
      <c r="C984" s="102" t="s">
        <v>839</v>
      </c>
      <c r="D984" s="125" t="s">
        <v>541</v>
      </c>
      <c r="E984" s="156" t="s">
        <v>544</v>
      </c>
      <c r="F984" s="159"/>
      <c r="G984" s="130" t="s">
        <v>839</v>
      </c>
      <c r="H984" s="97">
        <v>20000000</v>
      </c>
      <c r="I984" s="103">
        <v>4573735.87</v>
      </c>
      <c r="J984" s="104">
        <v>15426264.13</v>
      </c>
      <c r="K984" s="119" t="str">
        <f t="shared" si="16"/>
        <v>00013019900000000000</v>
      </c>
      <c r="L984" s="107" t="s">
        <v>543</v>
      </c>
    </row>
    <row r="985" spans="1:12" ht="12.75">
      <c r="A985" s="100" t="s">
        <v>545</v>
      </c>
      <c r="B985" s="101" t="s">
        <v>775</v>
      </c>
      <c r="C985" s="102" t="s">
        <v>839</v>
      </c>
      <c r="D985" s="125" t="s">
        <v>541</v>
      </c>
      <c r="E985" s="156" t="s">
        <v>547</v>
      </c>
      <c r="F985" s="159"/>
      <c r="G985" s="130" t="s">
        <v>839</v>
      </c>
      <c r="H985" s="97">
        <v>20000000</v>
      </c>
      <c r="I985" s="103">
        <v>4573735.87</v>
      </c>
      <c r="J985" s="104">
        <v>15426264.13</v>
      </c>
      <c r="K985" s="119" t="str">
        <f t="shared" si="16"/>
        <v>00013019900000090000</v>
      </c>
      <c r="L985" s="107" t="s">
        <v>546</v>
      </c>
    </row>
    <row r="986" spans="1:12" ht="12.75">
      <c r="A986" s="100" t="s">
        <v>548</v>
      </c>
      <c r="B986" s="101" t="s">
        <v>775</v>
      </c>
      <c r="C986" s="102" t="s">
        <v>839</v>
      </c>
      <c r="D986" s="125" t="s">
        <v>541</v>
      </c>
      <c r="E986" s="156" t="s">
        <v>547</v>
      </c>
      <c r="F986" s="159"/>
      <c r="G986" s="130" t="s">
        <v>777</v>
      </c>
      <c r="H986" s="97">
        <v>20000000</v>
      </c>
      <c r="I986" s="103">
        <v>4573735.87</v>
      </c>
      <c r="J986" s="104">
        <v>15426264.13</v>
      </c>
      <c r="K986" s="119" t="str">
        <f t="shared" si="16"/>
        <v>00013019900000090700</v>
      </c>
      <c r="L986" s="107" t="s">
        <v>549</v>
      </c>
    </row>
    <row r="987" spans="1:12" s="85" customFormat="1" ht="12.75">
      <c r="A987" s="80" t="s">
        <v>550</v>
      </c>
      <c r="B987" s="79" t="s">
        <v>775</v>
      </c>
      <c r="C987" s="122" t="s">
        <v>839</v>
      </c>
      <c r="D987" s="126" t="s">
        <v>541</v>
      </c>
      <c r="E987" s="153" t="s">
        <v>547</v>
      </c>
      <c r="F987" s="160"/>
      <c r="G987" s="123" t="s">
        <v>551</v>
      </c>
      <c r="H987" s="81">
        <v>20000000</v>
      </c>
      <c r="I987" s="82">
        <v>4573735.87</v>
      </c>
      <c r="J987" s="83">
        <f>IF(IF(H987="",0,H987)=0,0,(IF(H987&gt;0,IF(I987&gt;H987,0,H987-I987),IF(I987&gt;H987,H987-I987,0))))</f>
        <v>15426264.13</v>
      </c>
      <c r="K987" s="119" t="str">
        <f t="shared" si="16"/>
        <v>00013019900000090730</v>
      </c>
      <c r="L987" s="84" t="str">
        <f>C987&amp;D987&amp;E987&amp;F987&amp;G987</f>
        <v>00013019900000090730</v>
      </c>
    </row>
    <row r="988" spans="1:12" ht="33.75">
      <c r="A988" s="100" t="s">
        <v>552</v>
      </c>
      <c r="B988" s="101" t="s">
        <v>775</v>
      </c>
      <c r="C988" s="102" t="s">
        <v>839</v>
      </c>
      <c r="D988" s="125" t="s">
        <v>554</v>
      </c>
      <c r="E988" s="156" t="s">
        <v>892</v>
      </c>
      <c r="F988" s="159"/>
      <c r="G988" s="130" t="s">
        <v>839</v>
      </c>
      <c r="H988" s="97">
        <v>41972800</v>
      </c>
      <c r="I988" s="103">
        <v>8394600</v>
      </c>
      <c r="J988" s="104">
        <v>33578200</v>
      </c>
      <c r="K988" s="119" t="str">
        <f t="shared" si="16"/>
        <v>00014000000000000000</v>
      </c>
      <c r="L988" s="107" t="s">
        <v>553</v>
      </c>
    </row>
    <row r="989" spans="1:12" ht="33.75">
      <c r="A989" s="100" t="s">
        <v>555</v>
      </c>
      <c r="B989" s="101" t="s">
        <v>775</v>
      </c>
      <c r="C989" s="102" t="s">
        <v>839</v>
      </c>
      <c r="D989" s="125" t="s">
        <v>557</v>
      </c>
      <c r="E989" s="156" t="s">
        <v>892</v>
      </c>
      <c r="F989" s="159"/>
      <c r="G989" s="130" t="s">
        <v>839</v>
      </c>
      <c r="H989" s="97">
        <v>41972800</v>
      </c>
      <c r="I989" s="103">
        <v>8394600</v>
      </c>
      <c r="J989" s="104">
        <v>33578200</v>
      </c>
      <c r="K989" s="119" t="str">
        <f t="shared" si="16"/>
        <v>00014010000000000000</v>
      </c>
      <c r="L989" s="107" t="s">
        <v>556</v>
      </c>
    </row>
    <row r="990" spans="1:12" ht="22.5">
      <c r="A990" s="100" t="s">
        <v>947</v>
      </c>
      <c r="B990" s="101" t="s">
        <v>775</v>
      </c>
      <c r="C990" s="102" t="s">
        <v>839</v>
      </c>
      <c r="D990" s="125" t="s">
        <v>557</v>
      </c>
      <c r="E990" s="156" t="s">
        <v>949</v>
      </c>
      <c r="F990" s="159"/>
      <c r="G990" s="130" t="s">
        <v>839</v>
      </c>
      <c r="H990" s="97">
        <v>41972800</v>
      </c>
      <c r="I990" s="103">
        <v>8394600</v>
      </c>
      <c r="J990" s="104">
        <v>33578200</v>
      </c>
      <c r="K990" s="119" t="str">
        <f t="shared" si="16"/>
        <v>00014019300000000000</v>
      </c>
      <c r="L990" s="107" t="s">
        <v>558</v>
      </c>
    </row>
    <row r="991" spans="1:12" ht="22.5">
      <c r="A991" s="100" t="s">
        <v>559</v>
      </c>
      <c r="B991" s="101" t="s">
        <v>775</v>
      </c>
      <c r="C991" s="102" t="s">
        <v>839</v>
      </c>
      <c r="D991" s="125" t="s">
        <v>557</v>
      </c>
      <c r="E991" s="156" t="s">
        <v>561</v>
      </c>
      <c r="F991" s="159"/>
      <c r="G991" s="130" t="s">
        <v>839</v>
      </c>
      <c r="H991" s="97">
        <v>41972800</v>
      </c>
      <c r="I991" s="103">
        <v>8394600</v>
      </c>
      <c r="J991" s="104">
        <v>33578200</v>
      </c>
      <c r="K991" s="119" t="str">
        <f t="shared" si="16"/>
        <v>00014019300070100000</v>
      </c>
      <c r="L991" s="107" t="s">
        <v>560</v>
      </c>
    </row>
    <row r="992" spans="1:12" ht="12.75">
      <c r="A992" s="100" t="s">
        <v>955</v>
      </c>
      <c r="B992" s="101" t="s">
        <v>775</v>
      </c>
      <c r="C992" s="102" t="s">
        <v>839</v>
      </c>
      <c r="D992" s="125" t="s">
        <v>557</v>
      </c>
      <c r="E992" s="156" t="s">
        <v>561</v>
      </c>
      <c r="F992" s="159"/>
      <c r="G992" s="130" t="s">
        <v>776</v>
      </c>
      <c r="H992" s="97">
        <v>41972800</v>
      </c>
      <c r="I992" s="103">
        <v>8394600</v>
      </c>
      <c r="J992" s="104">
        <v>33578200</v>
      </c>
      <c r="K992" s="119" t="str">
        <f t="shared" si="16"/>
        <v>00014019300070100500</v>
      </c>
      <c r="L992" s="107" t="s">
        <v>562</v>
      </c>
    </row>
    <row r="993" spans="1:12" ht="12.75">
      <c r="A993" s="100" t="s">
        <v>563</v>
      </c>
      <c r="B993" s="101" t="s">
        <v>775</v>
      </c>
      <c r="C993" s="102" t="s">
        <v>839</v>
      </c>
      <c r="D993" s="125" t="s">
        <v>557</v>
      </c>
      <c r="E993" s="156" t="s">
        <v>561</v>
      </c>
      <c r="F993" s="159"/>
      <c r="G993" s="130" t="s">
        <v>565</v>
      </c>
      <c r="H993" s="97">
        <v>41972800</v>
      </c>
      <c r="I993" s="103">
        <v>8394600</v>
      </c>
      <c r="J993" s="104">
        <v>33578200</v>
      </c>
      <c r="K993" s="119" t="str">
        <f t="shared" si="16"/>
        <v>00014019300070100510</v>
      </c>
      <c r="L993" s="107" t="s">
        <v>564</v>
      </c>
    </row>
    <row r="994" spans="1:12" s="85" customFormat="1" ht="12.75">
      <c r="A994" s="80" t="s">
        <v>566</v>
      </c>
      <c r="B994" s="79" t="s">
        <v>775</v>
      </c>
      <c r="C994" s="122" t="s">
        <v>839</v>
      </c>
      <c r="D994" s="126" t="s">
        <v>557</v>
      </c>
      <c r="E994" s="153" t="s">
        <v>561</v>
      </c>
      <c r="F994" s="160"/>
      <c r="G994" s="123" t="s">
        <v>567</v>
      </c>
      <c r="H994" s="81">
        <v>41972800</v>
      </c>
      <c r="I994" s="82">
        <v>8394600</v>
      </c>
      <c r="J994" s="83">
        <f>IF(IF(H994="",0,H994)=0,0,(IF(H994&gt;0,IF(I994&gt;H994,0,H994-I994),IF(I994&gt;H994,H994-I994,0))))</f>
        <v>33578200</v>
      </c>
      <c r="K994" s="119" t="str">
        <f t="shared" si="16"/>
        <v>00014019300070100511</v>
      </c>
      <c r="L994" s="84" t="str">
        <f>C994&amp;D994&amp;E994&amp;F994&amp;G994</f>
        <v>00014019300070100511</v>
      </c>
    </row>
    <row r="995" spans="1:11" ht="5.25" customHeight="1" hidden="1" thickBot="1">
      <c r="A995" s="18"/>
      <c r="B995" s="30"/>
      <c r="C995" s="31"/>
      <c r="D995" s="31"/>
      <c r="E995" s="31"/>
      <c r="F995" s="31"/>
      <c r="G995" s="31"/>
      <c r="H995" s="47"/>
      <c r="I995" s="48"/>
      <c r="J995" s="53"/>
      <c r="K995" s="116"/>
    </row>
    <row r="996" spans="1:11" ht="13.5" thickBot="1">
      <c r="A996" s="26"/>
      <c r="B996" s="26"/>
      <c r="C996" s="22"/>
      <c r="D996" s="22"/>
      <c r="E996" s="22"/>
      <c r="F996" s="22"/>
      <c r="G996" s="22"/>
      <c r="H996" s="46"/>
      <c r="I996" s="46"/>
      <c r="J996" s="46"/>
      <c r="K996" s="46"/>
    </row>
    <row r="997" spans="1:10" ht="28.5" customHeight="1" thickBot="1">
      <c r="A997" s="41" t="s">
        <v>786</v>
      </c>
      <c r="B997" s="42">
        <v>450</v>
      </c>
      <c r="C997" s="192" t="s">
        <v>785</v>
      </c>
      <c r="D997" s="193"/>
      <c r="E997" s="193"/>
      <c r="F997" s="193"/>
      <c r="G997" s="194"/>
      <c r="H997" s="54">
        <f>0-H1005</f>
        <v>-7368659.57</v>
      </c>
      <c r="I997" s="54">
        <f>I15-I157</f>
        <v>15124297.67</v>
      </c>
      <c r="J997" s="93" t="s">
        <v>785</v>
      </c>
    </row>
    <row r="998" spans="1:10" ht="12.75">
      <c r="A998" s="26"/>
      <c r="B998" s="29"/>
      <c r="C998" s="22"/>
      <c r="D998" s="22"/>
      <c r="E998" s="22"/>
      <c r="F998" s="22"/>
      <c r="G998" s="22"/>
      <c r="H998" s="22"/>
      <c r="I998" s="22"/>
      <c r="J998" s="22"/>
    </row>
    <row r="999" spans="1:11" ht="15">
      <c r="A999" s="176" t="s">
        <v>799</v>
      </c>
      <c r="B999" s="176"/>
      <c r="C999" s="176"/>
      <c r="D999" s="176"/>
      <c r="E999" s="176"/>
      <c r="F999" s="176"/>
      <c r="G999" s="176"/>
      <c r="H999" s="176"/>
      <c r="I999" s="176"/>
      <c r="J999" s="176"/>
      <c r="K999" s="113"/>
    </row>
    <row r="1000" spans="1:11" ht="12.75">
      <c r="A1000" s="8"/>
      <c r="B1000" s="25"/>
      <c r="C1000" s="9"/>
      <c r="D1000" s="9"/>
      <c r="E1000" s="9"/>
      <c r="F1000" s="9"/>
      <c r="G1000" s="9"/>
      <c r="H1000" s="10"/>
      <c r="I1000" s="10"/>
      <c r="J1000" s="40" t="s">
        <v>795</v>
      </c>
      <c r="K1000" s="40"/>
    </row>
    <row r="1001" spans="1:11" ht="16.5" customHeight="1">
      <c r="A1001" s="136" t="s">
        <v>806</v>
      </c>
      <c r="B1001" s="136" t="s">
        <v>807</v>
      </c>
      <c r="C1001" s="177" t="s">
        <v>812</v>
      </c>
      <c r="D1001" s="178"/>
      <c r="E1001" s="178"/>
      <c r="F1001" s="178"/>
      <c r="G1001" s="179"/>
      <c r="H1001" s="136" t="s">
        <v>809</v>
      </c>
      <c r="I1001" s="136" t="s">
        <v>791</v>
      </c>
      <c r="J1001" s="136" t="s">
        <v>810</v>
      </c>
      <c r="K1001" s="114"/>
    </row>
    <row r="1002" spans="1:11" ht="16.5" customHeight="1">
      <c r="A1002" s="137"/>
      <c r="B1002" s="137"/>
      <c r="C1002" s="180"/>
      <c r="D1002" s="181"/>
      <c r="E1002" s="181"/>
      <c r="F1002" s="181"/>
      <c r="G1002" s="182"/>
      <c r="H1002" s="137"/>
      <c r="I1002" s="137"/>
      <c r="J1002" s="137"/>
      <c r="K1002" s="114"/>
    </row>
    <row r="1003" spans="1:11" ht="16.5" customHeight="1">
      <c r="A1003" s="138"/>
      <c r="B1003" s="138"/>
      <c r="C1003" s="183"/>
      <c r="D1003" s="184"/>
      <c r="E1003" s="184"/>
      <c r="F1003" s="184"/>
      <c r="G1003" s="185"/>
      <c r="H1003" s="138"/>
      <c r="I1003" s="138"/>
      <c r="J1003" s="138"/>
      <c r="K1003" s="114"/>
    </row>
    <row r="1004" spans="1:11" ht="13.5" thickBot="1">
      <c r="A1004" s="70">
        <v>1</v>
      </c>
      <c r="B1004" s="12">
        <v>2</v>
      </c>
      <c r="C1004" s="173">
        <v>3</v>
      </c>
      <c r="D1004" s="174"/>
      <c r="E1004" s="174"/>
      <c r="F1004" s="174"/>
      <c r="G1004" s="175"/>
      <c r="H1004" s="13" t="s">
        <v>770</v>
      </c>
      <c r="I1004" s="13" t="s">
        <v>793</v>
      </c>
      <c r="J1004" s="13" t="s">
        <v>794</v>
      </c>
      <c r="K1004" s="115"/>
    </row>
    <row r="1005" spans="1:10" ht="12.75" customHeight="1">
      <c r="A1005" s="74" t="s">
        <v>800</v>
      </c>
      <c r="B1005" s="38" t="s">
        <v>776</v>
      </c>
      <c r="C1005" s="186" t="s">
        <v>785</v>
      </c>
      <c r="D1005" s="187"/>
      <c r="E1005" s="187"/>
      <c r="F1005" s="187"/>
      <c r="G1005" s="188"/>
      <c r="H1005" s="66">
        <f>H1007+H1022+H1027</f>
        <v>7368659.57</v>
      </c>
      <c r="I1005" s="66">
        <f>I1007+I1022+I1027</f>
        <v>-15124297.67</v>
      </c>
      <c r="J1005" s="129">
        <f>J1007+J1022+J1027</f>
        <v>22492957.24</v>
      </c>
    </row>
    <row r="1006" spans="1:10" ht="12.75" customHeight="1">
      <c r="A1006" s="75" t="s">
        <v>779</v>
      </c>
      <c r="B1006" s="39"/>
      <c r="C1006" s="203"/>
      <c r="D1006" s="204"/>
      <c r="E1006" s="204"/>
      <c r="F1006" s="204"/>
      <c r="G1006" s="205"/>
      <c r="H1006" s="43"/>
      <c r="I1006" s="44"/>
      <c r="J1006" s="45"/>
    </row>
    <row r="1007" spans="1:10" ht="12.75" customHeight="1">
      <c r="A1007" s="74" t="s">
        <v>801</v>
      </c>
      <c r="B1007" s="49" t="s">
        <v>780</v>
      </c>
      <c r="C1007" s="161" t="s">
        <v>785</v>
      </c>
      <c r="D1007" s="162"/>
      <c r="E1007" s="162"/>
      <c r="F1007" s="162"/>
      <c r="G1007" s="163"/>
      <c r="H1007" s="52">
        <v>-1773200</v>
      </c>
      <c r="I1007" s="52">
        <v>0</v>
      </c>
      <c r="J1007" s="90">
        <v>-1773200</v>
      </c>
    </row>
    <row r="1008" spans="1:10" ht="12.75" customHeight="1">
      <c r="A1008" s="75" t="s">
        <v>778</v>
      </c>
      <c r="B1008" s="50"/>
      <c r="C1008" s="196"/>
      <c r="D1008" s="197"/>
      <c r="E1008" s="197"/>
      <c r="F1008" s="197"/>
      <c r="G1008" s="198"/>
      <c r="H1008" s="62"/>
      <c r="I1008" s="63"/>
      <c r="J1008" s="64"/>
    </row>
    <row r="1009" spans="1:12" ht="22.5">
      <c r="A1009" s="100" t="s">
        <v>861</v>
      </c>
      <c r="B1009" s="101" t="s">
        <v>780</v>
      </c>
      <c r="C1009" s="108" t="s">
        <v>839</v>
      </c>
      <c r="D1009" s="164" t="s">
        <v>862</v>
      </c>
      <c r="E1009" s="165"/>
      <c r="F1009" s="165"/>
      <c r="G1009" s="166"/>
      <c r="H1009" s="97">
        <v>-2179200</v>
      </c>
      <c r="I1009" s="103">
        <v>0</v>
      </c>
      <c r="J1009" s="104">
        <v>-2179200</v>
      </c>
      <c r="K1009" s="116" t="str">
        <f aca="true" t="shared" si="17" ref="K1009:K1020">C1009&amp;D1009&amp;G1009</f>
        <v>00001000000000000000</v>
      </c>
      <c r="L1009" s="107" t="s">
        <v>863</v>
      </c>
    </row>
    <row r="1010" spans="1:12" ht="22.5">
      <c r="A1010" s="100" t="s">
        <v>864</v>
      </c>
      <c r="B1010" s="101" t="s">
        <v>780</v>
      </c>
      <c r="C1010" s="108" t="s">
        <v>839</v>
      </c>
      <c r="D1010" s="164" t="s">
        <v>865</v>
      </c>
      <c r="E1010" s="165"/>
      <c r="F1010" s="165"/>
      <c r="G1010" s="166"/>
      <c r="H1010" s="97">
        <v>23800000</v>
      </c>
      <c r="I1010" s="103">
        <v>0</v>
      </c>
      <c r="J1010" s="104">
        <v>23800000</v>
      </c>
      <c r="K1010" s="116" t="str">
        <f t="shared" si="17"/>
        <v>00001020000000000000</v>
      </c>
      <c r="L1010" s="107" t="s">
        <v>866</v>
      </c>
    </row>
    <row r="1011" spans="1:12" ht="22.5">
      <c r="A1011" s="100" t="s">
        <v>867</v>
      </c>
      <c r="B1011" s="101" t="s">
        <v>780</v>
      </c>
      <c r="C1011" s="108" t="s">
        <v>839</v>
      </c>
      <c r="D1011" s="164" t="s">
        <v>868</v>
      </c>
      <c r="E1011" s="165"/>
      <c r="F1011" s="165"/>
      <c r="G1011" s="166"/>
      <c r="H1011" s="97">
        <v>261000000</v>
      </c>
      <c r="I1011" s="103">
        <v>5000000</v>
      </c>
      <c r="J1011" s="104">
        <v>256000000</v>
      </c>
      <c r="K1011" s="116" t="str">
        <f t="shared" si="17"/>
        <v>00001020000000000700</v>
      </c>
      <c r="L1011" s="107" t="s">
        <v>869</v>
      </c>
    </row>
    <row r="1012" spans="1:12" ht="22.5">
      <c r="A1012" s="100" t="s">
        <v>870</v>
      </c>
      <c r="B1012" s="101" t="s">
        <v>780</v>
      </c>
      <c r="C1012" s="108" t="s">
        <v>839</v>
      </c>
      <c r="D1012" s="164" t="s">
        <v>871</v>
      </c>
      <c r="E1012" s="165"/>
      <c r="F1012" s="165"/>
      <c r="G1012" s="166"/>
      <c r="H1012" s="97">
        <v>-237200000</v>
      </c>
      <c r="I1012" s="103">
        <v>-5000000</v>
      </c>
      <c r="J1012" s="104">
        <v>-232200000</v>
      </c>
      <c r="K1012" s="116" t="str">
        <f t="shared" si="17"/>
        <v>00001020000000000800</v>
      </c>
      <c r="L1012" s="107" t="s">
        <v>872</v>
      </c>
    </row>
    <row r="1013" spans="1:12" s="85" customFormat="1" ht="33.75">
      <c r="A1013" s="78" t="s">
        <v>873</v>
      </c>
      <c r="B1013" s="79" t="s">
        <v>780</v>
      </c>
      <c r="C1013" s="122" t="s">
        <v>839</v>
      </c>
      <c r="D1013" s="153" t="s">
        <v>874</v>
      </c>
      <c r="E1013" s="154"/>
      <c r="F1013" s="154"/>
      <c r="G1013" s="155"/>
      <c r="H1013" s="81">
        <v>261000000</v>
      </c>
      <c r="I1013" s="82">
        <v>5000000</v>
      </c>
      <c r="J1013" s="83">
        <f>IF(IF(H1013="",0,H1013)=0,0,(IF(H1013&gt;0,IF(I1013&gt;H1013,0,H1013-I1013),IF(I1013&gt;H1013,H1013-I1013,0))))</f>
        <v>256000000</v>
      </c>
      <c r="K1013" s="117" t="str">
        <f t="shared" si="17"/>
        <v>00001020000050000710</v>
      </c>
      <c r="L1013" s="84" t="str">
        <f>C1013&amp;D1013&amp;G1013</f>
        <v>00001020000050000710</v>
      </c>
    </row>
    <row r="1014" spans="1:12" s="85" customFormat="1" ht="33.75">
      <c r="A1014" s="78" t="s">
        <v>875</v>
      </c>
      <c r="B1014" s="79" t="s">
        <v>780</v>
      </c>
      <c r="C1014" s="122" t="s">
        <v>839</v>
      </c>
      <c r="D1014" s="153" t="s">
        <v>876</v>
      </c>
      <c r="E1014" s="154"/>
      <c r="F1014" s="154"/>
      <c r="G1014" s="155"/>
      <c r="H1014" s="81">
        <v>-237200000</v>
      </c>
      <c r="I1014" s="82">
        <v>-5000000</v>
      </c>
      <c r="J1014" s="83">
        <f>IF(IF(H1014="",0,H1014)=0,0,(IF(H1014&gt;0,IF(I1014&gt;H1014,0,H1014-I1014),IF(I1014&gt;H1014,H1014-I1014,0))))</f>
        <v>-232200000</v>
      </c>
      <c r="K1014" s="117" t="str">
        <f t="shared" si="17"/>
        <v>00001020000050000810</v>
      </c>
      <c r="L1014" s="84" t="str">
        <f>C1014&amp;D1014&amp;G1014</f>
        <v>00001020000050000810</v>
      </c>
    </row>
    <row r="1015" spans="1:12" ht="22.5">
      <c r="A1015" s="100" t="s">
        <v>877</v>
      </c>
      <c r="B1015" s="101" t="s">
        <v>780</v>
      </c>
      <c r="C1015" s="108" t="s">
        <v>839</v>
      </c>
      <c r="D1015" s="164" t="s">
        <v>878</v>
      </c>
      <c r="E1015" s="165"/>
      <c r="F1015" s="165"/>
      <c r="G1015" s="166"/>
      <c r="H1015" s="97">
        <v>-25979200</v>
      </c>
      <c r="I1015" s="103">
        <v>0</v>
      </c>
      <c r="J1015" s="104">
        <v>-25979200</v>
      </c>
      <c r="K1015" s="116" t="str">
        <f t="shared" si="17"/>
        <v>00001030000000000000</v>
      </c>
      <c r="L1015" s="107" t="s">
        <v>879</v>
      </c>
    </row>
    <row r="1016" spans="1:12" ht="33.75">
      <c r="A1016" s="100" t="s">
        <v>880</v>
      </c>
      <c r="B1016" s="101" t="s">
        <v>780</v>
      </c>
      <c r="C1016" s="108" t="s">
        <v>839</v>
      </c>
      <c r="D1016" s="164" t="s">
        <v>881</v>
      </c>
      <c r="E1016" s="165"/>
      <c r="F1016" s="165"/>
      <c r="G1016" s="166"/>
      <c r="H1016" s="97">
        <v>-25979200</v>
      </c>
      <c r="I1016" s="103">
        <v>0</v>
      </c>
      <c r="J1016" s="104">
        <v>-25979200</v>
      </c>
      <c r="K1016" s="116" t="str">
        <f t="shared" si="17"/>
        <v>00001030100000000000</v>
      </c>
      <c r="L1016" s="107" t="s">
        <v>882</v>
      </c>
    </row>
    <row r="1017" spans="1:12" ht="33.75">
      <c r="A1017" s="100" t="s">
        <v>883</v>
      </c>
      <c r="B1017" s="101" t="s">
        <v>780</v>
      </c>
      <c r="C1017" s="108" t="s">
        <v>839</v>
      </c>
      <c r="D1017" s="164" t="s">
        <v>884</v>
      </c>
      <c r="E1017" s="165"/>
      <c r="F1017" s="165"/>
      <c r="G1017" s="166"/>
      <c r="H1017" s="97">
        <v>-25979200</v>
      </c>
      <c r="I1017" s="103">
        <v>0</v>
      </c>
      <c r="J1017" s="104">
        <v>-25979200</v>
      </c>
      <c r="K1017" s="116" t="str">
        <f t="shared" si="17"/>
        <v>00001030100000000800</v>
      </c>
      <c r="L1017" s="107" t="s">
        <v>885</v>
      </c>
    </row>
    <row r="1018" spans="1:12" s="85" customFormat="1" ht="33.75">
      <c r="A1018" s="78" t="s">
        <v>886</v>
      </c>
      <c r="B1018" s="79" t="s">
        <v>780</v>
      </c>
      <c r="C1018" s="122" t="s">
        <v>839</v>
      </c>
      <c r="D1018" s="153" t="s">
        <v>887</v>
      </c>
      <c r="E1018" s="154"/>
      <c r="F1018" s="154"/>
      <c r="G1018" s="155"/>
      <c r="H1018" s="81">
        <v>-25979200</v>
      </c>
      <c r="I1018" s="82">
        <v>0</v>
      </c>
      <c r="J1018" s="83">
        <f>IF(IF(H1018="",0,H1018)=0,0,(IF(H1018&gt;0,IF(I1018&gt;H1018,0,H1018-I1018),IF(I1018&gt;H1018,H1018-I1018,0))))</f>
        <v>-25979200</v>
      </c>
      <c r="K1018" s="117" t="str">
        <f t="shared" si="17"/>
        <v>00001030100050000810</v>
      </c>
      <c r="L1018" s="84" t="str">
        <f>C1018&amp;D1018&amp;G1018</f>
        <v>00001030100050000810</v>
      </c>
    </row>
    <row r="1019" spans="1:12" ht="12.75">
      <c r="A1019" s="100"/>
      <c r="B1019" s="101" t="s">
        <v>780</v>
      </c>
      <c r="C1019" s="108" t="s">
        <v>774</v>
      </c>
      <c r="D1019" s="164" t="s">
        <v>888</v>
      </c>
      <c r="E1019" s="165"/>
      <c r="F1019" s="165"/>
      <c r="G1019" s="166"/>
      <c r="H1019" s="97">
        <v>406000</v>
      </c>
      <c r="I1019" s="103"/>
      <c r="J1019" s="104">
        <v>406000</v>
      </c>
      <c r="K1019" s="116" t="str">
        <f t="shared" si="17"/>
        <v>01000000000000000000</v>
      </c>
      <c r="L1019" s="107" t="s">
        <v>889</v>
      </c>
    </row>
    <row r="1020" spans="1:12" s="85" customFormat="1" ht="12.75">
      <c r="A1020" s="78"/>
      <c r="B1020" s="79" t="s">
        <v>780</v>
      </c>
      <c r="C1020" s="122" t="s">
        <v>774</v>
      </c>
      <c r="D1020" s="153" t="s">
        <v>890</v>
      </c>
      <c r="E1020" s="154"/>
      <c r="F1020" s="154"/>
      <c r="G1020" s="155"/>
      <c r="H1020" s="81">
        <v>406000</v>
      </c>
      <c r="I1020" s="82"/>
      <c r="J1020" s="83">
        <f>IF(IF(H1020="",0,H1020)=0,0,(IF(H1020&gt;0,IF(I1020&gt;H1020,0,H1020-I1020),IF(I1020&gt;H1020,H1020-I1020,0))))</f>
        <v>406000</v>
      </c>
      <c r="K1020" s="117" t="str">
        <f t="shared" si="17"/>
        <v>01060502050000640</v>
      </c>
      <c r="L1020" s="84" t="str">
        <f>C1020&amp;D1020&amp;G1020</f>
        <v>01060502050000640</v>
      </c>
    </row>
    <row r="1021" spans="1:11" ht="12.75" customHeight="1" hidden="1">
      <c r="A1021" s="76"/>
      <c r="B1021" s="17"/>
      <c r="C1021" s="14"/>
      <c r="D1021" s="14"/>
      <c r="E1021" s="14"/>
      <c r="F1021" s="14"/>
      <c r="G1021" s="14"/>
      <c r="H1021" s="34"/>
      <c r="I1021" s="35"/>
      <c r="J1021" s="55"/>
      <c r="K1021" s="118"/>
    </row>
    <row r="1022" spans="1:10" ht="12.75" customHeight="1">
      <c r="A1022" s="74" t="s">
        <v>802</v>
      </c>
      <c r="B1022" s="50" t="s">
        <v>781</v>
      </c>
      <c r="C1022" s="196" t="s">
        <v>785</v>
      </c>
      <c r="D1022" s="197"/>
      <c r="E1022" s="197"/>
      <c r="F1022" s="197"/>
      <c r="G1022" s="198"/>
      <c r="H1022" s="52">
        <v>0</v>
      </c>
      <c r="I1022" s="52">
        <v>0</v>
      </c>
      <c r="J1022" s="91">
        <v>0</v>
      </c>
    </row>
    <row r="1023" spans="1:10" ht="12.75" customHeight="1">
      <c r="A1023" s="75" t="s">
        <v>778</v>
      </c>
      <c r="B1023" s="50"/>
      <c r="C1023" s="196"/>
      <c r="D1023" s="197"/>
      <c r="E1023" s="197"/>
      <c r="F1023" s="197"/>
      <c r="G1023" s="198"/>
      <c r="H1023" s="62"/>
      <c r="I1023" s="63"/>
      <c r="J1023" s="64"/>
    </row>
    <row r="1024" spans="1:12" ht="12.75" customHeight="1" hidden="1">
      <c r="A1024" s="133"/>
      <c r="B1024" s="134" t="s">
        <v>781</v>
      </c>
      <c r="C1024" s="135"/>
      <c r="D1024" s="206"/>
      <c r="E1024" s="207"/>
      <c r="F1024" s="207"/>
      <c r="G1024" s="208"/>
      <c r="H1024" s="140"/>
      <c r="I1024" s="141"/>
      <c r="J1024" s="142"/>
      <c r="K1024" s="143">
        <f>C1024&amp;D1024&amp;G1024</f>
      </c>
      <c r="L1024" s="144"/>
    </row>
    <row r="1025" spans="1:12" s="85" customFormat="1" ht="12.75">
      <c r="A1025" s="145"/>
      <c r="B1025" s="146" t="s">
        <v>781</v>
      </c>
      <c r="C1025" s="147"/>
      <c r="D1025" s="209"/>
      <c r="E1025" s="209"/>
      <c r="F1025" s="209"/>
      <c r="G1025" s="210"/>
      <c r="H1025" s="148"/>
      <c r="I1025" s="149"/>
      <c r="J1025" s="150">
        <f>IF(IF(H1025="",0,H1025)=0,0,(IF(H1025&gt;0,IF(I1025&gt;H1025,0,H1025-I1025),IF(I1025&gt;H1025,H1025-I1025,0))))</f>
        <v>0</v>
      </c>
      <c r="K1025" s="151">
        <f>C1025&amp;D1025&amp;G1025</f>
      </c>
      <c r="L1025" s="152">
        <f>C1025&amp;D1025&amp;G1025</f>
      </c>
    </row>
    <row r="1026" spans="1:11" ht="12.75" customHeight="1" hidden="1">
      <c r="A1026" s="76"/>
      <c r="B1026" s="16"/>
      <c r="C1026" s="14"/>
      <c r="D1026" s="14"/>
      <c r="E1026" s="14"/>
      <c r="F1026" s="14"/>
      <c r="G1026" s="14"/>
      <c r="H1026" s="34"/>
      <c r="I1026" s="35"/>
      <c r="J1026" s="55"/>
      <c r="K1026" s="118"/>
    </row>
    <row r="1027" spans="1:10" ht="12.75" customHeight="1">
      <c r="A1027" s="74" t="s">
        <v>784</v>
      </c>
      <c r="B1027" s="50" t="s">
        <v>777</v>
      </c>
      <c r="C1027" s="200" t="s">
        <v>820</v>
      </c>
      <c r="D1027" s="201"/>
      <c r="E1027" s="201"/>
      <c r="F1027" s="201"/>
      <c r="G1027" s="202"/>
      <c r="H1027" s="52">
        <v>9141859.57</v>
      </c>
      <c r="I1027" s="52">
        <v>-15124297.67</v>
      </c>
      <c r="J1027" s="92">
        <f>IF(IF(H1027="",0,H1027)=0,0,(IF(H1027&gt;0,IF(I1027&gt;H1027,0,H1027-I1027),IF(I1027&gt;H1027,H1027-I1027,0))))</f>
        <v>24266157.24</v>
      </c>
    </row>
    <row r="1028" spans="1:10" ht="22.5">
      <c r="A1028" s="74" t="s">
        <v>821</v>
      </c>
      <c r="B1028" s="50" t="s">
        <v>777</v>
      </c>
      <c r="C1028" s="200" t="s">
        <v>822</v>
      </c>
      <c r="D1028" s="201"/>
      <c r="E1028" s="201"/>
      <c r="F1028" s="201"/>
      <c r="G1028" s="202"/>
      <c r="H1028" s="52">
        <v>9141859.57</v>
      </c>
      <c r="I1028" s="52">
        <v>-15124297.67</v>
      </c>
      <c r="J1028" s="92">
        <f>IF(IF(H1028="",0,H1028)=0,0,(IF(H1028&gt;0,IF(I1028&gt;H1028,0,H1028-I1028),IF(I1028&gt;H1028,H1028-I1028,0))))</f>
        <v>24266157.24</v>
      </c>
    </row>
    <row r="1029" spans="1:10" ht="35.25" customHeight="1">
      <c r="A1029" s="74" t="s">
        <v>824</v>
      </c>
      <c r="B1029" s="50" t="s">
        <v>777</v>
      </c>
      <c r="C1029" s="200" t="s">
        <v>823</v>
      </c>
      <c r="D1029" s="201"/>
      <c r="E1029" s="201"/>
      <c r="F1029" s="201"/>
      <c r="G1029" s="202"/>
      <c r="H1029" s="52">
        <v>0</v>
      </c>
      <c r="I1029" s="52">
        <v>0</v>
      </c>
      <c r="J1029" s="92">
        <f>IF(IF(H1029="",0,H1029)=0,0,(IF(H1029&gt;0,IF(I1029&gt;H1029,0,H1029-I1029),IF(I1029&gt;H1029,H1029-I1029,0))))</f>
        <v>0</v>
      </c>
    </row>
    <row r="1030" spans="1:12" ht="12.75">
      <c r="A1030" s="109" t="s">
        <v>851</v>
      </c>
      <c r="B1030" s="110" t="s">
        <v>782</v>
      </c>
      <c r="C1030" s="108" t="s">
        <v>839</v>
      </c>
      <c r="D1030" s="164" t="s">
        <v>850</v>
      </c>
      <c r="E1030" s="165"/>
      <c r="F1030" s="165"/>
      <c r="G1030" s="166"/>
      <c r="H1030" s="97">
        <v>-1343445910.73</v>
      </c>
      <c r="I1030" s="97">
        <v>-270627154.71</v>
      </c>
      <c r="J1030" s="112" t="s">
        <v>825</v>
      </c>
      <c r="K1030" s="107" t="str">
        <f aca="true" t="shared" si="18" ref="K1030:K1037">C1030&amp;D1030&amp;G1030</f>
        <v>00001050000000000500</v>
      </c>
      <c r="L1030" s="107" t="s">
        <v>852</v>
      </c>
    </row>
    <row r="1031" spans="1:12" ht="12.75">
      <c r="A1031" s="109" t="s">
        <v>854</v>
      </c>
      <c r="B1031" s="110" t="s">
        <v>782</v>
      </c>
      <c r="C1031" s="108" t="s">
        <v>839</v>
      </c>
      <c r="D1031" s="164" t="s">
        <v>853</v>
      </c>
      <c r="E1031" s="165"/>
      <c r="F1031" s="165"/>
      <c r="G1031" s="166"/>
      <c r="H1031" s="97">
        <v>-1343445910.73</v>
      </c>
      <c r="I1031" s="97">
        <v>-270627154.71</v>
      </c>
      <c r="J1031" s="112" t="s">
        <v>825</v>
      </c>
      <c r="K1031" s="107" t="str">
        <f t="shared" si="18"/>
        <v>00001050200000000500</v>
      </c>
      <c r="L1031" s="107" t="s">
        <v>855</v>
      </c>
    </row>
    <row r="1032" spans="1:12" ht="22.5">
      <c r="A1032" s="109" t="s">
        <v>857</v>
      </c>
      <c r="B1032" s="110" t="s">
        <v>782</v>
      </c>
      <c r="C1032" s="108" t="s">
        <v>839</v>
      </c>
      <c r="D1032" s="164" t="s">
        <v>856</v>
      </c>
      <c r="E1032" s="165"/>
      <c r="F1032" s="165"/>
      <c r="G1032" s="166"/>
      <c r="H1032" s="97">
        <v>-1343445910.73</v>
      </c>
      <c r="I1032" s="97">
        <v>-270627154.71</v>
      </c>
      <c r="J1032" s="112" t="s">
        <v>825</v>
      </c>
      <c r="K1032" s="107" t="str">
        <f t="shared" si="18"/>
        <v>00001050201000000510</v>
      </c>
      <c r="L1032" s="107" t="s">
        <v>858</v>
      </c>
    </row>
    <row r="1033" spans="1:12" ht="22.5">
      <c r="A1033" s="95" t="s">
        <v>860</v>
      </c>
      <c r="B1033" s="111" t="s">
        <v>782</v>
      </c>
      <c r="C1033" s="124" t="s">
        <v>839</v>
      </c>
      <c r="D1033" s="167" t="s">
        <v>859</v>
      </c>
      <c r="E1033" s="167"/>
      <c r="F1033" s="167"/>
      <c r="G1033" s="168"/>
      <c r="H1033" s="77">
        <v>-1343445910.73</v>
      </c>
      <c r="I1033" s="77">
        <v>-270627154.71</v>
      </c>
      <c r="J1033" s="65" t="s">
        <v>785</v>
      </c>
      <c r="K1033" s="107" t="str">
        <f t="shared" si="18"/>
        <v>00001050201050000510</v>
      </c>
      <c r="L1033" s="4" t="str">
        <f>C1033&amp;D1033&amp;G1033</f>
        <v>00001050201050000510</v>
      </c>
    </row>
    <row r="1034" spans="1:12" ht="12.75">
      <c r="A1034" s="109" t="s">
        <v>838</v>
      </c>
      <c r="B1034" s="110" t="s">
        <v>783</v>
      </c>
      <c r="C1034" s="108" t="s">
        <v>839</v>
      </c>
      <c r="D1034" s="164" t="s">
        <v>840</v>
      </c>
      <c r="E1034" s="165"/>
      <c r="F1034" s="165"/>
      <c r="G1034" s="166"/>
      <c r="H1034" s="97">
        <v>1352587770.3</v>
      </c>
      <c r="I1034" s="97">
        <v>255502857.04</v>
      </c>
      <c r="J1034" s="112" t="s">
        <v>825</v>
      </c>
      <c r="K1034" s="107" t="str">
        <f t="shared" si="18"/>
        <v>00001050000000000600</v>
      </c>
      <c r="L1034" s="107" t="s">
        <v>841</v>
      </c>
    </row>
    <row r="1035" spans="1:12" ht="12.75">
      <c r="A1035" s="109" t="s">
        <v>842</v>
      </c>
      <c r="B1035" s="110" t="s">
        <v>783</v>
      </c>
      <c r="C1035" s="108" t="s">
        <v>839</v>
      </c>
      <c r="D1035" s="164" t="s">
        <v>843</v>
      </c>
      <c r="E1035" s="165"/>
      <c r="F1035" s="165"/>
      <c r="G1035" s="166"/>
      <c r="H1035" s="97">
        <v>1352587770.3</v>
      </c>
      <c r="I1035" s="97">
        <v>255502857.04</v>
      </c>
      <c r="J1035" s="112" t="s">
        <v>825</v>
      </c>
      <c r="K1035" s="107" t="str">
        <f t="shared" si="18"/>
        <v>00001050200000000600</v>
      </c>
      <c r="L1035" s="107" t="s">
        <v>844</v>
      </c>
    </row>
    <row r="1036" spans="1:12" ht="22.5">
      <c r="A1036" s="109" t="s">
        <v>845</v>
      </c>
      <c r="B1036" s="110" t="s">
        <v>783</v>
      </c>
      <c r="C1036" s="108" t="s">
        <v>839</v>
      </c>
      <c r="D1036" s="164" t="s">
        <v>846</v>
      </c>
      <c r="E1036" s="165"/>
      <c r="F1036" s="165"/>
      <c r="G1036" s="166"/>
      <c r="H1036" s="97">
        <v>1352587770.3</v>
      </c>
      <c r="I1036" s="97">
        <v>255502857.04</v>
      </c>
      <c r="J1036" s="112" t="s">
        <v>825</v>
      </c>
      <c r="K1036" s="107" t="str">
        <f t="shared" si="18"/>
        <v>00001050201000000610</v>
      </c>
      <c r="L1036" s="107" t="s">
        <v>847</v>
      </c>
    </row>
    <row r="1037" spans="1:12" ht="22.5">
      <c r="A1037" s="96" t="s">
        <v>848</v>
      </c>
      <c r="B1037" s="111" t="s">
        <v>783</v>
      </c>
      <c r="C1037" s="124" t="s">
        <v>839</v>
      </c>
      <c r="D1037" s="167" t="s">
        <v>849</v>
      </c>
      <c r="E1037" s="167"/>
      <c r="F1037" s="167"/>
      <c r="G1037" s="168"/>
      <c r="H1037" s="98">
        <v>1352587770.3</v>
      </c>
      <c r="I1037" s="98">
        <v>255502857.04</v>
      </c>
      <c r="J1037" s="99" t="s">
        <v>785</v>
      </c>
      <c r="K1037" s="106" t="str">
        <f t="shared" si="18"/>
        <v>00001050201050000610</v>
      </c>
      <c r="L1037" s="4" t="str">
        <f>C1037&amp;D1037&amp;G1037</f>
        <v>00001050201050000610</v>
      </c>
    </row>
    <row r="1038" spans="1:11" ht="12.75">
      <c r="A1038" s="26"/>
      <c r="B1038" s="29"/>
      <c r="C1038" s="22"/>
      <c r="D1038" s="22"/>
      <c r="E1038" s="22"/>
      <c r="F1038" s="22"/>
      <c r="G1038" s="22"/>
      <c r="H1038" s="22"/>
      <c r="I1038" s="22"/>
      <c r="J1038" s="22"/>
      <c r="K1038" s="22"/>
    </row>
    <row r="1039" spans="1:12" ht="12.75">
      <c r="A1039" s="26"/>
      <c r="B1039" s="29"/>
      <c r="C1039" s="22"/>
      <c r="D1039" s="22"/>
      <c r="E1039" s="22"/>
      <c r="F1039" s="22"/>
      <c r="G1039" s="22"/>
      <c r="H1039" s="22"/>
      <c r="I1039" s="22"/>
      <c r="J1039" s="22"/>
      <c r="K1039" s="94"/>
      <c r="L1039" s="94"/>
    </row>
    <row r="1040" spans="1:12" ht="21.75" customHeight="1">
      <c r="A1040" s="24" t="s">
        <v>815</v>
      </c>
      <c r="B1040" s="211" t="s">
        <v>131</v>
      </c>
      <c r="C1040" s="211"/>
      <c r="D1040" s="211"/>
      <c r="E1040" s="29"/>
      <c r="F1040" s="29"/>
      <c r="G1040" s="22"/>
      <c r="H1040" s="68" t="s">
        <v>817</v>
      </c>
      <c r="I1040" s="67"/>
      <c r="J1040" s="212" t="s">
        <v>130</v>
      </c>
      <c r="K1040" s="94"/>
      <c r="L1040" s="94"/>
    </row>
    <row r="1041" spans="1:12" ht="12.75">
      <c r="A1041" s="3" t="s">
        <v>813</v>
      </c>
      <c r="B1041" s="195" t="s">
        <v>814</v>
      </c>
      <c r="C1041" s="195"/>
      <c r="D1041" s="195"/>
      <c r="E1041" s="29"/>
      <c r="F1041" s="29"/>
      <c r="G1041" s="22"/>
      <c r="H1041" s="22"/>
      <c r="I1041" s="69" t="s">
        <v>818</v>
      </c>
      <c r="J1041" s="29" t="s">
        <v>814</v>
      </c>
      <c r="K1041" s="94"/>
      <c r="L1041" s="94"/>
    </row>
    <row r="1042" spans="1:12" ht="12.75">
      <c r="A1042" s="3"/>
      <c r="B1042" s="29"/>
      <c r="C1042" s="22"/>
      <c r="D1042" s="22"/>
      <c r="E1042" s="22"/>
      <c r="F1042" s="22"/>
      <c r="G1042" s="22"/>
      <c r="H1042" s="22"/>
      <c r="I1042" s="22"/>
      <c r="J1042" s="22"/>
      <c r="K1042" s="94"/>
      <c r="L1042" s="94"/>
    </row>
    <row r="1043" spans="1:12" ht="21.75" customHeight="1">
      <c r="A1043" s="3" t="s">
        <v>816</v>
      </c>
      <c r="B1043" s="199" t="s">
        <v>132</v>
      </c>
      <c r="C1043" s="199"/>
      <c r="D1043" s="199"/>
      <c r="E1043" s="121"/>
      <c r="F1043" s="121"/>
      <c r="G1043" s="22"/>
      <c r="H1043" s="22"/>
      <c r="I1043" s="22"/>
      <c r="J1043" s="22"/>
      <c r="K1043" s="94"/>
      <c r="L1043" s="94"/>
    </row>
    <row r="1044" spans="1:12" ht="12.75">
      <c r="A1044" s="3" t="s">
        <v>813</v>
      </c>
      <c r="B1044" s="195" t="s">
        <v>814</v>
      </c>
      <c r="C1044" s="195"/>
      <c r="D1044" s="195"/>
      <c r="E1044" s="29"/>
      <c r="F1044" s="29"/>
      <c r="G1044" s="22"/>
      <c r="H1044" s="22"/>
      <c r="I1044" s="22"/>
      <c r="J1044" s="22"/>
      <c r="K1044" s="94"/>
      <c r="L1044" s="94"/>
    </row>
    <row r="1045" spans="1:12" ht="12.75">
      <c r="A1045" s="3"/>
      <c r="B1045" s="29"/>
      <c r="C1045" s="22"/>
      <c r="D1045" s="22"/>
      <c r="E1045" s="22"/>
      <c r="F1045" s="22"/>
      <c r="G1045" s="22"/>
      <c r="H1045" s="22"/>
      <c r="I1045" s="22"/>
      <c r="J1045" s="22"/>
      <c r="K1045" s="94"/>
      <c r="L1045" s="94"/>
    </row>
    <row r="1046" spans="1:12" ht="12.75">
      <c r="A1046" s="3" t="s">
        <v>133</v>
      </c>
      <c r="B1046" s="29"/>
      <c r="C1046" s="22"/>
      <c r="D1046" s="22"/>
      <c r="E1046" s="22"/>
      <c r="F1046" s="22"/>
      <c r="G1046" s="22"/>
      <c r="H1046" s="22"/>
      <c r="I1046" s="22"/>
      <c r="J1046" s="22"/>
      <c r="K1046" s="94"/>
      <c r="L1046" s="94"/>
    </row>
    <row r="1047" spans="1:12" ht="12.75">
      <c r="A1047" s="26"/>
      <c r="B1047" s="29"/>
      <c r="C1047" s="22"/>
      <c r="D1047" s="22"/>
      <c r="E1047" s="22"/>
      <c r="F1047" s="22"/>
      <c r="G1047" s="22"/>
      <c r="H1047" s="22"/>
      <c r="I1047" s="22"/>
      <c r="J1047" s="22"/>
      <c r="K1047" s="94"/>
      <c r="L1047" s="94"/>
    </row>
    <row r="1048" spans="11:12" ht="12.75">
      <c r="K1048" s="94"/>
      <c r="L1048" s="94"/>
    </row>
    <row r="1049" spans="11:12" ht="12.75">
      <c r="K1049" s="94"/>
      <c r="L1049" s="94"/>
    </row>
    <row r="1050" spans="11:12" ht="12.75">
      <c r="K1050" s="94"/>
      <c r="L1050" s="94"/>
    </row>
    <row r="1051" spans="11:12" ht="12.75">
      <c r="K1051" s="94"/>
      <c r="L1051" s="94"/>
    </row>
    <row r="1052" spans="11:12" ht="12.75">
      <c r="K1052" s="94"/>
      <c r="L1052" s="94"/>
    </row>
    <row r="1053" spans="11:12" ht="12.75">
      <c r="K1053" s="94"/>
      <c r="L1053" s="94"/>
    </row>
  </sheetData>
  <sheetProtection/>
  <mergeCells count="1037">
    <mergeCell ref="D1024:G1024"/>
    <mergeCell ref="D1019:G1019"/>
    <mergeCell ref="D1025:G1025"/>
    <mergeCell ref="D1018:G1018"/>
    <mergeCell ref="D1020:G1020"/>
    <mergeCell ref="B1041:D1041"/>
    <mergeCell ref="C1028:G1028"/>
    <mergeCell ref="D1030:G1030"/>
    <mergeCell ref="D1031:G1031"/>
    <mergeCell ref="D1036:G1036"/>
    <mergeCell ref="D1037:G1037"/>
    <mergeCell ref="C997:G997"/>
    <mergeCell ref="B1044:D1044"/>
    <mergeCell ref="C1008:G1008"/>
    <mergeCell ref="C1022:G1022"/>
    <mergeCell ref="C1023:G1023"/>
    <mergeCell ref="B1040:D1040"/>
    <mergeCell ref="B1043:D1043"/>
    <mergeCell ref="C1027:G1027"/>
    <mergeCell ref="C1029:G1029"/>
    <mergeCell ref="C1001:G1003"/>
    <mergeCell ref="A153:A155"/>
    <mergeCell ref="C157:G157"/>
    <mergeCell ref="C153:G155"/>
    <mergeCell ref="E159:F159"/>
    <mergeCell ref="C15:G15"/>
    <mergeCell ref="C16:G16"/>
    <mergeCell ref="C156:G156"/>
    <mergeCell ref="A999:J999"/>
    <mergeCell ref="C158:G158"/>
    <mergeCell ref="H153:H155"/>
    <mergeCell ref="B153:B155"/>
    <mergeCell ref="A151:J151"/>
    <mergeCell ref="J153:J155"/>
    <mergeCell ref="I153:I155"/>
    <mergeCell ref="C14:G14"/>
    <mergeCell ref="A9:J9"/>
    <mergeCell ref="J11:J13"/>
    <mergeCell ref="H11:H13"/>
    <mergeCell ref="B11:B13"/>
    <mergeCell ref="I11:I13"/>
    <mergeCell ref="A11:A13"/>
    <mergeCell ref="C11:G13"/>
    <mergeCell ref="A1:I1"/>
    <mergeCell ref="B5:H5"/>
    <mergeCell ref="B6:H6"/>
    <mergeCell ref="B3:D3"/>
    <mergeCell ref="G3:H3"/>
    <mergeCell ref="D1017:G1017"/>
    <mergeCell ref="A1001:A1003"/>
    <mergeCell ref="B1001:B1003"/>
    <mergeCell ref="J1001:J1003"/>
    <mergeCell ref="I1001:I1003"/>
    <mergeCell ref="H1001:H1003"/>
    <mergeCell ref="C1004:G1004"/>
    <mergeCell ref="C1005:G1005"/>
    <mergeCell ref="C1006:G1006"/>
    <mergeCell ref="D1013:G1013"/>
    <mergeCell ref="D1014:G1014"/>
    <mergeCell ref="D1015:G1015"/>
    <mergeCell ref="D1016:G1016"/>
    <mergeCell ref="E164:F164"/>
    <mergeCell ref="C1007:G1007"/>
    <mergeCell ref="D1034:G1034"/>
    <mergeCell ref="D1035:G1035"/>
    <mergeCell ref="D1032:G1032"/>
    <mergeCell ref="D1033:G1033"/>
    <mergeCell ref="D1009:G1009"/>
    <mergeCell ref="D1010:G1010"/>
    <mergeCell ref="D1011:G1011"/>
    <mergeCell ref="D1012:G1012"/>
    <mergeCell ref="E160:F160"/>
    <mergeCell ref="E161:F161"/>
    <mergeCell ref="E162:F162"/>
    <mergeCell ref="E163:F163"/>
    <mergeCell ref="E174:F17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84:F18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94:F19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204:F20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14:F21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24:F22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34:F23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44:F24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54:F25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64:F26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74:F27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84:F28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94:F29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304:F30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14:F31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24:F32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34:F33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44:F34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54:F35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64:F36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74:F37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84:F38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94:F39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404:F40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14:F41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24:F42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34:F43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44:F44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54:F45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64:F46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74:F47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84:F48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94:F49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504:F50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14:F51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24:F52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34:F53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44:F54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54:F55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64:F56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74:F57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84:F58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94:F59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604:F60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14:F61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24:F62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34:F63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44:F64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54:F65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64:F66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74:F67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84:F68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94:F69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704:F70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14:F71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24:F72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34:F73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44:F74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54:F75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64:F76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74:F77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84:F78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94:F794"/>
    <mergeCell ref="E785:F785"/>
    <mergeCell ref="E786:F786"/>
    <mergeCell ref="E787:F787"/>
    <mergeCell ref="E788:F788"/>
    <mergeCell ref="E789:F789"/>
    <mergeCell ref="E790:F790"/>
    <mergeCell ref="E791:F791"/>
    <mergeCell ref="E792:F792"/>
    <mergeCell ref="E793:F793"/>
    <mergeCell ref="E804:F80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14:F814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24:F82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34:F834"/>
    <mergeCell ref="E825:F825"/>
    <mergeCell ref="E826:F826"/>
    <mergeCell ref="E827:F827"/>
    <mergeCell ref="E828:F828"/>
    <mergeCell ref="E829:F829"/>
    <mergeCell ref="E830:F830"/>
    <mergeCell ref="E831:F831"/>
    <mergeCell ref="E832:F832"/>
    <mergeCell ref="E833:F833"/>
    <mergeCell ref="E844:F844"/>
    <mergeCell ref="E835:F835"/>
    <mergeCell ref="E836:F836"/>
    <mergeCell ref="E837:F837"/>
    <mergeCell ref="E838:F838"/>
    <mergeCell ref="E839:F839"/>
    <mergeCell ref="E840:F840"/>
    <mergeCell ref="E841:F841"/>
    <mergeCell ref="E842:F842"/>
    <mergeCell ref="E843:F843"/>
    <mergeCell ref="E854:F85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64:F86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74:F874"/>
    <mergeCell ref="E865:F865"/>
    <mergeCell ref="E866:F866"/>
    <mergeCell ref="E867:F867"/>
    <mergeCell ref="E868:F868"/>
    <mergeCell ref="E869:F869"/>
    <mergeCell ref="E870:F870"/>
    <mergeCell ref="E871:F871"/>
    <mergeCell ref="E872:F872"/>
    <mergeCell ref="E873:F873"/>
    <mergeCell ref="E884:F884"/>
    <mergeCell ref="E875:F875"/>
    <mergeCell ref="E876:F876"/>
    <mergeCell ref="E877:F877"/>
    <mergeCell ref="E878:F878"/>
    <mergeCell ref="E879:F879"/>
    <mergeCell ref="E880:F880"/>
    <mergeCell ref="E881:F881"/>
    <mergeCell ref="E882:F882"/>
    <mergeCell ref="E883:F883"/>
    <mergeCell ref="E894:F894"/>
    <mergeCell ref="E885:F885"/>
    <mergeCell ref="E886:F886"/>
    <mergeCell ref="E887:F887"/>
    <mergeCell ref="E888:F888"/>
    <mergeCell ref="E889:F889"/>
    <mergeCell ref="E890:F890"/>
    <mergeCell ref="E891:F891"/>
    <mergeCell ref="E892:F892"/>
    <mergeCell ref="E893:F893"/>
    <mergeCell ref="E904:F904"/>
    <mergeCell ref="E895:F895"/>
    <mergeCell ref="E896:F896"/>
    <mergeCell ref="E897:F897"/>
    <mergeCell ref="E898:F898"/>
    <mergeCell ref="E899:F899"/>
    <mergeCell ref="E900:F900"/>
    <mergeCell ref="E901:F901"/>
    <mergeCell ref="E902:F902"/>
    <mergeCell ref="E903:F903"/>
    <mergeCell ref="E914:F914"/>
    <mergeCell ref="E905:F905"/>
    <mergeCell ref="E906:F906"/>
    <mergeCell ref="E907:F907"/>
    <mergeCell ref="E908:F908"/>
    <mergeCell ref="E909:F909"/>
    <mergeCell ref="E910:F910"/>
    <mergeCell ref="E911:F911"/>
    <mergeCell ref="E912:F912"/>
    <mergeCell ref="E913:F913"/>
    <mergeCell ref="E924:F924"/>
    <mergeCell ref="E915:F915"/>
    <mergeCell ref="E916:F916"/>
    <mergeCell ref="E917:F917"/>
    <mergeCell ref="E918:F918"/>
    <mergeCell ref="E919:F919"/>
    <mergeCell ref="E920:F920"/>
    <mergeCell ref="E921:F921"/>
    <mergeCell ref="E922:F922"/>
    <mergeCell ref="E923:F923"/>
    <mergeCell ref="E934:F934"/>
    <mergeCell ref="E925:F925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44:F944"/>
    <mergeCell ref="E935:F935"/>
    <mergeCell ref="E936:F936"/>
    <mergeCell ref="E937:F937"/>
    <mergeCell ref="E938:F938"/>
    <mergeCell ref="E939:F939"/>
    <mergeCell ref="E940:F940"/>
    <mergeCell ref="E941:F941"/>
    <mergeCell ref="E942:F942"/>
    <mergeCell ref="E943:F943"/>
    <mergeCell ref="E954:F954"/>
    <mergeCell ref="E945:F945"/>
    <mergeCell ref="E946:F946"/>
    <mergeCell ref="E947:F947"/>
    <mergeCell ref="E948:F948"/>
    <mergeCell ref="E949:F949"/>
    <mergeCell ref="E950:F950"/>
    <mergeCell ref="E951:F951"/>
    <mergeCell ref="E952:F952"/>
    <mergeCell ref="E953:F953"/>
    <mergeCell ref="E964:F964"/>
    <mergeCell ref="E955:F955"/>
    <mergeCell ref="E956:F956"/>
    <mergeCell ref="E957:F957"/>
    <mergeCell ref="E958:F958"/>
    <mergeCell ref="E959:F959"/>
    <mergeCell ref="E960:F960"/>
    <mergeCell ref="E961:F961"/>
    <mergeCell ref="E962:F962"/>
    <mergeCell ref="E963:F963"/>
    <mergeCell ref="E974:F974"/>
    <mergeCell ref="E965:F965"/>
    <mergeCell ref="E966:F966"/>
    <mergeCell ref="E967:F967"/>
    <mergeCell ref="E968:F968"/>
    <mergeCell ref="E969:F969"/>
    <mergeCell ref="E970:F970"/>
    <mergeCell ref="E971:F971"/>
    <mergeCell ref="E972:F972"/>
    <mergeCell ref="E973:F973"/>
    <mergeCell ref="E976:F976"/>
    <mergeCell ref="E977:F977"/>
    <mergeCell ref="E978:F978"/>
    <mergeCell ref="E979:F979"/>
    <mergeCell ref="E993:F993"/>
    <mergeCell ref="E994:F994"/>
    <mergeCell ref="E985:F985"/>
    <mergeCell ref="E986:F986"/>
    <mergeCell ref="E987:F987"/>
    <mergeCell ref="E988:F988"/>
    <mergeCell ref="E989:F989"/>
    <mergeCell ref="D21:G21"/>
    <mergeCell ref="E990:F990"/>
    <mergeCell ref="E991:F991"/>
    <mergeCell ref="E992:F992"/>
    <mergeCell ref="E980:F980"/>
    <mergeCell ref="E981:F981"/>
    <mergeCell ref="E982:F982"/>
    <mergeCell ref="E983:F983"/>
    <mergeCell ref="E984:F984"/>
    <mergeCell ref="E975:F975"/>
    <mergeCell ref="D17:G17"/>
    <mergeCell ref="D18:G18"/>
    <mergeCell ref="D19:G19"/>
    <mergeCell ref="D20:G20"/>
    <mergeCell ref="D31:G3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41:G4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51:G5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61:G6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71:G7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81:G8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91:G9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101:G101"/>
    <mergeCell ref="D92:G92"/>
    <mergeCell ref="D93:G93"/>
    <mergeCell ref="D94:G94"/>
    <mergeCell ref="D95:G95"/>
    <mergeCell ref="D96:G96"/>
    <mergeCell ref="D97:G97"/>
    <mergeCell ref="D98:G98"/>
    <mergeCell ref="D99:G99"/>
    <mergeCell ref="D100:G100"/>
    <mergeCell ref="D111:G11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21:G12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31:G131"/>
    <mergeCell ref="D122:G122"/>
    <mergeCell ref="D123:G123"/>
    <mergeCell ref="D124:G124"/>
    <mergeCell ref="D125:G125"/>
    <mergeCell ref="D126:G126"/>
    <mergeCell ref="D127:G127"/>
    <mergeCell ref="D128:G128"/>
    <mergeCell ref="D129:G129"/>
    <mergeCell ref="D130:G130"/>
    <mergeCell ref="D141:G141"/>
    <mergeCell ref="D132:G132"/>
    <mergeCell ref="D133:G133"/>
    <mergeCell ref="D134:G134"/>
    <mergeCell ref="D135:G135"/>
    <mergeCell ref="D136:G136"/>
    <mergeCell ref="D137:G137"/>
    <mergeCell ref="D138:G138"/>
    <mergeCell ref="D139:G139"/>
    <mergeCell ref="D140:G140"/>
    <mergeCell ref="D147:G147"/>
    <mergeCell ref="D148:G148"/>
    <mergeCell ref="D142:G142"/>
    <mergeCell ref="D143:G143"/>
    <mergeCell ref="D144:G144"/>
    <mergeCell ref="D145:G145"/>
    <mergeCell ref="D146:G146"/>
  </mergeCells>
  <printOptions/>
  <pageMargins left="0.76" right="0.11" top="0.26" bottom="0.31" header="0" footer="0"/>
  <pageSetup fitToHeight="25" fitToWidth="1" horizontalDpi="600" verticalDpi="600" orientation="portrait" paperSize="9" scale="69" r:id="rId1"/>
  <rowBreaks count="2" manualBreakCount="2">
    <brk id="149" max="255" man="1"/>
    <brk id="9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Бухгалтерия </cp:lastModifiedBy>
  <cp:lastPrinted>2019-04-15T11:55:20Z</cp:lastPrinted>
  <dcterms:created xsi:type="dcterms:W3CDTF">2009-02-13T09:10:05Z</dcterms:created>
  <dcterms:modified xsi:type="dcterms:W3CDTF">2019-04-15T11:55:42Z</dcterms:modified>
  <cp:category/>
  <cp:version/>
  <cp:contentType/>
  <cp:contentStatus/>
</cp:coreProperties>
</file>