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9(к)" sheetId="1" r:id="rId1"/>
  </sheets>
  <definedNames>
    <definedName name="_xlnm.Print_Titles" localSheetId="0">'2019(к)'!$5:$7</definedName>
    <definedName name="_xlnm.Print_Area" localSheetId="0">'2019(к)'!$A$1:$AD$516</definedName>
  </definedNames>
  <calcPr fullCalcOnLoad="1"/>
</workbook>
</file>

<file path=xl/sharedStrings.xml><?xml version="1.0" encoding="utf-8"?>
<sst xmlns="http://schemas.openxmlformats.org/spreadsheetml/2006/main" count="877" uniqueCount="259">
  <si>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</si>
  <si>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</si>
  <si>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</si>
  <si>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2019 года</t>
  </si>
  <si>
    <t>№ 
п\п</t>
  </si>
  <si>
    <t>Дата
внесения 
в реестр
обязательств</t>
  </si>
  <si>
    <t>Характеристика договора</t>
  </si>
  <si>
    <t>остаток на 01.01.19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</si>
  <si>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</si>
  <si>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</si>
  <si>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</si>
  <si>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</si>
  <si>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</si>
  <si>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</si>
  <si>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</si>
  <si>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</si>
  <si>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</si>
  <si>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</si>
  <si>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</si>
  <si>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</si>
  <si>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</si>
  <si>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</si>
  <si>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</si>
  <si>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</si>
  <si>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</si>
  <si>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</si>
  <si>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</si>
  <si>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</si>
  <si>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</si>
  <si>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</si>
  <si>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</si>
  <si>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</si>
  <si>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</si>
  <si>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</si>
  <si>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</si>
  <si>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</si>
  <si>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</si>
  <si>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</si>
  <si>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</si>
  <si>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</si>
  <si>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</si>
  <si>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</si>
  <si>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</si>
  <si>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</si>
  <si>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</si>
  <si>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</si>
  <si>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</si>
  <si>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</si>
  <si>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</si>
  <si>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</si>
  <si>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</si>
  <si>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</si>
  <si>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</si>
  <si>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</si>
  <si>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</si>
  <si>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</si>
  <si>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</si>
  <si>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</si>
  <si>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</si>
  <si>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</si>
  <si>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</si>
  <si>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</si>
  <si>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</si>
  <si>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</si>
  <si>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</si>
  <si>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</si>
  <si>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</si>
  <si>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</si>
  <si>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</si>
  <si>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</si>
  <si>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</si>
  <si>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</si>
  <si>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</si>
  <si>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</si>
  <si>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</si>
  <si>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</si>
  <si>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</si>
  <si>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</si>
  <si>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</si>
  <si>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</si>
  <si>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</si>
  <si>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</si>
  <si>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</si>
  <si>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</si>
  <si>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</si>
  <si>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</si>
  <si>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</si>
  <si>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</si>
  <si>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</si>
  <si>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</si>
  <si>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</si>
  <si>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</si>
  <si>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</si>
  <si>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</si>
  <si>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</si>
  <si>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</si>
  <si>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</si>
  <si>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</si>
  <si>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</si>
  <si>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</si>
  <si>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</si>
  <si>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</si>
  <si>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</si>
  <si>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</si>
  <si>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</si>
  <si>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</si>
  <si>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</si>
  <si>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</si>
  <si>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</si>
  <si>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</si>
  <si>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</si>
  <si>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</si>
  <si>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</si>
  <si>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</si>
  <si>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</si>
  <si>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</si>
  <si>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</si>
  <si>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</si>
  <si>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</si>
  <si>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</si>
  <si>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</si>
  <si>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</si>
  <si>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</si>
  <si>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</si>
  <si>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</si>
  <si>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</si>
  <si>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</si>
  <si>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</si>
  <si>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</si>
  <si>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</si>
  <si>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</si>
  <si>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</si>
  <si>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</si>
  <si>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</si>
  <si>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</si>
  <si>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</si>
  <si>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</si>
  <si>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</si>
  <si>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</si>
  <si>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</si>
  <si>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</si>
  <si>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</si>
  <si>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</si>
  <si>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</si>
  <si>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</si>
  <si>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</si>
  <si>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</si>
  <si>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</si>
  <si>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</si>
  <si>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</si>
  <si>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</si>
  <si>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</si>
  <si>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</si>
  <si>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</si>
  <si>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</si>
  <si>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</si>
  <si>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</si>
  <si>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</si>
  <si>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</si>
  <si>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</si>
  <si>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</si>
  <si>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</si>
  <si>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</si>
  <si>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</si>
  <si>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</si>
  <si>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</si>
  <si>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</si>
  <si>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</si>
  <si>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</si>
  <si>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</si>
  <si>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</si>
  <si>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</si>
  <si>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</si>
  <si>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</si>
  <si>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</si>
  <si>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</si>
  <si>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</si>
  <si>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</si>
  <si>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</si>
  <si>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</si>
  <si>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</si>
  <si>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</si>
  <si>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</si>
  <si>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</si>
  <si>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</si>
  <si>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</si>
  <si>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</si>
  <si>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</si>
  <si>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</si>
  <si>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</si>
  <si>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</si>
  <si>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</si>
  <si>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</si>
  <si>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</si>
  <si>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</si>
  <si>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</si>
  <si>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</si>
  <si>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</si>
  <si>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</si>
  <si>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</si>
  <si>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</si>
  <si>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</si>
  <si>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</si>
  <si>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</si>
  <si>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</si>
  <si>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</si>
  <si>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</si>
  <si>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</si>
  <si>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</si>
  <si>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</si>
  <si>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</si>
  <si>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</si>
  <si>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</si>
  <si>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</si>
  <si>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</si>
  <si>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</si>
  <si>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</si>
  <si>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</si>
  <si>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</si>
  <si>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</si>
  <si>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</si>
  <si>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</si>
  <si>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</si>
  <si>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</si>
  <si>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</si>
  <si>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</si>
  <si>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</si>
  <si>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</si>
  <si>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</si>
  <si>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</si>
  <si>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</si>
  <si>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</si>
  <si>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</si>
  <si>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</si>
  <si>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</si>
  <si>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</si>
  <si>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</si>
  <si>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</si>
  <si>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</si>
  <si>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</si>
  <si>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</si>
  <si>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</si>
  <si>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</si>
  <si>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</si>
  <si>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</si>
  <si>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</si>
  <si>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</si>
  <si>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</si>
  <si>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С.А.Власова</t>
  </si>
  <si>
    <t>Главный бухгалтер Комитета финансов Администрации Боровичского муниципального района</t>
  </si>
  <si>
    <t>Н.Ю.Дитяткина</t>
  </si>
  <si>
    <t>бюдж</t>
  </si>
  <si>
    <t>коммерч</t>
  </si>
  <si>
    <t>всего</t>
  </si>
  <si>
    <t>получено</t>
  </si>
  <si>
    <t>погашено</t>
  </si>
  <si>
    <t>Разница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</si>
  <si>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</si>
  <si>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на 1 апреля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</si>
</sst>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 quotePrefix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4" fillId="3" borderId="34" xfId="0" applyNumberFormat="1" applyFont="1" applyFill="1" applyBorder="1" applyAlignment="1">
      <alignment horizontal="center" vertical="top"/>
    </xf>
    <xf numFmtId="49" fontId="14" fillId="3" borderId="35" xfId="0" applyNumberFormat="1" applyFont="1" applyFill="1" applyBorder="1" applyAlignment="1">
      <alignment horizontal="center" vertical="top"/>
    </xf>
    <xf numFmtId="0" fontId="14" fillId="3" borderId="35" xfId="0" applyFont="1" applyFill="1" applyBorder="1" applyAlignment="1">
      <alignment horizontal="center" vertical="top"/>
    </xf>
    <xf numFmtId="0" fontId="14" fillId="3" borderId="36" xfId="0" applyFont="1" applyFill="1" applyBorder="1" applyAlignment="1">
      <alignment horizontal="center" vertical="top"/>
    </xf>
    <xf numFmtId="4" fontId="15" fillId="3" borderId="34" xfId="0" applyNumberFormat="1" applyFont="1" applyFill="1" applyBorder="1" applyAlignment="1" quotePrefix="1">
      <alignment horizontal="right" vertical="center"/>
    </xf>
    <xf numFmtId="2" fontId="15" fillId="3" borderId="34" xfId="0" applyNumberFormat="1" applyFont="1" applyFill="1" applyBorder="1" applyAlignment="1" quotePrefix="1">
      <alignment horizontal="right" vertical="center"/>
    </xf>
    <xf numFmtId="0" fontId="14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4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4" fontId="0" fillId="0" borderId="34" xfId="0" applyNumberFormat="1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6" fillId="0" borderId="44" xfId="19" applyNumberFormat="1" applyFont="1" applyBorder="1" applyAlignment="1">
      <alignment/>
    </xf>
    <xf numFmtId="171" fontId="16" fillId="0" borderId="44" xfId="19" applyNumberFormat="1" applyFont="1" applyBorder="1" applyAlignment="1">
      <alignment/>
    </xf>
    <xf numFmtId="178" fontId="16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4" fillId="3" borderId="34" xfId="0" applyFont="1" applyFill="1" applyBorder="1" applyAlignment="1" quotePrefix="1">
      <alignment horizontal="center" vertical="top"/>
    </xf>
    <xf numFmtId="0" fontId="14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5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21"/>
  <sheetViews>
    <sheetView tabSelected="1" view="pageBreakPreview" zoomScale="75" zoomScaleNormal="75" zoomScaleSheetLayoutView="75" workbookViewId="0" topLeftCell="A1">
      <pane xSplit="5" ySplit="8" topLeftCell="F2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E1" sqref="AE1:BH1638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U4" s="9" t="s">
        <v>258</v>
      </c>
      <c r="V4" s="6" t="s">
        <v>3</v>
      </c>
    </row>
    <row r="5" spans="1:30" ht="13.5" customHeight="1" thickBot="1">
      <c r="A5" s="10" t="s">
        <v>4</v>
      </c>
      <c r="B5" s="11" t="s">
        <v>5</v>
      </c>
      <c r="C5" s="12" t="s">
        <v>6</v>
      </c>
      <c r="D5" s="13"/>
      <c r="E5" s="14" t="s">
        <v>7</v>
      </c>
      <c r="F5" s="15" t="s">
        <v>8</v>
      </c>
      <c r="G5" s="16"/>
      <c r="H5" s="16" t="s">
        <v>9</v>
      </c>
      <c r="I5" s="16"/>
      <c r="J5" s="16" t="s">
        <v>10</v>
      </c>
      <c r="K5" s="16"/>
      <c r="L5" s="17" t="s">
        <v>11</v>
      </c>
      <c r="M5" s="17"/>
      <c r="N5" s="18" t="s">
        <v>12</v>
      </c>
      <c r="O5" s="19"/>
      <c r="P5" s="18" t="s">
        <v>13</v>
      </c>
      <c r="Q5" s="19"/>
      <c r="R5" s="20" t="s">
        <v>14</v>
      </c>
      <c r="S5" s="20"/>
      <c r="T5" s="16" t="s">
        <v>15</v>
      </c>
      <c r="U5" s="16"/>
      <c r="V5" s="16" t="s">
        <v>16</v>
      </c>
      <c r="W5" s="16"/>
      <c r="X5" s="16" t="s">
        <v>17</v>
      </c>
      <c r="Y5" s="16"/>
      <c r="Z5" s="16" t="s">
        <v>18</v>
      </c>
      <c r="AA5" s="16"/>
      <c r="AB5" s="16" t="s">
        <v>19</v>
      </c>
      <c r="AC5" s="21"/>
      <c r="AD5" s="22" t="s">
        <v>20</v>
      </c>
    </row>
    <row r="6" spans="1:30" s="30" customFormat="1" ht="37.5" customHeight="1" thickBot="1">
      <c r="A6" s="23"/>
      <c r="B6" s="24"/>
      <c r="C6" s="25"/>
      <c r="D6" s="26"/>
      <c r="E6" s="27"/>
      <c r="F6" s="28" t="s">
        <v>21</v>
      </c>
      <c r="G6" s="28" t="s">
        <v>22</v>
      </c>
      <c r="H6" s="28" t="s">
        <v>21</v>
      </c>
      <c r="I6" s="28" t="s">
        <v>22</v>
      </c>
      <c r="J6" s="28" t="s">
        <v>21</v>
      </c>
      <c r="K6" s="28" t="s">
        <v>22</v>
      </c>
      <c r="L6" s="28" t="s">
        <v>21</v>
      </c>
      <c r="M6" s="28" t="s">
        <v>22</v>
      </c>
      <c r="N6" s="28" t="s">
        <v>21</v>
      </c>
      <c r="O6" s="28" t="s">
        <v>22</v>
      </c>
      <c r="P6" s="28" t="s">
        <v>21</v>
      </c>
      <c r="Q6" s="28" t="s">
        <v>22</v>
      </c>
      <c r="R6" s="28" t="s">
        <v>21</v>
      </c>
      <c r="S6" s="28" t="s">
        <v>22</v>
      </c>
      <c r="T6" s="28" t="s">
        <v>21</v>
      </c>
      <c r="U6" s="28" t="s">
        <v>22</v>
      </c>
      <c r="V6" s="28" t="s">
        <v>21</v>
      </c>
      <c r="W6" s="28" t="s">
        <v>22</v>
      </c>
      <c r="X6" s="28" t="s">
        <v>21</v>
      </c>
      <c r="Y6" s="28" t="s">
        <v>22</v>
      </c>
      <c r="Z6" s="28" t="s">
        <v>21</v>
      </c>
      <c r="AA6" s="28" t="s">
        <v>22</v>
      </c>
      <c r="AB6" s="28" t="s">
        <v>21</v>
      </c>
      <c r="AC6" s="28" t="s">
        <v>22</v>
      </c>
      <c r="AD6" s="29"/>
    </row>
    <row r="7" spans="1:30" s="38" customFormat="1" ht="10.5" customHeight="1" thickBot="1">
      <c r="A7" s="31" t="s">
        <v>23</v>
      </c>
      <c r="B7" s="31" t="s">
        <v>24</v>
      </c>
      <c r="C7" s="32" t="s">
        <v>25</v>
      </c>
      <c r="D7" s="33"/>
      <c r="E7" s="34" t="s">
        <v>26</v>
      </c>
      <c r="F7" s="35" t="s">
        <v>27</v>
      </c>
      <c r="G7" s="35" t="s">
        <v>28</v>
      </c>
      <c r="H7" s="36" t="s">
        <v>29</v>
      </c>
      <c r="I7" s="36" t="s">
        <v>30</v>
      </c>
      <c r="J7" s="36" t="s">
        <v>31</v>
      </c>
      <c r="K7" s="36" t="s">
        <v>32</v>
      </c>
      <c r="L7" s="36" t="s">
        <v>33</v>
      </c>
      <c r="M7" s="36" t="s">
        <v>34</v>
      </c>
      <c r="N7" s="36" t="s">
        <v>35</v>
      </c>
      <c r="O7" s="36" t="s">
        <v>36</v>
      </c>
      <c r="P7" s="36" t="s">
        <v>37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>
      <c r="A8" s="39">
        <v>1</v>
      </c>
      <c r="B8" s="40"/>
      <c r="C8" s="41" t="s">
        <v>38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customHeight="1" hidden="1">
      <c r="A9" s="48" t="s">
        <v>39</v>
      </c>
      <c r="B9" s="49" t="s">
        <v>40</v>
      </c>
      <c r="C9" s="50" t="s">
        <v>41</v>
      </c>
      <c r="D9" s="51" t="s">
        <v>42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customHeight="1" hidden="1">
      <c r="A10" s="55"/>
      <c r="B10" s="56"/>
      <c r="C10" s="57" t="s">
        <v>43</v>
      </c>
      <c r="D10" s="58" t="s">
        <v>44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customHeight="1" hidden="1">
      <c r="A11" s="55"/>
      <c r="B11" s="56"/>
      <c r="C11" s="62" t="s">
        <v>45</v>
      </c>
      <c r="D11" s="63" t="s">
        <v>46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customHeight="1" hidden="1">
      <c r="A12" s="55"/>
      <c r="B12" s="56"/>
      <c r="C12" s="57" t="s">
        <v>47</v>
      </c>
      <c r="D12" s="64" t="s">
        <v>48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customHeight="1" hidden="1">
      <c r="A13" s="55"/>
      <c r="B13" s="56"/>
      <c r="C13" s="57" t="s">
        <v>49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customHeight="1" hidden="1">
      <c r="A14" s="55"/>
      <c r="B14" s="56"/>
      <c r="C14" s="62" t="s">
        <v>50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customHeight="1" hidden="1">
      <c r="A15" s="55"/>
      <c r="B15" s="56"/>
      <c r="C15" s="57" t="s">
        <v>51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customHeight="1" hidden="1" thickBot="1">
      <c r="A16" s="68"/>
      <c r="B16" s="69"/>
      <c r="C16" s="70" t="s">
        <v>52</v>
      </c>
      <c r="D16" s="71" t="s">
        <v>257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customHeight="1" hidden="1">
      <c r="A17" s="48" t="s">
        <v>53</v>
      </c>
      <c r="B17" s="49" t="s">
        <v>54</v>
      </c>
      <c r="C17" s="50" t="s">
        <v>41</v>
      </c>
      <c r="D17" s="51" t="s">
        <v>55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customHeight="1" hidden="1">
      <c r="A18" s="55"/>
      <c r="B18" s="56"/>
      <c r="C18" s="57" t="s">
        <v>43</v>
      </c>
      <c r="D18" s="58" t="s">
        <v>44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customHeight="1" hidden="1">
      <c r="A19" s="55"/>
      <c r="B19" s="56"/>
      <c r="C19" s="62" t="s">
        <v>45</v>
      </c>
      <c r="D19" s="63" t="s">
        <v>46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customHeight="1" hidden="1">
      <c r="A20" s="55"/>
      <c r="B20" s="56"/>
      <c r="C20" s="57" t="s">
        <v>47</v>
      </c>
      <c r="D20" s="64" t="s">
        <v>48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customHeight="1" hidden="1">
      <c r="A21" s="55"/>
      <c r="B21" s="56"/>
      <c r="C21" s="57" t="s">
        <v>49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customHeight="1" hidden="1">
      <c r="A22" s="55"/>
      <c r="B22" s="56"/>
      <c r="C22" s="62" t="s">
        <v>50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customHeight="1" hidden="1">
      <c r="A23" s="55"/>
      <c r="B23" s="56"/>
      <c r="C23" s="57" t="s">
        <v>51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customHeight="1" hidden="1" thickBot="1">
      <c r="A24" s="68"/>
      <c r="B24" s="69"/>
      <c r="C24" s="70" t="s">
        <v>52</v>
      </c>
      <c r="D24" s="71" t="s">
        <v>257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customHeight="1" hidden="1">
      <c r="A25" s="48" t="s">
        <v>56</v>
      </c>
      <c r="B25" s="49" t="s">
        <v>57</v>
      </c>
      <c r="C25" s="50" t="s">
        <v>41</v>
      </c>
      <c r="D25" s="78" t="s">
        <v>58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customHeight="1" hidden="1">
      <c r="A26" s="55"/>
      <c r="B26" s="56"/>
      <c r="C26" s="57" t="s">
        <v>43</v>
      </c>
      <c r="D26" s="58" t="s">
        <v>44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customHeight="1" hidden="1">
      <c r="A27" s="55"/>
      <c r="B27" s="56"/>
      <c r="C27" s="62" t="s">
        <v>45</v>
      </c>
      <c r="D27" s="63" t="s">
        <v>46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customHeight="1" hidden="1">
      <c r="A28" s="55"/>
      <c r="B28" s="56"/>
      <c r="C28" s="57" t="s">
        <v>47</v>
      </c>
      <c r="D28" s="64" t="s">
        <v>48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customHeight="1" hidden="1">
      <c r="A29" s="55"/>
      <c r="B29" s="56"/>
      <c r="C29" s="57" t="s">
        <v>49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customHeight="1" hidden="1">
      <c r="A30" s="55"/>
      <c r="B30" s="56"/>
      <c r="C30" s="62" t="s">
        <v>50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customHeight="1" hidden="1">
      <c r="A31" s="55"/>
      <c r="B31" s="56"/>
      <c r="C31" s="57" t="s">
        <v>51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customHeight="1" hidden="1" thickBot="1">
      <c r="A32" s="68"/>
      <c r="B32" s="69"/>
      <c r="C32" s="70" t="s">
        <v>52</v>
      </c>
      <c r="D32" s="71" t="s">
        <v>257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customHeight="1" hidden="1">
      <c r="A33" s="48" t="s">
        <v>59</v>
      </c>
      <c r="B33" s="49" t="s">
        <v>60</v>
      </c>
      <c r="C33" s="50" t="s">
        <v>41</v>
      </c>
      <c r="D33" s="78" t="s">
        <v>61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customHeight="1" hidden="1">
      <c r="A34" s="55"/>
      <c r="B34" s="56"/>
      <c r="C34" s="57" t="s">
        <v>43</v>
      </c>
      <c r="D34" s="58" t="s">
        <v>44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customHeight="1" hidden="1">
      <c r="A35" s="55"/>
      <c r="B35" s="56"/>
      <c r="C35" s="62" t="s">
        <v>45</v>
      </c>
      <c r="D35" s="63" t="s">
        <v>46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customHeight="1" hidden="1">
      <c r="A36" s="55"/>
      <c r="B36" s="56"/>
      <c r="C36" s="57" t="s">
        <v>47</v>
      </c>
      <c r="D36" s="64" t="s">
        <v>48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customHeight="1" hidden="1">
      <c r="A37" s="55"/>
      <c r="B37" s="56"/>
      <c r="C37" s="57" t="s">
        <v>49</v>
      </c>
      <c r="D37" s="65" t="s">
        <v>62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customHeight="1" hidden="1">
      <c r="A38" s="55"/>
      <c r="B38" s="56"/>
      <c r="C38" s="62" t="s">
        <v>50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customHeight="1" hidden="1">
      <c r="A39" s="55"/>
      <c r="B39" s="56"/>
      <c r="C39" s="57" t="s">
        <v>51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customHeight="1" hidden="1" thickBot="1">
      <c r="A40" s="68"/>
      <c r="B40" s="69"/>
      <c r="C40" s="70" t="s">
        <v>52</v>
      </c>
      <c r="D40" s="71" t="s">
        <v>257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customHeight="1" hidden="1">
      <c r="A41" s="48" t="s">
        <v>63</v>
      </c>
      <c r="B41" s="49" t="s">
        <v>64</v>
      </c>
      <c r="C41" s="50" t="s">
        <v>41</v>
      </c>
      <c r="D41" s="78" t="s">
        <v>65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customHeight="1" hidden="1">
      <c r="A42" s="55"/>
      <c r="B42" s="56"/>
      <c r="C42" s="57" t="s">
        <v>43</v>
      </c>
      <c r="D42" s="58" t="s">
        <v>44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customHeight="1" hidden="1">
      <c r="A43" s="55"/>
      <c r="B43" s="56"/>
      <c r="C43" s="62" t="s">
        <v>45</v>
      </c>
      <c r="D43" s="63" t="s">
        <v>46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customHeight="1" hidden="1">
      <c r="A44" s="55"/>
      <c r="B44" s="56"/>
      <c r="C44" s="57" t="s">
        <v>47</v>
      </c>
      <c r="D44" s="64" t="s">
        <v>48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customHeight="1" hidden="1">
      <c r="A45" s="55"/>
      <c r="B45" s="56"/>
      <c r="C45" s="57" t="s">
        <v>49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customHeight="1" hidden="1">
      <c r="A46" s="55"/>
      <c r="B46" s="56"/>
      <c r="C46" s="62" t="s">
        <v>50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customHeight="1" hidden="1">
      <c r="A47" s="55"/>
      <c r="B47" s="56"/>
      <c r="C47" s="57" t="s">
        <v>51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customHeight="1" hidden="1" thickBot="1">
      <c r="A48" s="68"/>
      <c r="B48" s="69"/>
      <c r="C48" s="70" t="s">
        <v>52</v>
      </c>
      <c r="D48" s="71" t="s">
        <v>257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customHeight="1" hidden="1">
      <c r="A49" s="48" t="s">
        <v>66</v>
      </c>
      <c r="B49" s="49" t="s">
        <v>67</v>
      </c>
      <c r="C49" s="50" t="s">
        <v>41</v>
      </c>
      <c r="D49" s="79" t="s">
        <v>68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customHeight="1" hidden="1">
      <c r="A50" s="55"/>
      <c r="B50" s="56"/>
      <c r="C50" s="57" t="s">
        <v>43</v>
      </c>
      <c r="D50" s="80" t="s">
        <v>69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customHeight="1" hidden="1">
      <c r="A51" s="55"/>
      <c r="B51" s="56"/>
      <c r="C51" s="62" t="s">
        <v>45</v>
      </c>
      <c r="D51" s="63" t="s">
        <v>46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customHeight="1" hidden="1">
      <c r="A52" s="55"/>
      <c r="B52" s="56"/>
      <c r="C52" s="57" t="s">
        <v>47</v>
      </c>
      <c r="D52" s="64" t="s">
        <v>70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customHeight="1" hidden="1">
      <c r="A53" s="55"/>
      <c r="B53" s="56"/>
      <c r="C53" s="57" t="s">
        <v>49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customHeight="1" hidden="1">
      <c r="A54" s="55"/>
      <c r="B54" s="56"/>
      <c r="C54" s="62" t="s">
        <v>50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customHeight="1" hidden="1">
      <c r="A55" s="55"/>
      <c r="B55" s="56"/>
      <c r="C55" s="57" t="s">
        <v>51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customHeight="1" hidden="1" thickBot="1">
      <c r="A56" s="68"/>
      <c r="B56" s="69"/>
      <c r="C56" s="70" t="s">
        <v>52</v>
      </c>
      <c r="D56" s="71" t="s">
        <v>71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customHeight="1" hidden="1">
      <c r="A57" s="48"/>
      <c r="B57" s="81"/>
      <c r="C57" s="50" t="s">
        <v>41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customHeight="1" hidden="1">
      <c r="A58" s="55"/>
      <c r="B58" s="56"/>
      <c r="C58" s="57" t="s">
        <v>43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customHeight="1" hidden="1">
      <c r="A59" s="55"/>
      <c r="B59" s="56"/>
      <c r="C59" s="62" t="s">
        <v>45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customHeight="1" hidden="1">
      <c r="A60" s="55"/>
      <c r="B60" s="56"/>
      <c r="C60" s="57" t="s">
        <v>47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customHeight="1" hidden="1">
      <c r="A61" s="55"/>
      <c r="B61" s="56"/>
      <c r="C61" s="57" t="s">
        <v>49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customHeight="1" hidden="1">
      <c r="A62" s="55"/>
      <c r="B62" s="56"/>
      <c r="C62" s="62" t="s">
        <v>50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customHeight="1" hidden="1">
      <c r="A63" s="55"/>
      <c r="B63" s="56"/>
      <c r="C63" s="57" t="s">
        <v>51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customHeight="1" hidden="1" thickBot="1">
      <c r="A64" s="68"/>
      <c r="B64" s="69"/>
      <c r="C64" s="70" t="s">
        <v>52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>
      <c r="A66" s="90"/>
      <c r="B66" s="91"/>
      <c r="C66" s="92" t="s">
        <v>72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>SUM(AD9:AD65)</f>
        <v>0</v>
      </c>
    </row>
    <row r="67" spans="1:30" s="103" customFormat="1" ht="3.75" customHeight="1" thickBot="1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>
      <c r="A68" s="104">
        <v>2</v>
      </c>
      <c r="B68" s="40"/>
      <c r="C68" s="105" t="s">
        <v>73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customHeight="1" hidden="1">
      <c r="A69" s="48" t="s">
        <v>74</v>
      </c>
      <c r="B69" s="49" t="s">
        <v>75</v>
      </c>
      <c r="C69" s="50" t="s">
        <v>41</v>
      </c>
      <c r="D69" s="51" t="s">
        <v>76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customHeight="1" hidden="1">
      <c r="A70" s="55"/>
      <c r="B70" s="56"/>
      <c r="C70" s="57" t="s">
        <v>43</v>
      </c>
      <c r="D70" s="58" t="s">
        <v>44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customHeight="1" hidden="1">
      <c r="A71" s="55"/>
      <c r="B71" s="56"/>
      <c r="C71" s="62" t="s">
        <v>45</v>
      </c>
      <c r="D71" s="63" t="s">
        <v>46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customHeight="1" hidden="1">
      <c r="A72" s="55"/>
      <c r="B72" s="56"/>
      <c r="C72" s="57" t="s">
        <v>47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customHeight="1" hidden="1">
      <c r="A73" s="55"/>
      <c r="B73" s="56"/>
      <c r="C73" s="57" t="s">
        <v>49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customHeight="1" hidden="1">
      <c r="A74" s="55"/>
      <c r="B74" s="56"/>
      <c r="C74" s="62" t="s">
        <v>50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customHeight="1" hidden="1">
      <c r="A75" s="55"/>
      <c r="B75" s="56"/>
      <c r="C75" s="57" t="s">
        <v>51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customHeight="1" hidden="1" thickBot="1">
      <c r="A76" s="68"/>
      <c r="B76" s="69"/>
      <c r="C76" s="70" t="s">
        <v>52</v>
      </c>
      <c r="D76" s="113" t="s">
        <v>77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customHeight="1" hidden="1">
      <c r="A77" s="48" t="s">
        <v>78</v>
      </c>
      <c r="B77" s="49" t="s">
        <v>79</v>
      </c>
      <c r="C77" s="50" t="s">
        <v>41</v>
      </c>
      <c r="D77" s="51" t="s">
        <v>80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customHeight="1" hidden="1">
      <c r="A78" s="55"/>
      <c r="B78" s="56"/>
      <c r="C78" s="57" t="s">
        <v>43</v>
      </c>
      <c r="D78" s="58" t="s">
        <v>44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customHeight="1" hidden="1">
      <c r="A79" s="55"/>
      <c r="B79" s="56"/>
      <c r="C79" s="62" t="s">
        <v>45</v>
      </c>
      <c r="D79" s="63" t="s">
        <v>46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customHeight="1" hidden="1">
      <c r="A80" s="55"/>
      <c r="B80" s="56"/>
      <c r="C80" s="57" t="s">
        <v>47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customHeight="1" hidden="1">
      <c r="A81" s="55"/>
      <c r="B81" s="56"/>
      <c r="C81" s="57" t="s">
        <v>49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customHeight="1" hidden="1">
      <c r="A82" s="55"/>
      <c r="B82" s="56"/>
      <c r="C82" s="62" t="s">
        <v>50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customHeight="1" hidden="1">
      <c r="A83" s="55"/>
      <c r="B83" s="56"/>
      <c r="C83" s="57" t="s">
        <v>51</v>
      </c>
      <c r="D83" s="117">
        <v>0.0225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customHeight="1" hidden="1" thickBot="1">
      <c r="A84" s="68"/>
      <c r="B84" s="69"/>
      <c r="C84" s="70" t="s">
        <v>52</v>
      </c>
      <c r="D84" s="118" t="s">
        <v>81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customHeight="1" hidden="1">
      <c r="A85" s="48" t="s">
        <v>82</v>
      </c>
      <c r="B85" s="49" t="s">
        <v>83</v>
      </c>
      <c r="C85" s="50" t="s">
        <v>41</v>
      </c>
      <c r="D85" s="51" t="s">
        <v>84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customHeight="1" hidden="1">
      <c r="A86" s="55"/>
      <c r="B86" s="56"/>
      <c r="C86" s="57" t="s">
        <v>43</v>
      </c>
      <c r="D86" s="58" t="s">
        <v>44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customHeight="1" hidden="1">
      <c r="A87" s="55"/>
      <c r="B87" s="56"/>
      <c r="C87" s="62" t="s">
        <v>45</v>
      </c>
      <c r="D87" s="63" t="s">
        <v>46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customHeight="1" hidden="1">
      <c r="A88" s="55"/>
      <c r="B88" s="56"/>
      <c r="C88" s="57" t="s">
        <v>47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customHeight="1" hidden="1">
      <c r="A89" s="55"/>
      <c r="B89" s="56"/>
      <c r="C89" s="57" t="s">
        <v>49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customHeight="1" hidden="1">
      <c r="A90" s="55"/>
      <c r="B90" s="56"/>
      <c r="C90" s="62" t="s">
        <v>50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customHeight="1" hidden="1">
      <c r="A91" s="55"/>
      <c r="B91" s="56"/>
      <c r="C91" s="57" t="s">
        <v>51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customHeight="1" hidden="1" thickBot="1">
      <c r="A92" s="68"/>
      <c r="B92" s="69"/>
      <c r="C92" s="70" t="s">
        <v>52</v>
      </c>
      <c r="D92" s="118" t="s">
        <v>81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customHeight="1" hidden="1">
      <c r="A93" s="48" t="s">
        <v>85</v>
      </c>
      <c r="B93" s="49" t="s">
        <v>86</v>
      </c>
      <c r="C93" s="50" t="s">
        <v>41</v>
      </c>
      <c r="D93" s="51" t="s">
        <v>87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customHeight="1" hidden="1">
      <c r="A94" s="55"/>
      <c r="B94" s="56"/>
      <c r="C94" s="57" t="s">
        <v>43</v>
      </c>
      <c r="D94" s="58" t="s">
        <v>44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customHeight="1" hidden="1">
      <c r="A95" s="55"/>
      <c r="B95" s="56"/>
      <c r="C95" s="62" t="s">
        <v>45</v>
      </c>
      <c r="D95" s="63" t="s">
        <v>46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customHeight="1" hidden="1">
      <c r="A96" s="55"/>
      <c r="B96" s="56"/>
      <c r="C96" s="57" t="s">
        <v>47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customHeight="1" hidden="1">
      <c r="A97" s="55"/>
      <c r="B97" s="56"/>
      <c r="C97" s="57" t="s">
        <v>49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customHeight="1" hidden="1">
      <c r="A98" s="55"/>
      <c r="B98" s="56"/>
      <c r="C98" s="62" t="s">
        <v>50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customHeight="1" hidden="1">
      <c r="A99" s="55"/>
      <c r="B99" s="56"/>
      <c r="C99" s="57" t="s">
        <v>51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customHeight="1" hidden="1" thickBot="1">
      <c r="A100" s="68"/>
      <c r="B100" s="69"/>
      <c r="C100" s="70" t="s">
        <v>52</v>
      </c>
      <c r="D100" s="118" t="s">
        <v>81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1.5" customHeight="1">
      <c r="A101" s="48" t="s">
        <v>88</v>
      </c>
      <c r="B101" s="49" t="s">
        <v>89</v>
      </c>
      <c r="C101" s="50" t="s">
        <v>41</v>
      </c>
      <c r="D101" s="51" t="s">
        <v>90</v>
      </c>
      <c r="E101" s="108">
        <v>6000000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6000000</v>
      </c>
    </row>
    <row r="102" spans="1:30" ht="13.5" customHeight="1">
      <c r="A102" s="55"/>
      <c r="B102" s="56"/>
      <c r="C102" s="57" t="s">
        <v>43</v>
      </c>
      <c r="D102" s="58" t="s">
        <v>44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>
      <c r="A103" s="55"/>
      <c r="B103" s="56"/>
      <c r="C103" s="62" t="s">
        <v>45</v>
      </c>
      <c r="D103" s="63" t="s">
        <v>46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>
      <c r="A104" s="55"/>
      <c r="B104" s="56"/>
      <c r="C104" s="57" t="s">
        <v>47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>
      <c r="A105" s="55"/>
      <c r="B105" s="56"/>
      <c r="C105" s="57" t="s">
        <v>49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>
      <c r="A106" s="55"/>
      <c r="B106" s="56"/>
      <c r="C106" s="62" t="s">
        <v>50</v>
      </c>
      <c r="D106" s="116">
        <v>44915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>
      <c r="A107" s="55"/>
      <c r="B107" s="56"/>
      <c r="C107" s="57" t="s">
        <v>51</v>
      </c>
      <c r="D107" s="117">
        <v>0.005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>
      <c r="A108" s="68"/>
      <c r="B108" s="69"/>
      <c r="C108" s="70" t="s">
        <v>52</v>
      </c>
      <c r="D108" s="118" t="s">
        <v>81</v>
      </c>
      <c r="E108" s="114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74"/>
    </row>
    <row r="109" spans="1:30" ht="31.5" customHeight="1" hidden="1">
      <c r="A109" s="48" t="s">
        <v>91</v>
      </c>
      <c r="B109" s="49" t="s">
        <v>92</v>
      </c>
      <c r="C109" s="50" t="s">
        <v>41</v>
      </c>
      <c r="D109" s="51" t="s">
        <v>93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customHeight="1" hidden="1">
      <c r="A110" s="55"/>
      <c r="B110" s="56"/>
      <c r="C110" s="57" t="s">
        <v>43</v>
      </c>
      <c r="D110" s="58" t="s">
        <v>44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customHeight="1" hidden="1">
      <c r="A111" s="55"/>
      <c r="B111" s="56"/>
      <c r="C111" s="62" t="s">
        <v>45</v>
      </c>
      <c r="D111" s="63" t="s">
        <v>46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customHeight="1" hidden="1">
      <c r="A112" s="55"/>
      <c r="B112" s="56"/>
      <c r="C112" s="57" t="s">
        <v>47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customHeight="1" hidden="1">
      <c r="A113" s="55"/>
      <c r="B113" s="56"/>
      <c r="C113" s="57" t="s">
        <v>49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customHeight="1" hidden="1">
      <c r="A114" s="55"/>
      <c r="B114" s="56"/>
      <c r="C114" s="62" t="s">
        <v>50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customHeight="1" hidden="1">
      <c r="A115" s="55"/>
      <c r="B115" s="56"/>
      <c r="C115" s="57" t="s">
        <v>51</v>
      </c>
      <c r="D115" s="122">
        <v>0.04125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customHeight="1" hidden="1" thickBot="1">
      <c r="A116" s="68"/>
      <c r="B116" s="69"/>
      <c r="C116" s="70" t="s">
        <v>52</v>
      </c>
      <c r="D116" s="118" t="s">
        <v>81</v>
      </c>
      <c r="E116" s="114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74"/>
    </row>
    <row r="117" spans="1:30" ht="31.5" customHeight="1" hidden="1">
      <c r="A117" s="48" t="s">
        <v>94</v>
      </c>
      <c r="B117" s="49" t="s">
        <v>95</v>
      </c>
      <c r="C117" s="50" t="s">
        <v>41</v>
      </c>
      <c r="D117" s="51" t="s">
        <v>96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customHeight="1" hidden="1">
      <c r="A118" s="55"/>
      <c r="B118" s="56"/>
      <c r="C118" s="57" t="s">
        <v>43</v>
      </c>
      <c r="D118" s="58" t="s">
        <v>44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customHeight="1" hidden="1">
      <c r="A119" s="55"/>
      <c r="B119" s="56"/>
      <c r="C119" s="62" t="s">
        <v>45</v>
      </c>
      <c r="D119" s="63" t="s">
        <v>46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customHeight="1" hidden="1">
      <c r="A120" s="55"/>
      <c r="B120" s="56"/>
      <c r="C120" s="57" t="s">
        <v>47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customHeight="1" hidden="1">
      <c r="A121" s="55"/>
      <c r="B121" s="56"/>
      <c r="C121" s="57" t="s">
        <v>49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customHeight="1" hidden="1">
      <c r="A122" s="55"/>
      <c r="B122" s="56"/>
      <c r="C122" s="62" t="s">
        <v>50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customHeight="1" hidden="1">
      <c r="A123" s="55"/>
      <c r="B123" s="56"/>
      <c r="C123" s="57" t="s">
        <v>51</v>
      </c>
      <c r="D123" s="122">
        <v>0.001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customHeight="1" hidden="1" thickBot="1">
      <c r="A124" s="68"/>
      <c r="B124" s="69"/>
      <c r="C124" s="70" t="s">
        <v>52</v>
      </c>
      <c r="D124" s="118" t="s">
        <v>81</v>
      </c>
      <c r="E124" s="114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74"/>
    </row>
    <row r="125" spans="1:30" ht="31.5" customHeight="1" hidden="1">
      <c r="A125" s="48" t="s">
        <v>97</v>
      </c>
      <c r="B125" s="49" t="s">
        <v>98</v>
      </c>
      <c r="C125" s="50" t="s">
        <v>41</v>
      </c>
      <c r="D125" s="51" t="s">
        <v>99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customHeight="1" hidden="1">
      <c r="A126" s="55"/>
      <c r="B126" s="56"/>
      <c r="C126" s="57" t="s">
        <v>43</v>
      </c>
      <c r="D126" s="58" t="s">
        <v>44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customHeight="1" hidden="1">
      <c r="A127" s="55"/>
      <c r="B127" s="56"/>
      <c r="C127" s="62" t="s">
        <v>45</v>
      </c>
      <c r="D127" s="63" t="s">
        <v>46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customHeight="1" hidden="1">
      <c r="A128" s="55"/>
      <c r="B128" s="56"/>
      <c r="C128" s="57" t="s">
        <v>47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customHeight="1" hidden="1">
      <c r="A129" s="55"/>
      <c r="B129" s="56"/>
      <c r="C129" s="57" t="s">
        <v>49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customHeight="1" hidden="1">
      <c r="A130" s="55"/>
      <c r="B130" s="56"/>
      <c r="C130" s="62" t="s">
        <v>50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customHeight="1" hidden="1">
      <c r="A131" s="55"/>
      <c r="B131" s="56"/>
      <c r="C131" s="57" t="s">
        <v>51</v>
      </c>
      <c r="D131" s="122">
        <v>0.001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customHeight="1" hidden="1" thickBot="1">
      <c r="A132" s="68"/>
      <c r="B132" s="69"/>
      <c r="C132" s="70" t="s">
        <v>52</v>
      </c>
      <c r="D132" s="118" t="s">
        <v>81</v>
      </c>
      <c r="E132" s="114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74"/>
    </row>
    <row r="133" spans="1:30" ht="31.5" customHeight="1" hidden="1">
      <c r="A133" s="48" t="s">
        <v>100</v>
      </c>
      <c r="B133" s="49" t="s">
        <v>101</v>
      </c>
      <c r="C133" s="50" t="s">
        <v>41</v>
      </c>
      <c r="D133" s="51" t="s">
        <v>102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customHeight="1" hidden="1">
      <c r="A134" s="55"/>
      <c r="B134" s="56"/>
      <c r="C134" s="57" t="s">
        <v>43</v>
      </c>
      <c r="D134" s="58" t="s">
        <v>44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customHeight="1" hidden="1">
      <c r="A135" s="55"/>
      <c r="B135" s="56"/>
      <c r="C135" s="62" t="s">
        <v>45</v>
      </c>
      <c r="D135" s="63" t="s">
        <v>46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customHeight="1" hidden="1">
      <c r="A136" s="55"/>
      <c r="B136" s="56"/>
      <c r="C136" s="57" t="s">
        <v>47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customHeight="1" hidden="1">
      <c r="A137" s="55"/>
      <c r="B137" s="56"/>
      <c r="C137" s="57" t="s">
        <v>49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customHeight="1" hidden="1">
      <c r="A138" s="55"/>
      <c r="B138" s="56"/>
      <c r="C138" s="62" t="s">
        <v>50</v>
      </c>
      <c r="D138" s="123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customHeight="1" hidden="1">
      <c r="A139" s="55"/>
      <c r="B139" s="56"/>
      <c r="C139" s="57" t="s">
        <v>51</v>
      </c>
      <c r="D139" s="124">
        <v>0.001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customHeight="1" hidden="1" thickBot="1">
      <c r="A140" s="68"/>
      <c r="B140" s="69"/>
      <c r="C140" s="70" t="s">
        <v>52</v>
      </c>
      <c r="D140" s="118" t="s">
        <v>81</v>
      </c>
      <c r="E140" s="114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74"/>
    </row>
    <row r="141" spans="1:30" ht="31.5" customHeight="1" hidden="1">
      <c r="A141" s="48" t="s">
        <v>103</v>
      </c>
      <c r="B141" s="49" t="s">
        <v>104</v>
      </c>
      <c r="C141" s="50" t="s">
        <v>41</v>
      </c>
      <c r="D141" s="51" t="s">
        <v>105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customHeight="1" hidden="1">
      <c r="A142" s="55"/>
      <c r="B142" s="56"/>
      <c r="C142" s="57" t="s">
        <v>43</v>
      </c>
      <c r="D142" s="58" t="s">
        <v>44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customHeight="1" hidden="1">
      <c r="A143" s="55"/>
      <c r="B143" s="56"/>
      <c r="C143" s="62" t="s">
        <v>45</v>
      </c>
      <c r="D143" s="63" t="s">
        <v>46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customHeight="1" hidden="1">
      <c r="A144" s="55"/>
      <c r="B144" s="56"/>
      <c r="C144" s="57" t="s">
        <v>47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customHeight="1" hidden="1">
      <c r="A145" s="55"/>
      <c r="B145" s="56"/>
      <c r="C145" s="57" t="s">
        <v>49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customHeight="1" hidden="1">
      <c r="A146" s="55"/>
      <c r="B146" s="56"/>
      <c r="C146" s="62" t="s">
        <v>50</v>
      </c>
      <c r="D146" s="123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customHeight="1" hidden="1">
      <c r="A147" s="55"/>
      <c r="B147" s="56"/>
      <c r="C147" s="57" t="s">
        <v>51</v>
      </c>
      <c r="D147" s="124">
        <v>0.001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customHeight="1" hidden="1" thickBot="1">
      <c r="A148" s="68"/>
      <c r="B148" s="69"/>
      <c r="C148" s="70" t="s">
        <v>52</v>
      </c>
      <c r="D148" s="118" t="s">
        <v>81</v>
      </c>
      <c r="E148" s="114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74"/>
    </row>
    <row r="149" spans="1:30" ht="31.5" customHeight="1" hidden="1">
      <c r="A149" s="48" t="s">
        <v>106</v>
      </c>
      <c r="B149" s="49" t="s">
        <v>107</v>
      </c>
      <c r="C149" s="50" t="s">
        <v>41</v>
      </c>
      <c r="D149" s="51" t="s">
        <v>108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customHeight="1" hidden="1">
      <c r="A150" s="55"/>
      <c r="B150" s="56"/>
      <c r="C150" s="57" t="s">
        <v>43</v>
      </c>
      <c r="D150" s="58" t="s">
        <v>44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customHeight="1" hidden="1">
      <c r="A151" s="55"/>
      <c r="B151" s="56"/>
      <c r="C151" s="62" t="s">
        <v>45</v>
      </c>
      <c r="D151" s="63" t="s">
        <v>46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customHeight="1" hidden="1">
      <c r="A152" s="55"/>
      <c r="B152" s="56"/>
      <c r="C152" s="57" t="s">
        <v>47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customHeight="1" hidden="1">
      <c r="A153" s="55"/>
      <c r="B153" s="56"/>
      <c r="C153" s="57" t="s">
        <v>49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customHeight="1" hidden="1">
      <c r="A154" s="55"/>
      <c r="B154" s="56"/>
      <c r="C154" s="62" t="s">
        <v>50</v>
      </c>
      <c r="D154" s="123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customHeight="1" hidden="1">
      <c r="A155" s="55"/>
      <c r="B155" s="56"/>
      <c r="C155" s="57" t="s">
        <v>51</v>
      </c>
      <c r="D155" s="124">
        <v>0.001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customHeight="1" hidden="1" thickBot="1">
      <c r="A156" s="68"/>
      <c r="B156" s="69"/>
      <c r="C156" s="70" t="s">
        <v>52</v>
      </c>
      <c r="D156" s="118" t="s">
        <v>81</v>
      </c>
      <c r="E156" s="114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74"/>
    </row>
    <row r="157" spans="1:30" ht="31.5" customHeight="1">
      <c r="A157" s="48" t="s">
        <v>109</v>
      </c>
      <c r="B157" s="49" t="s">
        <v>110</v>
      </c>
      <c r="C157" s="50" t="s">
        <v>41</v>
      </c>
      <c r="D157" s="51" t="s">
        <v>111</v>
      </c>
      <c r="E157" s="108">
        <v>5820000</v>
      </c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5820000</v>
      </c>
    </row>
    <row r="158" spans="1:30" ht="13.5" customHeight="1">
      <c r="A158" s="55"/>
      <c r="B158" s="56"/>
      <c r="C158" s="57" t="s">
        <v>43</v>
      </c>
      <c r="D158" s="58" t="s">
        <v>44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customHeight="1">
      <c r="A159" s="55"/>
      <c r="B159" s="56"/>
      <c r="C159" s="62" t="s">
        <v>45</v>
      </c>
      <c r="D159" s="63" t="s">
        <v>46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customHeight="1">
      <c r="A160" s="55"/>
      <c r="B160" s="56"/>
      <c r="C160" s="57" t="s">
        <v>47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customHeight="1">
      <c r="A161" s="55"/>
      <c r="B161" s="56"/>
      <c r="C161" s="57" t="s">
        <v>49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customHeight="1">
      <c r="A162" s="55"/>
      <c r="B162" s="56"/>
      <c r="C162" s="62" t="s">
        <v>50</v>
      </c>
      <c r="D162" s="123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customHeight="1">
      <c r="A163" s="55"/>
      <c r="B163" s="56"/>
      <c r="C163" s="57" t="s">
        <v>51</v>
      </c>
      <c r="D163" s="124">
        <v>0.001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customHeight="1" thickBot="1">
      <c r="A164" s="68"/>
      <c r="B164" s="69"/>
      <c r="C164" s="70" t="s">
        <v>52</v>
      </c>
      <c r="D164" s="118" t="s">
        <v>81</v>
      </c>
      <c r="E164" s="114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74"/>
    </row>
    <row r="165" spans="1:30" ht="31.5" customHeight="1">
      <c r="A165" s="48" t="s">
        <v>112</v>
      </c>
      <c r="B165" s="49" t="s">
        <v>113</v>
      </c>
      <c r="C165" s="50" t="s">
        <v>41</v>
      </c>
      <c r="D165" s="51" t="s">
        <v>114</v>
      </c>
      <c r="E165" s="108">
        <v>5139800</v>
      </c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5139800</v>
      </c>
    </row>
    <row r="166" spans="1:30" ht="13.5" customHeight="1">
      <c r="A166" s="55"/>
      <c r="B166" s="56"/>
      <c r="C166" s="57" t="s">
        <v>43</v>
      </c>
      <c r="D166" s="58" t="s">
        <v>44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customHeight="1">
      <c r="A167" s="55"/>
      <c r="B167" s="56"/>
      <c r="C167" s="62" t="s">
        <v>45</v>
      </c>
      <c r="D167" s="63" t="s">
        <v>46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customHeight="1">
      <c r="A168" s="55"/>
      <c r="B168" s="56"/>
      <c r="C168" s="57" t="s">
        <v>47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customHeight="1">
      <c r="A169" s="55"/>
      <c r="B169" s="56"/>
      <c r="C169" s="57" t="s">
        <v>49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customHeight="1">
      <c r="A170" s="55"/>
      <c r="B170" s="56"/>
      <c r="C170" s="62" t="s">
        <v>50</v>
      </c>
      <c r="D170" s="123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customHeight="1">
      <c r="A171" s="55"/>
      <c r="B171" s="56"/>
      <c r="C171" s="57" t="s">
        <v>51</v>
      </c>
      <c r="D171" s="124">
        <v>0.001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customHeight="1" thickBot="1">
      <c r="A172" s="68"/>
      <c r="B172" s="69"/>
      <c r="C172" s="70" t="s">
        <v>52</v>
      </c>
      <c r="D172" s="118" t="s">
        <v>81</v>
      </c>
      <c r="E172" s="114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74"/>
    </row>
    <row r="173" spans="1:30" ht="31.5" customHeight="1">
      <c r="A173" s="48" t="s">
        <v>115</v>
      </c>
      <c r="B173" s="49" t="s">
        <v>116</v>
      </c>
      <c r="C173" s="50" t="s">
        <v>41</v>
      </c>
      <c r="D173" s="51" t="s">
        <v>117</v>
      </c>
      <c r="E173" s="108">
        <v>900000</v>
      </c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900000</v>
      </c>
    </row>
    <row r="174" spans="1:30" ht="13.5" customHeight="1">
      <c r="A174" s="55"/>
      <c r="B174" s="56"/>
      <c r="C174" s="57" t="s">
        <v>43</v>
      </c>
      <c r="D174" s="58" t="s">
        <v>44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customHeight="1">
      <c r="A175" s="55"/>
      <c r="B175" s="56"/>
      <c r="C175" s="62" t="s">
        <v>45</v>
      </c>
      <c r="D175" s="63" t="s">
        <v>46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customHeight="1">
      <c r="A176" s="55"/>
      <c r="B176" s="56"/>
      <c r="C176" s="57" t="s">
        <v>47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customHeight="1">
      <c r="A177" s="55"/>
      <c r="B177" s="56"/>
      <c r="C177" s="57" t="s">
        <v>49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customHeight="1">
      <c r="A178" s="55"/>
      <c r="B178" s="56"/>
      <c r="C178" s="62" t="s">
        <v>50</v>
      </c>
      <c r="D178" s="123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customHeight="1">
      <c r="A179" s="55"/>
      <c r="B179" s="56"/>
      <c r="C179" s="57" t="s">
        <v>51</v>
      </c>
      <c r="D179" s="124">
        <v>0.001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customHeight="1" thickBot="1">
      <c r="A180" s="68"/>
      <c r="B180" s="69"/>
      <c r="C180" s="70" t="s">
        <v>52</v>
      </c>
      <c r="D180" s="118" t="s">
        <v>81</v>
      </c>
      <c r="E180" s="114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74"/>
    </row>
    <row r="181" spans="1:30" ht="31.5" customHeight="1">
      <c r="A181" s="48" t="s">
        <v>118</v>
      </c>
      <c r="B181" s="49" t="s">
        <v>119</v>
      </c>
      <c r="C181" s="50" t="s">
        <v>41</v>
      </c>
      <c r="D181" s="51" t="s">
        <v>120</v>
      </c>
      <c r="E181" s="108">
        <v>4736000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4736000</v>
      </c>
    </row>
    <row r="182" spans="1:30" ht="13.5" customHeight="1">
      <c r="A182" s="55"/>
      <c r="B182" s="56"/>
      <c r="C182" s="57" t="s">
        <v>43</v>
      </c>
      <c r="D182" s="58" t="s">
        <v>44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>
      <c r="A183" s="55"/>
      <c r="B183" s="56"/>
      <c r="C183" s="62" t="s">
        <v>45</v>
      </c>
      <c r="D183" s="63" t="s">
        <v>46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>
      <c r="A184" s="55"/>
      <c r="B184" s="56"/>
      <c r="C184" s="57" t="s">
        <v>47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>
      <c r="A185" s="55"/>
      <c r="B185" s="56"/>
      <c r="C185" s="57" t="s">
        <v>49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>
      <c r="A186" s="55"/>
      <c r="B186" s="56"/>
      <c r="C186" s="62" t="s">
        <v>50</v>
      </c>
      <c r="D186" s="123">
        <v>44052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>
      <c r="A187" s="55"/>
      <c r="B187" s="56"/>
      <c r="C187" s="57" t="s">
        <v>51</v>
      </c>
      <c r="D187" s="124">
        <v>0.001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13.5" customHeight="1" thickBot="1">
      <c r="A188" s="68"/>
      <c r="B188" s="69"/>
      <c r="C188" s="70" t="s">
        <v>52</v>
      </c>
      <c r="D188" s="118" t="s">
        <v>81</v>
      </c>
      <c r="E188" s="114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74"/>
    </row>
    <row r="189" spans="1:30" ht="31.5" customHeight="1">
      <c r="A189" s="48" t="s">
        <v>121</v>
      </c>
      <c r="B189" s="49" t="s">
        <v>122</v>
      </c>
      <c r="C189" s="50" t="s">
        <v>41</v>
      </c>
      <c r="D189" s="51" t="s">
        <v>123</v>
      </c>
      <c r="E189" s="108">
        <v>1015170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1015170</v>
      </c>
    </row>
    <row r="190" spans="1:30" ht="13.5" customHeight="1">
      <c r="A190" s="55"/>
      <c r="B190" s="56"/>
      <c r="C190" s="57" t="s">
        <v>43</v>
      </c>
      <c r="D190" s="58" t="s">
        <v>44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>
      <c r="A191" s="55"/>
      <c r="B191" s="56"/>
      <c r="C191" s="62" t="s">
        <v>45</v>
      </c>
      <c r="D191" s="63" t="s">
        <v>46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>
      <c r="A192" s="55"/>
      <c r="B192" s="56"/>
      <c r="C192" s="57" t="s">
        <v>47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>
      <c r="A193" s="55"/>
      <c r="B193" s="56"/>
      <c r="C193" s="57" t="s">
        <v>49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>
      <c r="A194" s="55"/>
      <c r="B194" s="56"/>
      <c r="C194" s="62" t="s">
        <v>50</v>
      </c>
      <c r="D194" s="123">
        <v>44012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>
      <c r="A195" s="55"/>
      <c r="B195" s="56"/>
      <c r="C195" s="57" t="s">
        <v>51</v>
      </c>
      <c r="D195" s="124">
        <v>0.001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13.5" customHeight="1" thickBot="1">
      <c r="A196" s="68"/>
      <c r="B196" s="69"/>
      <c r="C196" s="70" t="s">
        <v>52</v>
      </c>
      <c r="D196" s="118" t="s">
        <v>81</v>
      </c>
      <c r="E196" s="114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74"/>
    </row>
    <row r="197" spans="1:30" ht="31.5" customHeight="1">
      <c r="A197" s="48" t="s">
        <v>124</v>
      </c>
      <c r="B197" s="49" t="s">
        <v>125</v>
      </c>
      <c r="C197" s="50" t="s">
        <v>41</v>
      </c>
      <c r="D197" s="51" t="s">
        <v>126</v>
      </c>
      <c r="E197" s="108">
        <v>19440000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19440000</v>
      </c>
    </row>
    <row r="198" spans="1:30" ht="13.5" customHeight="1">
      <c r="A198" s="55"/>
      <c r="B198" s="56"/>
      <c r="C198" s="57" t="s">
        <v>43</v>
      </c>
      <c r="D198" s="58" t="s">
        <v>44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>
      <c r="A199" s="55"/>
      <c r="B199" s="56"/>
      <c r="C199" s="62" t="s">
        <v>45</v>
      </c>
      <c r="D199" s="63" t="s">
        <v>46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>
      <c r="A200" s="55"/>
      <c r="B200" s="56"/>
      <c r="C200" s="57" t="s">
        <v>47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>
      <c r="A201" s="55"/>
      <c r="B201" s="56"/>
      <c r="C201" s="57" t="s">
        <v>49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>
      <c r="A202" s="55"/>
      <c r="B202" s="56"/>
      <c r="C202" s="62" t="s">
        <v>50</v>
      </c>
      <c r="D202" s="123">
        <v>44149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>
      <c r="A203" s="55"/>
      <c r="B203" s="56"/>
      <c r="C203" s="57" t="s">
        <v>51</v>
      </c>
      <c r="D203" s="124">
        <v>0.001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13.5" customHeight="1" thickBot="1">
      <c r="A204" s="68"/>
      <c r="B204" s="69"/>
      <c r="C204" s="70" t="s">
        <v>52</v>
      </c>
      <c r="D204" s="118" t="s">
        <v>81</v>
      </c>
      <c r="E204" s="114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74"/>
    </row>
    <row r="205" spans="1:30" ht="31.5" customHeight="1">
      <c r="A205" s="48" t="s">
        <v>127</v>
      </c>
      <c r="B205" s="49" t="s">
        <v>128</v>
      </c>
      <c r="C205" s="50" t="s">
        <v>41</v>
      </c>
      <c r="D205" s="51" t="s">
        <v>129</v>
      </c>
      <c r="E205" s="108">
        <v>6350000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6350000</v>
      </c>
    </row>
    <row r="206" spans="1:30" ht="13.5" customHeight="1">
      <c r="A206" s="55"/>
      <c r="B206" s="56"/>
      <c r="C206" s="57" t="s">
        <v>43</v>
      </c>
      <c r="D206" s="58" t="s">
        <v>44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>
      <c r="A207" s="55"/>
      <c r="B207" s="56"/>
      <c r="C207" s="62" t="s">
        <v>45</v>
      </c>
      <c r="D207" s="63" t="s">
        <v>46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>
      <c r="A208" s="55"/>
      <c r="B208" s="56"/>
      <c r="C208" s="57" t="s">
        <v>47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>
      <c r="A209" s="55"/>
      <c r="B209" s="56"/>
      <c r="C209" s="57" t="s">
        <v>49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>
      <c r="A210" s="55"/>
      <c r="B210" s="56"/>
      <c r="C210" s="62" t="s">
        <v>50</v>
      </c>
      <c r="D210" s="123">
        <v>44124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>
      <c r="A211" s="55"/>
      <c r="B211" s="56"/>
      <c r="C211" s="57" t="s">
        <v>51</v>
      </c>
      <c r="D211" s="124">
        <v>0.001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17.25" customHeight="1" thickBot="1">
      <c r="A212" s="68"/>
      <c r="B212" s="69"/>
      <c r="C212" s="70" t="s">
        <v>52</v>
      </c>
      <c r="D212" s="118" t="s">
        <v>81</v>
      </c>
      <c r="E212" s="114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74"/>
    </row>
    <row r="213" spans="1:30" ht="31.5" customHeight="1">
      <c r="A213" s="48" t="s">
        <v>130</v>
      </c>
      <c r="B213" s="49" t="s">
        <v>131</v>
      </c>
      <c r="C213" s="50" t="s">
        <v>41</v>
      </c>
      <c r="D213" s="51" t="s">
        <v>132</v>
      </c>
      <c r="E213" s="108">
        <v>6124400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6124400</v>
      </c>
    </row>
    <row r="214" spans="1:30" ht="13.5" customHeight="1">
      <c r="A214" s="55"/>
      <c r="B214" s="56"/>
      <c r="C214" s="57" t="s">
        <v>43</v>
      </c>
      <c r="D214" s="58" t="s">
        <v>44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>
      <c r="A215" s="55"/>
      <c r="B215" s="56"/>
      <c r="C215" s="62" t="s">
        <v>45</v>
      </c>
      <c r="D215" s="63" t="s">
        <v>46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>
      <c r="A216" s="55"/>
      <c r="B216" s="56"/>
      <c r="C216" s="57" t="s">
        <v>47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>
      <c r="A217" s="55"/>
      <c r="B217" s="56"/>
      <c r="C217" s="57" t="s">
        <v>49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>
      <c r="A218" s="55"/>
      <c r="B218" s="56"/>
      <c r="C218" s="62" t="s">
        <v>50</v>
      </c>
      <c r="D218" s="123">
        <v>44245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>
      <c r="A219" s="55"/>
      <c r="B219" s="56"/>
      <c r="C219" s="57" t="s">
        <v>51</v>
      </c>
      <c r="D219" s="124">
        <v>0.001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17.25" customHeight="1" thickBot="1">
      <c r="A220" s="68"/>
      <c r="B220" s="69"/>
      <c r="C220" s="70" t="s">
        <v>52</v>
      </c>
      <c r="D220" s="118" t="s">
        <v>81</v>
      </c>
      <c r="E220" s="114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74"/>
    </row>
    <row r="221" spans="1:30" ht="31.5" customHeight="1">
      <c r="A221" s="48" t="s">
        <v>133</v>
      </c>
      <c r="B221" s="49" t="s">
        <v>134</v>
      </c>
      <c r="C221" s="50" t="s">
        <v>41</v>
      </c>
      <c r="D221" s="51" t="s">
        <v>135</v>
      </c>
      <c r="E221" s="108">
        <v>739300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739300</v>
      </c>
    </row>
    <row r="222" spans="1:30" ht="13.5" customHeight="1">
      <c r="A222" s="55"/>
      <c r="B222" s="56"/>
      <c r="C222" s="57" t="s">
        <v>43</v>
      </c>
      <c r="D222" s="58" t="s">
        <v>44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>
      <c r="A223" s="55"/>
      <c r="B223" s="56"/>
      <c r="C223" s="62" t="s">
        <v>45</v>
      </c>
      <c r="D223" s="63" t="s">
        <v>46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>
      <c r="A224" s="55"/>
      <c r="B224" s="56"/>
      <c r="C224" s="57" t="s">
        <v>47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>
      <c r="A225" s="55"/>
      <c r="B225" s="56"/>
      <c r="C225" s="57" t="s">
        <v>49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>
      <c r="A226" s="55"/>
      <c r="B226" s="56"/>
      <c r="C226" s="62" t="s">
        <v>50</v>
      </c>
      <c r="D226" s="123">
        <v>44271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>
      <c r="A227" s="55"/>
      <c r="B227" s="56"/>
      <c r="C227" s="57" t="s">
        <v>51</v>
      </c>
      <c r="D227" s="124">
        <v>0.001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17.25" customHeight="1" thickBot="1">
      <c r="A228" s="68"/>
      <c r="B228" s="69"/>
      <c r="C228" s="70" t="s">
        <v>52</v>
      </c>
      <c r="D228" s="118" t="s">
        <v>81</v>
      </c>
      <c r="E228" s="114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74"/>
    </row>
    <row r="229" spans="1:30" ht="31.5" customHeight="1">
      <c r="A229" s="48" t="s">
        <v>136</v>
      </c>
      <c r="B229" s="49" t="s">
        <v>137</v>
      </c>
      <c r="C229" s="50" t="s">
        <v>41</v>
      </c>
      <c r="D229" s="51" t="s">
        <v>138</v>
      </c>
      <c r="E229" s="108">
        <v>6124400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6124400</v>
      </c>
    </row>
    <row r="230" spans="1:30" ht="13.5" customHeight="1">
      <c r="A230" s="55"/>
      <c r="B230" s="56"/>
      <c r="C230" s="57" t="s">
        <v>43</v>
      </c>
      <c r="D230" s="58" t="s">
        <v>44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>
      <c r="A231" s="55"/>
      <c r="B231" s="56"/>
      <c r="C231" s="62" t="s">
        <v>45</v>
      </c>
      <c r="D231" s="63" t="s">
        <v>46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>
      <c r="A232" s="55"/>
      <c r="B232" s="56"/>
      <c r="C232" s="57" t="s">
        <v>47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>
      <c r="A233" s="55"/>
      <c r="B233" s="56"/>
      <c r="C233" s="57" t="s">
        <v>49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>
      <c r="A234" s="55"/>
      <c r="B234" s="56"/>
      <c r="C234" s="62" t="s">
        <v>50</v>
      </c>
      <c r="D234" s="123">
        <v>44365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>
      <c r="A235" s="55"/>
      <c r="B235" s="56"/>
      <c r="C235" s="57" t="s">
        <v>51</v>
      </c>
      <c r="D235" s="124">
        <v>0.001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17.25" customHeight="1" thickBot="1">
      <c r="A236" s="68"/>
      <c r="B236" s="69"/>
      <c r="C236" s="70" t="s">
        <v>52</v>
      </c>
      <c r="D236" s="118" t="s">
        <v>81</v>
      </c>
      <c r="E236" s="114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74"/>
    </row>
    <row r="237" spans="1:30" ht="31.5" customHeight="1">
      <c r="A237" s="48" t="s">
        <v>139</v>
      </c>
      <c r="B237" s="49" t="s">
        <v>140</v>
      </c>
      <c r="C237" s="50" t="s">
        <v>41</v>
      </c>
      <c r="D237" s="51" t="s">
        <v>141</v>
      </c>
      <c r="E237" s="108">
        <v>9448800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9448800</v>
      </c>
    </row>
    <row r="238" spans="1:30" ht="13.5" customHeight="1">
      <c r="A238" s="55"/>
      <c r="B238" s="56"/>
      <c r="C238" s="57" t="s">
        <v>43</v>
      </c>
      <c r="D238" s="58" t="s">
        <v>44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>
      <c r="A239" s="55"/>
      <c r="B239" s="56"/>
      <c r="C239" s="62" t="s">
        <v>45</v>
      </c>
      <c r="D239" s="63" t="s">
        <v>46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>
      <c r="A240" s="55"/>
      <c r="B240" s="56"/>
      <c r="C240" s="57" t="s">
        <v>47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>
      <c r="A241" s="55"/>
      <c r="B241" s="56"/>
      <c r="C241" s="57" t="s">
        <v>49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>
      <c r="A242" s="55"/>
      <c r="B242" s="56"/>
      <c r="C242" s="62" t="s">
        <v>50</v>
      </c>
      <c r="D242" s="123">
        <v>44365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>
      <c r="A243" s="55"/>
      <c r="B243" s="56"/>
      <c r="C243" s="57" t="s">
        <v>51</v>
      </c>
      <c r="D243" s="124">
        <v>0.001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17.25" customHeight="1" thickBot="1">
      <c r="A244" s="68"/>
      <c r="B244" s="69"/>
      <c r="C244" s="70" t="s">
        <v>52</v>
      </c>
      <c r="D244" s="118" t="s">
        <v>81</v>
      </c>
      <c r="E244" s="114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74"/>
    </row>
    <row r="245" spans="1:30" ht="17.25" customHeight="1" hidden="1">
      <c r="A245" s="83"/>
      <c r="B245" s="84"/>
      <c r="C245" s="125"/>
      <c r="D245" s="126"/>
      <c r="E245" s="127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89"/>
    </row>
    <row r="246" spans="1:30" ht="17.25" customHeight="1" hidden="1">
      <c r="A246" s="83"/>
      <c r="B246" s="84"/>
      <c r="C246" s="125"/>
      <c r="D246" s="126"/>
      <c r="E246" s="127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89"/>
    </row>
    <row r="247" spans="1:30" ht="17.25" customHeight="1" hidden="1">
      <c r="A247" s="83"/>
      <c r="B247" s="84"/>
      <c r="C247" s="125"/>
      <c r="D247" s="126"/>
      <c r="E247" s="127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89"/>
    </row>
    <row r="248" spans="1:30" ht="17.25" customHeight="1" hidden="1">
      <c r="A248" s="83"/>
      <c r="B248" s="84"/>
      <c r="C248" s="125"/>
      <c r="D248" s="126"/>
      <c r="E248" s="127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89"/>
    </row>
    <row r="249" spans="1:30" ht="17.25" customHeight="1" hidden="1">
      <c r="A249" s="83"/>
      <c r="B249" s="84"/>
      <c r="C249" s="125"/>
      <c r="D249" s="126"/>
      <c r="E249" s="127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89"/>
    </row>
    <row r="250" spans="1:30" ht="17.25" customHeight="1" hidden="1">
      <c r="A250" s="83"/>
      <c r="B250" s="84"/>
      <c r="C250" s="125"/>
      <c r="D250" s="126"/>
      <c r="E250" s="127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89"/>
    </row>
    <row r="251" spans="1:30" ht="17.25" customHeight="1" hidden="1">
      <c r="A251" s="83"/>
      <c r="B251" s="84"/>
      <c r="C251" s="125"/>
      <c r="D251" s="126"/>
      <c r="E251" s="127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89"/>
    </row>
    <row r="252" spans="1:30" ht="17.25" customHeight="1" hidden="1">
      <c r="A252" s="83"/>
      <c r="B252" s="84"/>
      <c r="C252" s="125"/>
      <c r="D252" s="126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89"/>
    </row>
    <row r="253" spans="1:30" ht="17.25" customHeight="1" hidden="1">
      <c r="A253" s="83"/>
      <c r="B253" s="84"/>
      <c r="C253" s="125"/>
      <c r="D253" s="126"/>
      <c r="E253" s="127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89"/>
    </row>
    <row r="254" spans="1:30" ht="17.25" customHeight="1" hidden="1">
      <c r="A254" s="83"/>
      <c r="B254" s="83"/>
      <c r="C254" s="125"/>
      <c r="D254" s="129"/>
      <c r="E254" s="127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89"/>
    </row>
    <row r="255" spans="1:30" s="96" customFormat="1" ht="14.25">
      <c r="A255" s="90"/>
      <c r="B255" s="91"/>
      <c r="C255" s="130" t="s">
        <v>142</v>
      </c>
      <c r="D255" s="93"/>
      <c r="E255" s="94">
        <f aca="true" t="shared" si="0" ref="E255:AD255">SUM(E69:E254)</f>
        <v>71837870</v>
      </c>
      <c r="F255" s="94">
        <f t="shared" si="0"/>
        <v>0</v>
      </c>
      <c r="G255" s="94">
        <f t="shared" si="0"/>
        <v>0</v>
      </c>
      <c r="H255" s="94">
        <f t="shared" si="0"/>
        <v>0</v>
      </c>
      <c r="I255" s="94">
        <f t="shared" si="0"/>
        <v>0</v>
      </c>
      <c r="J255" s="94">
        <f t="shared" si="0"/>
        <v>0</v>
      </c>
      <c r="K255" s="94">
        <f t="shared" si="0"/>
        <v>0</v>
      </c>
      <c r="L255" s="94">
        <f t="shared" si="0"/>
        <v>0</v>
      </c>
      <c r="M255" s="94">
        <f t="shared" si="0"/>
        <v>0</v>
      </c>
      <c r="N255" s="94">
        <f t="shared" si="0"/>
        <v>0</v>
      </c>
      <c r="O255" s="94">
        <f t="shared" si="0"/>
        <v>0</v>
      </c>
      <c r="P255" s="94">
        <f t="shared" si="0"/>
        <v>0</v>
      </c>
      <c r="Q255" s="94">
        <f t="shared" si="0"/>
        <v>0</v>
      </c>
      <c r="R255" s="94">
        <f t="shared" si="0"/>
        <v>0</v>
      </c>
      <c r="S255" s="94">
        <f t="shared" si="0"/>
        <v>0</v>
      </c>
      <c r="T255" s="94">
        <f t="shared" si="0"/>
        <v>0</v>
      </c>
      <c r="U255" s="94">
        <f t="shared" si="0"/>
        <v>0</v>
      </c>
      <c r="V255" s="94">
        <f t="shared" si="0"/>
        <v>0</v>
      </c>
      <c r="W255" s="94">
        <f t="shared" si="0"/>
        <v>0</v>
      </c>
      <c r="X255" s="94">
        <f t="shared" si="0"/>
        <v>0</v>
      </c>
      <c r="Y255" s="94">
        <f t="shared" si="0"/>
        <v>0</v>
      </c>
      <c r="Z255" s="94">
        <f t="shared" si="0"/>
        <v>0</v>
      </c>
      <c r="AA255" s="94">
        <f t="shared" si="0"/>
        <v>0</v>
      </c>
      <c r="AB255" s="94">
        <f t="shared" si="0"/>
        <v>0</v>
      </c>
      <c r="AC255" s="94">
        <f t="shared" si="0"/>
        <v>0</v>
      </c>
      <c r="AD255" s="94">
        <f t="shared" si="0"/>
        <v>71837870</v>
      </c>
    </row>
    <row r="256" spans="1:30" s="103" customFormat="1" ht="4.5" customHeight="1" thickBot="1">
      <c r="A256" s="131"/>
      <c r="B256" s="131"/>
      <c r="C256" s="132"/>
      <c r="D256" s="133"/>
      <c r="E256" s="134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6"/>
    </row>
    <row r="257" spans="1:30" s="107" customFormat="1" ht="15.75" thickBot="1">
      <c r="A257" s="137">
        <v>3</v>
      </c>
      <c r="B257" s="40"/>
      <c r="C257" s="138" t="s">
        <v>143</v>
      </c>
      <c r="D257" s="138"/>
      <c r="E257" s="139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1"/>
    </row>
    <row r="258" spans="1:30" ht="25.5" customHeight="1" hidden="1">
      <c r="A258" s="48" t="s">
        <v>144</v>
      </c>
      <c r="B258" s="49" t="s">
        <v>145</v>
      </c>
      <c r="C258" s="50" t="s">
        <v>41</v>
      </c>
      <c r="D258" s="142" t="s">
        <v>146</v>
      </c>
      <c r="E258" s="108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09">
        <f>E258+F258+H258+J258+L258+N258+P258+R258+T258+V258+X258+Z258+AB258-G258-I258-K258-M258-O258-Q258-S258-U258-W258-Y258-AA258-AC258</f>
        <v>0</v>
      </c>
    </row>
    <row r="259" spans="1:30" ht="12.75" customHeight="1" hidden="1">
      <c r="A259" s="55"/>
      <c r="B259" s="56"/>
      <c r="C259" s="57" t="s">
        <v>43</v>
      </c>
      <c r="D259" s="58" t="s">
        <v>147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11"/>
    </row>
    <row r="260" spans="1:30" ht="12.75" customHeight="1" hidden="1">
      <c r="A260" s="55"/>
      <c r="B260" s="56"/>
      <c r="C260" s="62" t="s">
        <v>45</v>
      </c>
      <c r="D260" s="63" t="s">
        <v>46</v>
      </c>
      <c r="E260" s="11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11"/>
    </row>
    <row r="261" spans="1:30" ht="12.75" customHeight="1" hidden="1">
      <c r="A261" s="55"/>
      <c r="B261" s="56"/>
      <c r="C261" s="57" t="s">
        <v>47</v>
      </c>
      <c r="D261" s="143" t="s">
        <v>148</v>
      </c>
      <c r="E261" s="11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11"/>
    </row>
    <row r="262" spans="1:30" ht="12.75" customHeight="1" hidden="1">
      <c r="A262" s="55"/>
      <c r="B262" s="56"/>
      <c r="C262" s="57" t="s">
        <v>49</v>
      </c>
      <c r="D262" s="65">
        <v>20000000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11"/>
    </row>
    <row r="263" spans="1:30" ht="12.75" customHeight="1" hidden="1">
      <c r="A263" s="55"/>
      <c r="B263" s="56"/>
      <c r="C263" s="62" t="s">
        <v>50</v>
      </c>
      <c r="D263" s="66">
        <v>40512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11"/>
    </row>
    <row r="264" spans="1:30" ht="12.75" customHeight="1" hidden="1">
      <c r="A264" s="55"/>
      <c r="B264" s="56"/>
      <c r="C264" s="57" t="s">
        <v>51</v>
      </c>
      <c r="D264" s="144">
        <v>0.198</v>
      </c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11"/>
    </row>
    <row r="265" spans="1:30" ht="14.25" customHeight="1" hidden="1" thickBot="1">
      <c r="A265" s="68"/>
      <c r="B265" s="69"/>
      <c r="C265" s="70" t="s">
        <v>52</v>
      </c>
      <c r="D265" s="71"/>
      <c r="E265" s="114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15"/>
    </row>
    <row r="266" spans="1:30" ht="29.25" customHeight="1" hidden="1">
      <c r="A266" s="48" t="s">
        <v>149</v>
      </c>
      <c r="B266" s="49" t="s">
        <v>150</v>
      </c>
      <c r="C266" s="50" t="s">
        <v>41</v>
      </c>
      <c r="D266" s="142" t="s">
        <v>151</v>
      </c>
      <c r="E266" s="10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09">
        <f>E266+F266+H266+J266+L266+N266+P266+R266+T266+V266+X266+Z266+AB266-G266-I266-K266-M266-O266-Q266-S266-U266-W266-Y266-AA266-AC266</f>
        <v>0</v>
      </c>
    </row>
    <row r="267" spans="1:30" ht="14.25" customHeight="1" hidden="1">
      <c r="A267" s="55"/>
      <c r="B267" s="56"/>
      <c r="C267" s="57" t="s">
        <v>43</v>
      </c>
      <c r="D267" s="80" t="s">
        <v>152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11"/>
    </row>
    <row r="268" spans="1:30" ht="14.25" customHeight="1" hidden="1">
      <c r="A268" s="55"/>
      <c r="B268" s="56"/>
      <c r="C268" s="62" t="s">
        <v>45</v>
      </c>
      <c r="D268" s="63" t="s">
        <v>46</v>
      </c>
      <c r="E268" s="11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11"/>
    </row>
    <row r="269" spans="1:30" ht="14.25" customHeight="1" hidden="1">
      <c r="A269" s="55"/>
      <c r="B269" s="56"/>
      <c r="C269" s="57" t="s">
        <v>47</v>
      </c>
      <c r="D269" s="143"/>
      <c r="E269" s="11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11"/>
    </row>
    <row r="270" spans="1:30" ht="14.25" customHeight="1" hidden="1">
      <c r="A270" s="55"/>
      <c r="B270" s="56"/>
      <c r="C270" s="57" t="s">
        <v>49</v>
      </c>
      <c r="D270" s="65">
        <v>15000000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11"/>
    </row>
    <row r="271" spans="1:30" ht="14.25" customHeight="1" hidden="1">
      <c r="A271" s="55"/>
      <c r="B271" s="56"/>
      <c r="C271" s="62" t="s">
        <v>50</v>
      </c>
      <c r="D271" s="66">
        <v>40415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11"/>
    </row>
    <row r="272" spans="1:30" ht="14.25" customHeight="1" hidden="1">
      <c r="A272" s="55"/>
      <c r="B272" s="56"/>
      <c r="C272" s="57" t="s">
        <v>51</v>
      </c>
      <c r="D272" s="144">
        <v>0.165</v>
      </c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11"/>
    </row>
    <row r="273" spans="1:30" ht="14.25" customHeight="1" hidden="1" thickBot="1">
      <c r="A273" s="68"/>
      <c r="B273" s="69"/>
      <c r="C273" s="70" t="s">
        <v>52</v>
      </c>
      <c r="D273" s="71"/>
      <c r="E273" s="114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15"/>
    </row>
    <row r="274" spans="1:30" ht="26.25" customHeight="1" hidden="1">
      <c r="A274" s="48" t="s">
        <v>153</v>
      </c>
      <c r="B274" s="49" t="s">
        <v>154</v>
      </c>
      <c r="C274" s="50" t="s">
        <v>41</v>
      </c>
      <c r="D274" s="82" t="s">
        <v>155</v>
      </c>
      <c r="E274" s="52">
        <v>0</v>
      </c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09">
        <f>E274+F274+H274+J274+L274+N274+P274+R274+T274+V274+X274+Z274+AB274-G274-I274-K274-M274-O274-Q274-S274-U274-W274-Y274-AA274-AC274</f>
        <v>0</v>
      </c>
    </row>
    <row r="275" spans="1:30" ht="14.25" customHeight="1" hidden="1">
      <c r="A275" s="55"/>
      <c r="B275" s="56"/>
      <c r="C275" s="57" t="s">
        <v>43</v>
      </c>
      <c r="D275" s="58" t="s">
        <v>156</v>
      </c>
      <c r="E275" s="59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11"/>
    </row>
    <row r="276" spans="1:30" ht="14.25" customHeight="1" hidden="1">
      <c r="A276" s="55"/>
      <c r="B276" s="56"/>
      <c r="C276" s="62" t="s">
        <v>45</v>
      </c>
      <c r="D276" s="63" t="s">
        <v>157</v>
      </c>
      <c r="E276" s="59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11"/>
    </row>
    <row r="277" spans="1:30" ht="14.25" customHeight="1" hidden="1">
      <c r="A277" s="55"/>
      <c r="B277" s="56"/>
      <c r="C277" s="57" t="s">
        <v>47</v>
      </c>
      <c r="D277" s="112"/>
      <c r="E277" s="59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11"/>
    </row>
    <row r="278" spans="1:30" ht="14.25" customHeight="1" hidden="1">
      <c r="A278" s="55"/>
      <c r="B278" s="56"/>
      <c r="C278" s="57" t="s">
        <v>49</v>
      </c>
      <c r="D278" s="65">
        <v>20000000</v>
      </c>
      <c r="E278" s="59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11"/>
    </row>
    <row r="279" spans="1:30" ht="14.25" customHeight="1" hidden="1">
      <c r="A279" s="55"/>
      <c r="B279" s="56"/>
      <c r="C279" s="62" t="s">
        <v>50</v>
      </c>
      <c r="D279" s="66">
        <v>40219</v>
      </c>
      <c r="E279" s="59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11"/>
    </row>
    <row r="280" spans="1:30" ht="14.25" customHeight="1" hidden="1">
      <c r="A280" s="55"/>
      <c r="B280" s="56"/>
      <c r="C280" s="57" t="s">
        <v>51</v>
      </c>
      <c r="D280" s="144">
        <v>0.165</v>
      </c>
      <c r="E280" s="59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11"/>
    </row>
    <row r="281" spans="1:30" ht="14.25" customHeight="1" hidden="1" thickBot="1">
      <c r="A281" s="68"/>
      <c r="B281" s="69"/>
      <c r="C281" s="70" t="s">
        <v>52</v>
      </c>
      <c r="D281" s="71"/>
      <c r="E281" s="72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15"/>
    </row>
    <row r="282" spans="1:30" ht="27" customHeight="1" hidden="1">
      <c r="A282" s="48" t="s">
        <v>158</v>
      </c>
      <c r="B282" s="49" t="s">
        <v>159</v>
      </c>
      <c r="C282" s="50" t="s">
        <v>41</v>
      </c>
      <c r="D282" s="142" t="s">
        <v>160</v>
      </c>
      <c r="E282" s="52">
        <v>0</v>
      </c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09">
        <f>E282+F282+H282+J282+L282+N282+P282+R282+T282+V282+X282+Z282+AB282-G282-I282-K282-M282-O282-Q282-S282-U282-W282-Y282-AA282-AC282</f>
        <v>0</v>
      </c>
    </row>
    <row r="283" spans="1:30" ht="14.25" customHeight="1" hidden="1">
      <c r="A283" s="55"/>
      <c r="B283" s="56"/>
      <c r="C283" s="57" t="s">
        <v>43</v>
      </c>
      <c r="D283" s="80" t="s">
        <v>152</v>
      </c>
      <c r="E283" s="59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11"/>
    </row>
    <row r="284" spans="1:30" ht="14.25" customHeight="1" hidden="1">
      <c r="A284" s="55"/>
      <c r="B284" s="56"/>
      <c r="C284" s="62" t="s">
        <v>45</v>
      </c>
      <c r="D284" s="63" t="s">
        <v>46</v>
      </c>
      <c r="E284" s="59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11"/>
    </row>
    <row r="285" spans="1:30" ht="14.25" customHeight="1" hidden="1">
      <c r="A285" s="55"/>
      <c r="B285" s="56"/>
      <c r="C285" s="57" t="s">
        <v>47</v>
      </c>
      <c r="D285" s="143"/>
      <c r="E285" s="59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11"/>
    </row>
    <row r="286" spans="1:30" ht="14.25" customHeight="1" hidden="1">
      <c r="A286" s="55"/>
      <c r="B286" s="56"/>
      <c r="C286" s="57" t="s">
        <v>49</v>
      </c>
      <c r="D286" s="65">
        <v>18000000</v>
      </c>
      <c r="E286" s="59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11"/>
    </row>
    <row r="287" spans="1:30" ht="14.25" customHeight="1" hidden="1">
      <c r="A287" s="55"/>
      <c r="B287" s="56"/>
      <c r="C287" s="62" t="s">
        <v>50</v>
      </c>
      <c r="D287" s="66">
        <v>40780</v>
      </c>
      <c r="E287" s="59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11"/>
    </row>
    <row r="288" spans="1:30" ht="14.25" customHeight="1" hidden="1">
      <c r="A288" s="55"/>
      <c r="B288" s="56"/>
      <c r="C288" s="57" t="s">
        <v>51</v>
      </c>
      <c r="D288" s="144">
        <v>0.11</v>
      </c>
      <c r="E288" s="59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11"/>
    </row>
    <row r="289" spans="1:30" ht="14.25" customHeight="1" hidden="1" thickBot="1">
      <c r="A289" s="68"/>
      <c r="B289" s="69"/>
      <c r="C289" s="70" t="s">
        <v>52</v>
      </c>
      <c r="D289" s="71"/>
      <c r="E289" s="72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15"/>
    </row>
    <row r="290" spans="1:30" ht="27.75" customHeight="1" hidden="1">
      <c r="A290" s="48" t="s">
        <v>161</v>
      </c>
      <c r="B290" s="49" t="s">
        <v>145</v>
      </c>
      <c r="C290" s="50" t="s">
        <v>41</v>
      </c>
      <c r="D290" s="82" t="s">
        <v>162</v>
      </c>
      <c r="E290" s="52">
        <v>0</v>
      </c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09">
        <f>E290+F290+H290+J290+L290+N290+P290+R290+T290+V290+X290+Z290+AB290-G290-I290-K290-M290-O290-Q290-S290-U290-W290-Y290-AA290-AC290</f>
        <v>0</v>
      </c>
    </row>
    <row r="291" spans="1:30" ht="14.25" customHeight="1" hidden="1">
      <c r="A291" s="55"/>
      <c r="B291" s="56"/>
      <c r="C291" s="57" t="s">
        <v>43</v>
      </c>
      <c r="D291" s="58" t="s">
        <v>156</v>
      </c>
      <c r="E291" s="59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11"/>
    </row>
    <row r="292" spans="1:30" ht="14.25" customHeight="1" hidden="1">
      <c r="A292" s="55"/>
      <c r="B292" s="56"/>
      <c r="C292" s="62" t="s">
        <v>45</v>
      </c>
      <c r="D292" s="63" t="s">
        <v>157</v>
      </c>
      <c r="E292" s="59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11"/>
    </row>
    <row r="293" spans="1:30" ht="14.25" customHeight="1" hidden="1">
      <c r="A293" s="55"/>
      <c r="B293" s="56"/>
      <c r="C293" s="57" t="s">
        <v>47</v>
      </c>
      <c r="D293" s="112"/>
      <c r="E293" s="59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11"/>
    </row>
    <row r="294" spans="1:30" ht="14.25" customHeight="1" hidden="1">
      <c r="A294" s="55"/>
      <c r="B294" s="56"/>
      <c r="C294" s="57" t="s">
        <v>49</v>
      </c>
      <c r="D294" s="65">
        <v>30000000</v>
      </c>
      <c r="E294" s="59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11"/>
    </row>
    <row r="295" spans="1:30" ht="14.25" customHeight="1" hidden="1">
      <c r="A295" s="55"/>
      <c r="B295" s="56"/>
      <c r="C295" s="62" t="s">
        <v>50</v>
      </c>
      <c r="D295" s="66">
        <v>40877</v>
      </c>
      <c r="E295" s="59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11"/>
    </row>
    <row r="296" spans="1:30" ht="14.25" customHeight="1" hidden="1">
      <c r="A296" s="55"/>
      <c r="B296" s="56"/>
      <c r="C296" s="57" t="s">
        <v>51</v>
      </c>
      <c r="D296" s="144">
        <v>0.086</v>
      </c>
      <c r="E296" s="59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11"/>
    </row>
    <row r="297" spans="1:30" ht="14.25" customHeight="1" hidden="1" thickBot="1">
      <c r="A297" s="68"/>
      <c r="B297" s="69"/>
      <c r="C297" s="70" t="s">
        <v>52</v>
      </c>
      <c r="D297" s="71"/>
      <c r="E297" s="72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15"/>
    </row>
    <row r="298" spans="1:30" ht="26.25" customHeight="1" hidden="1">
      <c r="A298" s="48" t="s">
        <v>163</v>
      </c>
      <c r="B298" s="49" t="s">
        <v>164</v>
      </c>
      <c r="C298" s="50" t="s">
        <v>41</v>
      </c>
      <c r="D298" s="142" t="s">
        <v>165</v>
      </c>
      <c r="E298" s="108">
        <v>0</v>
      </c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09">
        <f>E298+F298+H298+J298+L298+N298+P298+R298+T298+V298+X298+Z298+AB298-G298-I298-K298-M298-O298-Q298-S298-U298-W298-Y298-AA298-AC298</f>
        <v>0</v>
      </c>
    </row>
    <row r="299" spans="1:30" ht="14.25" customHeight="1" hidden="1">
      <c r="A299" s="55"/>
      <c r="B299" s="56"/>
      <c r="C299" s="57" t="s">
        <v>43</v>
      </c>
      <c r="D299" s="80" t="s">
        <v>152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11"/>
    </row>
    <row r="300" spans="1:30" ht="14.25" customHeight="1" hidden="1">
      <c r="A300" s="55"/>
      <c r="B300" s="56"/>
      <c r="C300" s="62" t="s">
        <v>45</v>
      </c>
      <c r="D300" s="63" t="s">
        <v>46</v>
      </c>
      <c r="E300" s="11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11"/>
    </row>
    <row r="301" spans="1:30" ht="14.25" customHeight="1" hidden="1">
      <c r="A301" s="55"/>
      <c r="B301" s="56"/>
      <c r="C301" s="57" t="s">
        <v>47</v>
      </c>
      <c r="D301" s="143"/>
      <c r="E301" s="11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11"/>
    </row>
    <row r="302" spans="1:30" ht="14.25" customHeight="1" hidden="1">
      <c r="A302" s="55"/>
      <c r="B302" s="56"/>
      <c r="C302" s="57" t="s">
        <v>49</v>
      </c>
      <c r="D302" s="65">
        <v>20000000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11"/>
    </row>
    <row r="303" spans="1:30" ht="14.25" customHeight="1" hidden="1">
      <c r="A303" s="55"/>
      <c r="B303" s="56"/>
      <c r="C303" s="62" t="s">
        <v>50</v>
      </c>
      <c r="D303" s="66">
        <v>41085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11"/>
    </row>
    <row r="304" spans="1:30" ht="14.25" customHeight="1" hidden="1">
      <c r="A304" s="55"/>
      <c r="B304" s="56"/>
      <c r="C304" s="57" t="s">
        <v>51</v>
      </c>
      <c r="D304" s="117">
        <v>0.0714</v>
      </c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11"/>
    </row>
    <row r="305" spans="1:30" ht="14.25" customHeight="1" hidden="1" thickBot="1">
      <c r="A305" s="68"/>
      <c r="B305" s="69"/>
      <c r="C305" s="70" t="s">
        <v>52</v>
      </c>
      <c r="D305" s="71"/>
      <c r="E305" s="114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15"/>
    </row>
    <row r="306" spans="1:30" ht="28.5" customHeight="1" hidden="1">
      <c r="A306" s="48" t="s">
        <v>166</v>
      </c>
      <c r="B306" s="49" t="s">
        <v>167</v>
      </c>
      <c r="C306" s="50" t="s">
        <v>41</v>
      </c>
      <c r="D306" s="82" t="s">
        <v>168</v>
      </c>
      <c r="E306" s="108">
        <v>0</v>
      </c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09">
        <f>E306+F306+H306+J306+L306+N306+P306+R306+T306+V306+X306+Z306+AB306-G306-I306-K306-M306-O306-Q306-S306-U306-W306-Y306-AA306-AC306</f>
        <v>0</v>
      </c>
    </row>
    <row r="307" spans="1:30" ht="14.25" customHeight="1" hidden="1">
      <c r="A307" s="55"/>
      <c r="B307" s="56"/>
      <c r="C307" s="57" t="s">
        <v>43</v>
      </c>
      <c r="D307" s="58" t="s">
        <v>156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11"/>
    </row>
    <row r="308" spans="1:30" ht="14.25" customHeight="1" hidden="1">
      <c r="A308" s="55"/>
      <c r="B308" s="56"/>
      <c r="C308" s="62" t="s">
        <v>45</v>
      </c>
      <c r="D308" s="63" t="s">
        <v>157</v>
      </c>
      <c r="E308" s="11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11"/>
    </row>
    <row r="309" spans="1:30" ht="14.25" customHeight="1" hidden="1">
      <c r="A309" s="55"/>
      <c r="B309" s="56"/>
      <c r="C309" s="57" t="s">
        <v>47</v>
      </c>
      <c r="D309" s="112"/>
      <c r="E309" s="11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11"/>
    </row>
    <row r="310" spans="1:30" ht="14.25" customHeight="1" hidden="1">
      <c r="A310" s="55"/>
      <c r="B310" s="56"/>
      <c r="C310" s="57" t="s">
        <v>49</v>
      </c>
      <c r="D310" s="65">
        <v>30000000</v>
      </c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11"/>
    </row>
    <row r="311" spans="1:30" ht="14.25" customHeight="1" hidden="1">
      <c r="A311" s="55"/>
      <c r="B311" s="56"/>
      <c r="C311" s="62" t="s">
        <v>50</v>
      </c>
      <c r="D311" s="66">
        <v>41234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11"/>
    </row>
    <row r="312" spans="1:30" ht="14.25" customHeight="1" hidden="1">
      <c r="A312" s="55"/>
      <c r="B312" s="56"/>
      <c r="C312" s="57" t="s">
        <v>51</v>
      </c>
      <c r="D312" s="145">
        <v>0.07975919</v>
      </c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11"/>
    </row>
    <row r="313" spans="1:30" ht="15" customHeight="1" hidden="1" thickBot="1">
      <c r="A313" s="68"/>
      <c r="B313" s="69"/>
      <c r="C313" s="70" t="s">
        <v>52</v>
      </c>
      <c r="D313" s="71"/>
      <c r="E313" s="114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15"/>
    </row>
    <row r="314" spans="1:30" ht="26.25" customHeight="1" hidden="1">
      <c r="A314" s="48" t="s">
        <v>169</v>
      </c>
      <c r="B314" s="49" t="s">
        <v>170</v>
      </c>
      <c r="C314" s="50" t="s">
        <v>41</v>
      </c>
      <c r="D314" s="142" t="s">
        <v>171</v>
      </c>
      <c r="E314" s="108">
        <v>18100000</v>
      </c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09">
        <f>E314+F314+H314+J314+L314+N314+P314+R314+T314+V314+X314+Z314+AB314-G314-I314-K314-M314-O314-Q314-S314-U314-W314-Y314-AA314-AC314</f>
        <v>18100000</v>
      </c>
    </row>
    <row r="315" spans="1:30" ht="14.25" customHeight="1" hidden="1">
      <c r="A315" s="55"/>
      <c r="B315" s="56"/>
      <c r="C315" s="57" t="s">
        <v>43</v>
      </c>
      <c r="D315" s="58" t="s">
        <v>172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11"/>
    </row>
    <row r="316" spans="1:30" ht="14.25" customHeight="1" hidden="1">
      <c r="A316" s="55"/>
      <c r="B316" s="56"/>
      <c r="C316" s="62" t="s">
        <v>45</v>
      </c>
      <c r="D316" s="63" t="s">
        <v>46</v>
      </c>
      <c r="E316" s="11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11"/>
    </row>
    <row r="317" spans="1:30" ht="14.25" customHeight="1" hidden="1">
      <c r="A317" s="55"/>
      <c r="B317" s="56"/>
      <c r="C317" s="57" t="s">
        <v>47</v>
      </c>
      <c r="D317" s="143"/>
      <c r="E317" s="11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11"/>
    </row>
    <row r="318" spans="1:30" ht="14.25" customHeight="1" hidden="1">
      <c r="A318" s="55"/>
      <c r="B318" s="56"/>
      <c r="C318" s="57" t="s">
        <v>49</v>
      </c>
      <c r="D318" s="65">
        <v>30000000</v>
      </c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11"/>
    </row>
    <row r="319" spans="1:30" ht="14.25" customHeight="1" hidden="1">
      <c r="A319" s="55"/>
      <c r="B319" s="56"/>
      <c r="C319" s="62" t="s">
        <v>50</v>
      </c>
      <c r="D319" s="66">
        <v>41599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11"/>
    </row>
    <row r="320" spans="1:30" ht="14.25" customHeight="1" hidden="1">
      <c r="A320" s="55"/>
      <c r="B320" s="56"/>
      <c r="C320" s="57" t="s">
        <v>51</v>
      </c>
      <c r="D320" s="146">
        <v>0.101262</v>
      </c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11"/>
    </row>
    <row r="321" spans="1:30" ht="14.25" customHeight="1" hidden="1" thickBot="1">
      <c r="A321" s="68"/>
      <c r="B321" s="69"/>
      <c r="C321" s="70" t="s">
        <v>52</v>
      </c>
      <c r="D321" s="71"/>
      <c r="E321" s="114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15"/>
    </row>
    <row r="322" spans="1:30" ht="26.25" customHeight="1" hidden="1">
      <c r="A322" s="48" t="s">
        <v>173</v>
      </c>
      <c r="B322" s="49" t="s">
        <v>174</v>
      </c>
      <c r="C322" s="50" t="s">
        <v>41</v>
      </c>
      <c r="D322" s="79" t="s">
        <v>175</v>
      </c>
      <c r="E322" s="108">
        <v>32050000</v>
      </c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09">
        <f>E322+F322+H322+J322+L322+N322+P322+R322+T322+V322+X322+Z322+AB322-G322-I322-K322-M322-O322-Q322-S322-U322-W322-Y322-AA322-AC322</f>
        <v>32050000</v>
      </c>
    </row>
    <row r="323" spans="1:30" ht="14.25" customHeight="1" hidden="1">
      <c r="A323" s="55"/>
      <c r="B323" s="56"/>
      <c r="C323" s="57" t="s">
        <v>43</v>
      </c>
      <c r="D323" s="58" t="s">
        <v>176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11"/>
    </row>
    <row r="324" spans="1:30" ht="14.25" customHeight="1" hidden="1">
      <c r="A324" s="55"/>
      <c r="B324" s="56"/>
      <c r="C324" s="62" t="s">
        <v>45</v>
      </c>
      <c r="D324" s="63" t="s">
        <v>46</v>
      </c>
      <c r="E324" s="11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11"/>
    </row>
    <row r="325" spans="1:30" ht="14.25" customHeight="1" hidden="1">
      <c r="A325" s="55"/>
      <c r="B325" s="56"/>
      <c r="C325" s="57" t="s">
        <v>47</v>
      </c>
      <c r="D325" s="143"/>
      <c r="E325" s="11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11"/>
    </row>
    <row r="326" spans="1:30" ht="14.25" customHeight="1" hidden="1">
      <c r="A326" s="55"/>
      <c r="B326" s="56"/>
      <c r="C326" s="57" t="s">
        <v>49</v>
      </c>
      <c r="D326" s="65">
        <v>35000000</v>
      </c>
      <c r="E326" s="11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11"/>
    </row>
    <row r="327" spans="1:30" ht="14.25" customHeight="1" hidden="1">
      <c r="A327" s="55"/>
      <c r="B327" s="56"/>
      <c r="C327" s="62" t="s">
        <v>50</v>
      </c>
      <c r="D327" s="66">
        <v>41603</v>
      </c>
      <c r="E327" s="11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11"/>
    </row>
    <row r="328" spans="1:30" ht="14.25" customHeight="1" hidden="1">
      <c r="A328" s="55"/>
      <c r="B328" s="56"/>
      <c r="C328" s="57" t="s">
        <v>51</v>
      </c>
      <c r="D328" s="146">
        <v>0.099423</v>
      </c>
      <c r="E328" s="11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11"/>
    </row>
    <row r="329" spans="1:30" ht="14.25" customHeight="1" hidden="1" thickBot="1">
      <c r="A329" s="68"/>
      <c r="B329" s="69"/>
      <c r="C329" s="70" t="s">
        <v>52</v>
      </c>
      <c r="D329" s="71"/>
      <c r="E329" s="114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15"/>
    </row>
    <row r="330" spans="1:30" ht="26.25" customHeight="1" hidden="1">
      <c r="A330" s="48" t="s">
        <v>177</v>
      </c>
      <c r="B330" s="49" t="s">
        <v>178</v>
      </c>
      <c r="C330" s="50" t="s">
        <v>41</v>
      </c>
      <c r="D330" s="142" t="s">
        <v>179</v>
      </c>
      <c r="E330" s="108">
        <v>0</v>
      </c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09">
        <f>E330+F330+H330+J330+L330+N330+P330+R330+T330+V330+X330+Z330+AB330-G330-I330-K330-M330-O330-Q330-S330-U330-W330-Y330-AA330-AC330</f>
        <v>0</v>
      </c>
    </row>
    <row r="331" spans="1:30" ht="14.25" customHeight="1" hidden="1">
      <c r="A331" s="55"/>
      <c r="B331" s="56"/>
      <c r="C331" s="57" t="s">
        <v>43</v>
      </c>
      <c r="D331" s="58" t="s">
        <v>172</v>
      </c>
      <c r="E331" s="11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11"/>
    </row>
    <row r="332" spans="1:30" ht="14.25" customHeight="1" hidden="1">
      <c r="A332" s="55"/>
      <c r="B332" s="56"/>
      <c r="C332" s="62" t="s">
        <v>45</v>
      </c>
      <c r="D332" s="63" t="s">
        <v>46</v>
      </c>
      <c r="E332" s="11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11"/>
    </row>
    <row r="333" spans="1:30" ht="14.25" customHeight="1" hidden="1">
      <c r="A333" s="55"/>
      <c r="B333" s="56"/>
      <c r="C333" s="57" t="s">
        <v>47</v>
      </c>
      <c r="D333" s="143"/>
      <c r="E333" s="11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11"/>
    </row>
    <row r="334" spans="1:30" ht="14.25" customHeight="1" hidden="1">
      <c r="A334" s="55"/>
      <c r="B334" s="56"/>
      <c r="C334" s="57" t="s">
        <v>49</v>
      </c>
      <c r="D334" s="65">
        <v>35000000</v>
      </c>
      <c r="E334" s="11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11"/>
    </row>
    <row r="335" spans="1:30" ht="14.25" customHeight="1" hidden="1">
      <c r="A335" s="55"/>
      <c r="B335" s="56"/>
      <c r="C335" s="62" t="s">
        <v>50</v>
      </c>
      <c r="D335" s="66">
        <v>41964</v>
      </c>
      <c r="E335" s="11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11"/>
    </row>
    <row r="336" spans="1:30" ht="14.25" customHeight="1" hidden="1">
      <c r="A336" s="55"/>
      <c r="B336" s="56"/>
      <c r="C336" s="57" t="s">
        <v>51</v>
      </c>
      <c r="D336" s="146">
        <v>0.116667</v>
      </c>
      <c r="E336" s="11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11"/>
    </row>
    <row r="337" spans="1:30" ht="14.25" customHeight="1" hidden="1" thickBot="1">
      <c r="A337" s="68"/>
      <c r="B337" s="69"/>
      <c r="C337" s="70" t="s">
        <v>52</v>
      </c>
      <c r="D337" s="71"/>
      <c r="E337" s="114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15"/>
    </row>
    <row r="338" spans="1:30" ht="27" customHeight="1" hidden="1">
      <c r="A338" s="48" t="s">
        <v>180</v>
      </c>
      <c r="B338" s="49" t="s">
        <v>181</v>
      </c>
      <c r="C338" s="50" t="s">
        <v>41</v>
      </c>
      <c r="D338" s="79" t="s">
        <v>182</v>
      </c>
      <c r="E338" s="108">
        <v>0</v>
      </c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09">
        <f>E338+F338+H338+J338+L338+N338+P338+R338+T338+V338+X338+Z338+AB338-G338-I338-K338-M338-O338-Q338-S338-U338-W338-Y338-AA338-AC338</f>
        <v>0</v>
      </c>
    </row>
    <row r="339" spans="1:30" ht="14.25" customHeight="1" hidden="1">
      <c r="A339" s="55"/>
      <c r="B339" s="56"/>
      <c r="C339" s="57" t="s">
        <v>43</v>
      </c>
      <c r="D339" s="58" t="s">
        <v>172</v>
      </c>
      <c r="E339" s="11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11"/>
    </row>
    <row r="340" spans="1:30" ht="14.25" customHeight="1" hidden="1">
      <c r="A340" s="55"/>
      <c r="B340" s="56"/>
      <c r="C340" s="62" t="s">
        <v>45</v>
      </c>
      <c r="D340" s="63" t="s">
        <v>46</v>
      </c>
      <c r="E340" s="11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11"/>
    </row>
    <row r="341" spans="1:30" ht="14.25" customHeight="1" hidden="1">
      <c r="A341" s="55"/>
      <c r="B341" s="56"/>
      <c r="C341" s="57" t="s">
        <v>47</v>
      </c>
      <c r="D341" s="143"/>
      <c r="E341" s="11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11"/>
    </row>
    <row r="342" spans="1:30" ht="14.25" customHeight="1" hidden="1">
      <c r="A342" s="55"/>
      <c r="B342" s="56"/>
      <c r="C342" s="57" t="s">
        <v>49</v>
      </c>
      <c r="D342" s="65">
        <v>45000000</v>
      </c>
      <c r="E342" s="11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11"/>
    </row>
    <row r="343" spans="1:30" ht="14.25" customHeight="1" hidden="1">
      <c r="A343" s="55"/>
      <c r="B343" s="56"/>
      <c r="C343" s="62" t="s">
        <v>50</v>
      </c>
      <c r="D343" s="66">
        <v>42149</v>
      </c>
      <c r="E343" s="11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11"/>
    </row>
    <row r="344" spans="1:30" ht="14.25" customHeight="1" hidden="1">
      <c r="A344" s="55"/>
      <c r="B344" s="56"/>
      <c r="C344" s="57" t="s">
        <v>51</v>
      </c>
      <c r="D344" s="146">
        <v>0.115</v>
      </c>
      <c r="E344" s="11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11"/>
    </row>
    <row r="345" spans="1:30" ht="14.25" customHeight="1" hidden="1" thickBot="1">
      <c r="A345" s="68"/>
      <c r="B345" s="69"/>
      <c r="C345" s="70" t="s">
        <v>52</v>
      </c>
      <c r="D345" s="71"/>
      <c r="E345" s="114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15"/>
    </row>
    <row r="346" spans="1:30" ht="28.5" customHeight="1" hidden="1">
      <c r="A346" s="48" t="s">
        <v>183</v>
      </c>
      <c r="B346" s="49" t="s">
        <v>184</v>
      </c>
      <c r="C346" s="50" t="s">
        <v>41</v>
      </c>
      <c r="D346" s="79" t="s">
        <v>185</v>
      </c>
      <c r="E346" s="108">
        <v>0</v>
      </c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09">
        <f>E346+F346+H346+J346+L346+N346+P346+R346+T346+V346+X346+Z346+AB346-G346-I346-K346-M346-O346-Q346-S346-U346-W346-Y346-AA346-AC346</f>
        <v>0</v>
      </c>
    </row>
    <row r="347" spans="1:30" ht="25.5" customHeight="1" hidden="1">
      <c r="A347" s="55"/>
      <c r="B347" s="56"/>
      <c r="C347" s="57" t="s">
        <v>43</v>
      </c>
      <c r="D347" s="80" t="s">
        <v>152</v>
      </c>
      <c r="E347" s="11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11"/>
    </row>
    <row r="348" spans="1:30" ht="14.25" customHeight="1" hidden="1">
      <c r="A348" s="55"/>
      <c r="B348" s="56"/>
      <c r="C348" s="62" t="s">
        <v>45</v>
      </c>
      <c r="D348" s="63" t="s">
        <v>46</v>
      </c>
      <c r="E348" s="11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11"/>
    </row>
    <row r="349" spans="1:30" ht="14.25" customHeight="1" hidden="1">
      <c r="A349" s="55"/>
      <c r="B349" s="56"/>
      <c r="C349" s="57" t="s">
        <v>47</v>
      </c>
      <c r="D349" s="143"/>
      <c r="E349" s="11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11"/>
    </row>
    <row r="350" spans="1:30" ht="14.25" customHeight="1" hidden="1">
      <c r="A350" s="55"/>
      <c r="B350" s="56"/>
      <c r="C350" s="57" t="s">
        <v>49</v>
      </c>
      <c r="D350" s="65">
        <v>40000000</v>
      </c>
      <c r="E350" s="11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11"/>
    </row>
    <row r="351" spans="1:30" ht="14.25" customHeight="1" hidden="1">
      <c r="A351" s="55"/>
      <c r="B351" s="56"/>
      <c r="C351" s="62" t="s">
        <v>50</v>
      </c>
      <c r="D351" s="66">
        <v>42123</v>
      </c>
      <c r="E351" s="11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11"/>
    </row>
    <row r="352" spans="1:30" ht="14.25" customHeight="1" hidden="1">
      <c r="A352" s="55"/>
      <c r="B352" s="56"/>
      <c r="C352" s="57" t="s">
        <v>51</v>
      </c>
      <c r="D352" s="147">
        <v>0.0974997</v>
      </c>
      <c r="E352" s="11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11"/>
    </row>
    <row r="353" spans="1:30" ht="14.25" customHeight="1" hidden="1" thickBot="1">
      <c r="A353" s="68"/>
      <c r="B353" s="69"/>
      <c r="C353" s="70" t="s">
        <v>52</v>
      </c>
      <c r="D353" s="71"/>
      <c r="E353" s="114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15"/>
    </row>
    <row r="354" spans="1:30" ht="26.25" customHeight="1" hidden="1">
      <c r="A354" s="48" t="s">
        <v>186</v>
      </c>
      <c r="B354" s="49" t="s">
        <v>187</v>
      </c>
      <c r="C354" s="50" t="s">
        <v>41</v>
      </c>
      <c r="D354" s="79" t="s">
        <v>188</v>
      </c>
      <c r="E354" s="108">
        <v>0</v>
      </c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09">
        <f>E354+F354+H354+J354+L354+N354+P354+R354+T354+V354+X354+Z354+AB354-G354-I354-K354-M354-O354-Q354-S354-U354-W354-Y354-AA354-AC354</f>
        <v>0</v>
      </c>
    </row>
    <row r="355" spans="1:30" ht="14.25" customHeight="1" hidden="1">
      <c r="A355" s="55"/>
      <c r="B355" s="56"/>
      <c r="C355" s="57" t="s">
        <v>43</v>
      </c>
      <c r="D355" s="58" t="s">
        <v>172</v>
      </c>
      <c r="E355" s="11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11"/>
    </row>
    <row r="356" spans="1:30" ht="14.25" customHeight="1" hidden="1">
      <c r="A356" s="55"/>
      <c r="B356" s="56"/>
      <c r="C356" s="62" t="s">
        <v>45</v>
      </c>
      <c r="D356" s="63" t="s">
        <v>46</v>
      </c>
      <c r="E356" s="11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11"/>
    </row>
    <row r="357" spans="1:30" ht="14.25" customHeight="1" hidden="1">
      <c r="A357" s="55"/>
      <c r="B357" s="56"/>
      <c r="C357" s="57" t="s">
        <v>47</v>
      </c>
      <c r="D357" s="143"/>
      <c r="E357" s="11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11"/>
    </row>
    <row r="358" spans="1:30" ht="14.25" customHeight="1" hidden="1">
      <c r="A358" s="55"/>
      <c r="B358" s="56"/>
      <c r="C358" s="57" t="s">
        <v>49</v>
      </c>
      <c r="D358" s="65">
        <v>10000000</v>
      </c>
      <c r="E358" s="11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11"/>
    </row>
    <row r="359" spans="1:30" ht="14.25" customHeight="1" hidden="1">
      <c r="A359" s="55"/>
      <c r="B359" s="56"/>
      <c r="C359" s="62" t="s">
        <v>50</v>
      </c>
      <c r="D359" s="66">
        <v>42277</v>
      </c>
      <c r="E359" s="11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11"/>
    </row>
    <row r="360" spans="1:30" ht="14.25" customHeight="1" hidden="1">
      <c r="A360" s="55"/>
      <c r="B360" s="56"/>
      <c r="C360" s="57" t="s">
        <v>51</v>
      </c>
      <c r="D360" s="146">
        <v>0.12935</v>
      </c>
      <c r="E360" s="11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11"/>
    </row>
    <row r="361" spans="1:30" ht="14.25" customHeight="1" hidden="1" thickBot="1">
      <c r="A361" s="68"/>
      <c r="B361" s="69"/>
      <c r="C361" s="70" t="s">
        <v>52</v>
      </c>
      <c r="D361" s="71"/>
      <c r="E361" s="114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15"/>
    </row>
    <row r="362" spans="1:30" ht="28.5" customHeight="1" hidden="1">
      <c r="A362" s="48" t="s">
        <v>189</v>
      </c>
      <c r="B362" s="49" t="s">
        <v>190</v>
      </c>
      <c r="C362" s="50" t="s">
        <v>41</v>
      </c>
      <c r="D362" s="79" t="s">
        <v>191</v>
      </c>
      <c r="E362" s="108">
        <v>0</v>
      </c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09">
        <f>E362+F362+H362+J362+L362+N362+P362+R362+T362+V362+X362+Z362+AB362-G362-I362-K362-M362-O362-Q362-S362-U362-W362-Y362-AA362-AC362</f>
        <v>0</v>
      </c>
    </row>
    <row r="363" spans="1:30" ht="25.5" customHeight="1" hidden="1">
      <c r="A363" s="55"/>
      <c r="B363" s="56"/>
      <c r="C363" s="57" t="s">
        <v>43</v>
      </c>
      <c r="D363" s="80" t="s">
        <v>152</v>
      </c>
      <c r="E363" s="11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11"/>
    </row>
    <row r="364" spans="1:30" ht="14.25" customHeight="1" hidden="1">
      <c r="A364" s="55"/>
      <c r="B364" s="56"/>
      <c r="C364" s="62" t="s">
        <v>45</v>
      </c>
      <c r="D364" s="63" t="s">
        <v>46</v>
      </c>
      <c r="E364" s="11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11"/>
    </row>
    <row r="365" spans="1:30" ht="14.25" customHeight="1" hidden="1">
      <c r="A365" s="55"/>
      <c r="B365" s="56"/>
      <c r="C365" s="57" t="s">
        <v>47</v>
      </c>
      <c r="D365" s="143"/>
      <c r="E365" s="11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11"/>
    </row>
    <row r="366" spans="1:30" ht="14.25" customHeight="1" hidden="1">
      <c r="A366" s="55"/>
      <c r="B366" s="56"/>
      <c r="C366" s="57" t="s">
        <v>49</v>
      </c>
      <c r="D366" s="65">
        <v>40000000</v>
      </c>
      <c r="E366" s="11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11"/>
    </row>
    <row r="367" spans="1:30" ht="14.25" customHeight="1" hidden="1">
      <c r="A367" s="55"/>
      <c r="B367" s="56"/>
      <c r="C367" s="62" t="s">
        <v>50</v>
      </c>
      <c r="D367" s="66">
        <v>42354</v>
      </c>
      <c r="E367" s="11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11"/>
    </row>
    <row r="368" spans="1:30" ht="14.25" customHeight="1" hidden="1">
      <c r="A368" s="55"/>
      <c r="B368" s="56"/>
      <c r="C368" s="57" t="s">
        <v>51</v>
      </c>
      <c r="D368" s="148">
        <v>0.13666666</v>
      </c>
      <c r="E368" s="11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11"/>
    </row>
    <row r="369" spans="1:30" ht="14.25" customHeight="1" hidden="1" thickBot="1">
      <c r="A369" s="68"/>
      <c r="B369" s="69"/>
      <c r="C369" s="70" t="s">
        <v>52</v>
      </c>
      <c r="D369" s="71"/>
      <c r="E369" s="114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15"/>
    </row>
    <row r="370" spans="1:30" ht="28.5" customHeight="1" hidden="1">
      <c r="A370" s="48" t="s">
        <v>192</v>
      </c>
      <c r="B370" s="49" t="s">
        <v>193</v>
      </c>
      <c r="C370" s="50" t="s">
        <v>41</v>
      </c>
      <c r="D370" s="79" t="s">
        <v>194</v>
      </c>
      <c r="E370" s="10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09">
        <f>E370+F370+H370+J370+L370+N370+P370+R370+T370+V370+X370+Z370+AB370-G370-I370-K370-M370-O370-Q370-S370-U370-W370-Y370-AA370-AC370</f>
        <v>0</v>
      </c>
    </row>
    <row r="371" spans="1:30" ht="25.5" customHeight="1" hidden="1">
      <c r="A371" s="55"/>
      <c r="B371" s="56"/>
      <c r="C371" s="57" t="s">
        <v>43</v>
      </c>
      <c r="D371" s="80" t="s">
        <v>152</v>
      </c>
      <c r="E371" s="11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11"/>
    </row>
    <row r="372" spans="1:30" ht="14.25" customHeight="1" hidden="1">
      <c r="A372" s="55"/>
      <c r="B372" s="56"/>
      <c r="C372" s="62" t="s">
        <v>45</v>
      </c>
      <c r="D372" s="63" t="s">
        <v>46</v>
      </c>
      <c r="E372" s="11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11"/>
    </row>
    <row r="373" spans="1:30" ht="14.25" customHeight="1" hidden="1">
      <c r="A373" s="55"/>
      <c r="B373" s="56"/>
      <c r="C373" s="57" t="s">
        <v>47</v>
      </c>
      <c r="D373" s="143"/>
      <c r="E373" s="11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11"/>
    </row>
    <row r="374" spans="1:30" ht="14.25" customHeight="1" hidden="1">
      <c r="A374" s="55"/>
      <c r="B374" s="56"/>
      <c r="C374" s="57" t="s">
        <v>49</v>
      </c>
      <c r="D374" s="65">
        <v>40000000</v>
      </c>
      <c r="E374" s="11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11"/>
    </row>
    <row r="375" spans="1:30" ht="14.25" customHeight="1" hidden="1">
      <c r="A375" s="55"/>
      <c r="B375" s="56"/>
      <c r="C375" s="62" t="s">
        <v>50</v>
      </c>
      <c r="D375" s="66">
        <v>42487</v>
      </c>
      <c r="E375" s="11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11"/>
    </row>
    <row r="376" spans="1:30" ht="14.25" customHeight="1" hidden="1">
      <c r="A376" s="55"/>
      <c r="B376" s="56"/>
      <c r="C376" s="57" t="s">
        <v>51</v>
      </c>
      <c r="D376" s="148">
        <v>0.191</v>
      </c>
      <c r="E376" s="11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11"/>
    </row>
    <row r="377" spans="1:30" ht="14.25" customHeight="1" hidden="1" thickBot="1">
      <c r="A377" s="68"/>
      <c r="B377" s="69"/>
      <c r="C377" s="70" t="s">
        <v>52</v>
      </c>
      <c r="D377" s="71"/>
      <c r="E377" s="114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15"/>
    </row>
    <row r="378" spans="1:30" ht="28.5" customHeight="1" hidden="1">
      <c r="A378" s="48" t="s">
        <v>195</v>
      </c>
      <c r="B378" s="49" t="s">
        <v>196</v>
      </c>
      <c r="C378" s="50" t="s">
        <v>41</v>
      </c>
      <c r="D378" s="79" t="s">
        <v>197</v>
      </c>
      <c r="E378" s="10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09">
        <f>E378+F378+H378+J378+L378+N378+P378+R378+T378+V378+X378+Z378+AB378-G378-I378-K378-M378-O378-Q378-S378-U378-W378-Y378-AA378-AC378</f>
        <v>0</v>
      </c>
    </row>
    <row r="379" spans="1:30" ht="25.5" customHeight="1" hidden="1">
      <c r="A379" s="55"/>
      <c r="B379" s="56"/>
      <c r="C379" s="57" t="s">
        <v>43</v>
      </c>
      <c r="D379" s="80" t="s">
        <v>198</v>
      </c>
      <c r="E379" s="11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11"/>
    </row>
    <row r="380" spans="1:30" ht="14.25" customHeight="1" hidden="1">
      <c r="A380" s="55"/>
      <c r="B380" s="56"/>
      <c r="C380" s="62" t="s">
        <v>45</v>
      </c>
      <c r="D380" s="63" t="s">
        <v>46</v>
      </c>
      <c r="E380" s="11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11"/>
    </row>
    <row r="381" spans="1:30" ht="14.25" customHeight="1" hidden="1">
      <c r="A381" s="55"/>
      <c r="B381" s="56"/>
      <c r="C381" s="57" t="s">
        <v>47</v>
      </c>
      <c r="D381" s="143"/>
      <c r="E381" s="11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11"/>
    </row>
    <row r="382" spans="1:30" ht="14.25" customHeight="1" hidden="1">
      <c r="A382" s="55"/>
      <c r="B382" s="56"/>
      <c r="C382" s="57" t="s">
        <v>49</v>
      </c>
      <c r="D382" s="65">
        <v>20000000</v>
      </c>
      <c r="E382" s="11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11"/>
    </row>
    <row r="383" spans="1:30" ht="14.25" customHeight="1" hidden="1">
      <c r="A383" s="55"/>
      <c r="B383" s="56"/>
      <c r="C383" s="62" t="s">
        <v>50</v>
      </c>
      <c r="D383" s="66">
        <v>42517</v>
      </c>
      <c r="E383" s="11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11"/>
    </row>
    <row r="384" spans="1:30" ht="14.25" customHeight="1" hidden="1">
      <c r="A384" s="55"/>
      <c r="B384" s="56"/>
      <c r="C384" s="57" t="s">
        <v>51</v>
      </c>
      <c r="D384" s="148">
        <v>0.221667</v>
      </c>
      <c r="E384" s="11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11"/>
    </row>
    <row r="385" spans="1:30" ht="14.25" customHeight="1" hidden="1" thickBot="1">
      <c r="A385" s="68"/>
      <c r="B385" s="69"/>
      <c r="C385" s="70" t="s">
        <v>52</v>
      </c>
      <c r="D385" s="71"/>
      <c r="E385" s="114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15"/>
    </row>
    <row r="386" spans="1:30" ht="28.5" customHeight="1" hidden="1">
      <c r="A386" s="48" t="s">
        <v>199</v>
      </c>
      <c r="B386" s="49" t="s">
        <v>200</v>
      </c>
      <c r="C386" s="50" t="s">
        <v>41</v>
      </c>
      <c r="D386" s="79" t="s">
        <v>201</v>
      </c>
      <c r="E386" s="10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09">
        <f>E386+F386+H386+J386+L386+N386+P386+R386+T386+V386+X386+Z386+AB386-G386-I386-K386-M386-O386-Q386-S386-U386-W386-Y386-AA386-AC386</f>
        <v>0</v>
      </c>
    </row>
    <row r="387" spans="1:30" ht="25.5" customHeight="1" hidden="1">
      <c r="A387" s="55"/>
      <c r="B387" s="56"/>
      <c r="C387" s="57" t="s">
        <v>43</v>
      </c>
      <c r="D387" s="80" t="s">
        <v>202</v>
      </c>
      <c r="E387" s="11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11"/>
    </row>
    <row r="388" spans="1:30" ht="14.25" customHeight="1" hidden="1">
      <c r="A388" s="55"/>
      <c r="B388" s="56"/>
      <c r="C388" s="62" t="s">
        <v>45</v>
      </c>
      <c r="D388" s="63" t="s">
        <v>46</v>
      </c>
      <c r="E388" s="11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11"/>
    </row>
    <row r="389" spans="1:30" ht="14.25" customHeight="1" hidden="1">
      <c r="A389" s="55"/>
      <c r="B389" s="56"/>
      <c r="C389" s="57" t="s">
        <v>47</v>
      </c>
      <c r="D389" s="143"/>
      <c r="E389" s="11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11"/>
    </row>
    <row r="390" spans="1:30" ht="14.25" customHeight="1" hidden="1">
      <c r="A390" s="55"/>
      <c r="B390" s="56"/>
      <c r="C390" s="57" t="s">
        <v>49</v>
      </c>
      <c r="D390" s="65">
        <v>35000000</v>
      </c>
      <c r="E390" s="11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11"/>
    </row>
    <row r="391" spans="1:30" ht="14.25" customHeight="1" hidden="1">
      <c r="A391" s="55"/>
      <c r="B391" s="56"/>
      <c r="C391" s="62" t="s">
        <v>50</v>
      </c>
      <c r="D391" s="66">
        <v>42663</v>
      </c>
      <c r="E391" s="11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11"/>
    </row>
    <row r="392" spans="1:30" ht="14.25" customHeight="1" hidden="1">
      <c r="A392" s="55"/>
      <c r="B392" s="56"/>
      <c r="C392" s="57" t="s">
        <v>51</v>
      </c>
      <c r="D392" s="148">
        <v>0.1352959</v>
      </c>
      <c r="E392" s="11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11"/>
    </row>
    <row r="393" spans="1:30" ht="14.25" customHeight="1" hidden="1" thickBot="1">
      <c r="A393" s="68"/>
      <c r="B393" s="69"/>
      <c r="C393" s="70" t="s">
        <v>52</v>
      </c>
      <c r="D393" s="71"/>
      <c r="E393" s="114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15"/>
    </row>
    <row r="394" spans="1:30" ht="28.5" customHeight="1" hidden="1">
      <c r="A394" s="48" t="s">
        <v>203</v>
      </c>
      <c r="B394" s="49" t="s">
        <v>204</v>
      </c>
      <c r="C394" s="50" t="s">
        <v>41</v>
      </c>
      <c r="D394" s="79" t="s">
        <v>205</v>
      </c>
      <c r="E394" s="10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09">
        <f>E394+F394+H394+J394+L394+N394+P394+R394+T394+V394+X394+Z394+AB394-G394-I394-K394-M394-O394-Q394-S394-U394-W394-Y394-AA394-AC394</f>
        <v>0</v>
      </c>
    </row>
    <row r="395" spans="1:30" ht="25.5" customHeight="1" hidden="1">
      <c r="A395" s="55"/>
      <c r="B395" s="56"/>
      <c r="C395" s="57" t="s">
        <v>43</v>
      </c>
      <c r="D395" s="80" t="s">
        <v>198</v>
      </c>
      <c r="E395" s="11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11"/>
    </row>
    <row r="396" spans="1:30" ht="14.25" customHeight="1" hidden="1">
      <c r="A396" s="55"/>
      <c r="B396" s="56"/>
      <c r="C396" s="62" t="s">
        <v>45</v>
      </c>
      <c r="D396" s="63" t="s">
        <v>46</v>
      </c>
      <c r="E396" s="11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11"/>
    </row>
    <row r="397" spans="1:30" ht="14.25" customHeight="1" hidden="1">
      <c r="A397" s="55"/>
      <c r="B397" s="56"/>
      <c r="C397" s="57" t="s">
        <v>47</v>
      </c>
      <c r="D397" s="143"/>
      <c r="E397" s="11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11"/>
    </row>
    <row r="398" spans="1:30" ht="14.25" customHeight="1" hidden="1">
      <c r="A398" s="55"/>
      <c r="B398" s="56"/>
      <c r="C398" s="57" t="s">
        <v>49</v>
      </c>
      <c r="D398" s="65">
        <v>41700000</v>
      </c>
      <c r="E398" s="11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11"/>
    </row>
    <row r="399" spans="1:30" ht="14.25" customHeight="1" hidden="1">
      <c r="A399" s="55"/>
      <c r="B399" s="56"/>
      <c r="C399" s="62" t="s">
        <v>50</v>
      </c>
      <c r="D399" s="66">
        <v>42679</v>
      </c>
      <c r="E399" s="11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11"/>
    </row>
    <row r="400" spans="1:30" ht="14.25" customHeight="1" hidden="1">
      <c r="A400" s="55"/>
      <c r="B400" s="56"/>
      <c r="C400" s="57" t="s">
        <v>51</v>
      </c>
      <c r="D400" s="148">
        <v>0.17</v>
      </c>
      <c r="E400" s="11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11"/>
    </row>
    <row r="401" spans="1:30" ht="14.25" customHeight="1" hidden="1" thickBot="1">
      <c r="A401" s="68"/>
      <c r="B401" s="69"/>
      <c r="C401" s="70" t="s">
        <v>52</v>
      </c>
      <c r="D401" s="71"/>
      <c r="E401" s="114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15"/>
    </row>
    <row r="402" spans="1:30" ht="28.5" customHeight="1" hidden="1">
      <c r="A402" s="48" t="s">
        <v>206</v>
      </c>
      <c r="B402" s="49" t="s">
        <v>207</v>
      </c>
      <c r="C402" s="50" t="s">
        <v>41</v>
      </c>
      <c r="D402" s="79" t="s">
        <v>208</v>
      </c>
      <c r="E402" s="10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09">
        <f>E402+F402+H402+J402+L402+N402+P402+R402+T402+V402+X402+Z402+AB402-G402-I402-K402-M402-O402-Q402-S402-U402-W402-Y402-AA402-AC402</f>
        <v>0</v>
      </c>
    </row>
    <row r="403" spans="1:30" ht="25.5" customHeight="1" hidden="1">
      <c r="A403" s="55"/>
      <c r="B403" s="56"/>
      <c r="C403" s="57" t="s">
        <v>43</v>
      </c>
      <c r="D403" s="80" t="s">
        <v>198</v>
      </c>
      <c r="E403" s="11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11"/>
    </row>
    <row r="404" spans="1:30" ht="14.25" customHeight="1" hidden="1">
      <c r="A404" s="55"/>
      <c r="B404" s="56"/>
      <c r="C404" s="62" t="s">
        <v>45</v>
      </c>
      <c r="D404" s="63" t="s">
        <v>46</v>
      </c>
      <c r="E404" s="11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11"/>
    </row>
    <row r="405" spans="1:30" ht="14.25" customHeight="1" hidden="1">
      <c r="A405" s="55"/>
      <c r="B405" s="56"/>
      <c r="C405" s="57" t="s">
        <v>47</v>
      </c>
      <c r="D405" s="143"/>
      <c r="E405" s="11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11"/>
    </row>
    <row r="406" spans="1:30" ht="14.25" customHeight="1" hidden="1">
      <c r="A406" s="55"/>
      <c r="B406" s="56"/>
      <c r="C406" s="57" t="s">
        <v>49</v>
      </c>
      <c r="D406" s="65">
        <v>40000000</v>
      </c>
      <c r="E406" s="11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11"/>
    </row>
    <row r="407" spans="1:30" ht="14.25" customHeight="1" hidden="1">
      <c r="A407" s="55"/>
      <c r="B407" s="56"/>
      <c r="C407" s="62" t="s">
        <v>50</v>
      </c>
      <c r="D407" s="66">
        <v>42718</v>
      </c>
      <c r="E407" s="11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11"/>
    </row>
    <row r="408" spans="1:30" ht="14.25" customHeight="1" hidden="1">
      <c r="A408" s="55"/>
      <c r="B408" s="56"/>
      <c r="C408" s="57" t="s">
        <v>51</v>
      </c>
      <c r="D408" s="148">
        <v>0.13885</v>
      </c>
      <c r="E408" s="11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11"/>
    </row>
    <row r="409" spans="1:30" ht="14.25" customHeight="1" hidden="1" thickBot="1">
      <c r="A409" s="68"/>
      <c r="B409" s="69"/>
      <c r="C409" s="70" t="s">
        <v>52</v>
      </c>
      <c r="D409" s="71"/>
      <c r="E409" s="114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15"/>
    </row>
    <row r="410" spans="1:30" ht="28.5" customHeight="1" hidden="1">
      <c r="A410" s="48" t="s">
        <v>209</v>
      </c>
      <c r="B410" s="49" t="s">
        <v>210</v>
      </c>
      <c r="C410" s="50" t="s">
        <v>41</v>
      </c>
      <c r="D410" s="79" t="s">
        <v>211</v>
      </c>
      <c r="E410" s="108">
        <v>0</v>
      </c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09">
        <f>E410+F410+H410+J410+L410+N410+P410+R410+T410+V410+X410+Z410+AB410-G410-I410-K410-M410-O410-Q410-S410-U410-W410-Y410-AA410-AC410</f>
        <v>0</v>
      </c>
    </row>
    <row r="411" spans="1:30" ht="25.5" customHeight="1" hidden="1">
      <c r="A411" s="55"/>
      <c r="B411" s="56"/>
      <c r="C411" s="57" t="s">
        <v>43</v>
      </c>
      <c r="D411" s="80" t="s">
        <v>212</v>
      </c>
      <c r="E411" s="11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11"/>
    </row>
    <row r="412" spans="1:30" ht="14.25" customHeight="1" hidden="1">
      <c r="A412" s="55"/>
      <c r="B412" s="56"/>
      <c r="C412" s="62" t="s">
        <v>45</v>
      </c>
      <c r="D412" s="63" t="s">
        <v>46</v>
      </c>
      <c r="E412" s="11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11"/>
    </row>
    <row r="413" spans="1:30" ht="14.25" customHeight="1" hidden="1">
      <c r="A413" s="55"/>
      <c r="B413" s="56"/>
      <c r="C413" s="57" t="s">
        <v>47</v>
      </c>
      <c r="D413" s="143"/>
      <c r="E413" s="11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11"/>
    </row>
    <row r="414" spans="1:30" ht="14.25" customHeight="1" hidden="1">
      <c r="A414" s="55"/>
      <c r="B414" s="56"/>
      <c r="C414" s="57" t="s">
        <v>49</v>
      </c>
      <c r="D414" s="65">
        <v>15000000</v>
      </c>
      <c r="E414" s="11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11"/>
    </row>
    <row r="415" spans="1:30" ht="14.25" customHeight="1" hidden="1">
      <c r="A415" s="55"/>
      <c r="B415" s="56"/>
      <c r="C415" s="62" t="s">
        <v>50</v>
      </c>
      <c r="D415" s="66">
        <v>42851</v>
      </c>
      <c r="E415" s="11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11"/>
    </row>
    <row r="416" spans="1:30" ht="14.25" customHeight="1" hidden="1">
      <c r="A416" s="55"/>
      <c r="B416" s="56"/>
      <c r="C416" s="57" t="s">
        <v>51</v>
      </c>
      <c r="D416" s="148">
        <v>0.1332111</v>
      </c>
      <c r="E416" s="11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11"/>
    </row>
    <row r="417" spans="1:30" ht="14.25" customHeight="1" hidden="1" thickBot="1">
      <c r="A417" s="68"/>
      <c r="B417" s="69"/>
      <c r="C417" s="70" t="s">
        <v>52</v>
      </c>
      <c r="D417" s="71"/>
      <c r="E417" s="114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15"/>
    </row>
    <row r="418" spans="1:30" ht="28.5" customHeight="1" hidden="1">
      <c r="A418" s="48" t="s">
        <v>213</v>
      </c>
      <c r="B418" s="49" t="s">
        <v>214</v>
      </c>
      <c r="C418" s="50" t="s">
        <v>41</v>
      </c>
      <c r="D418" s="79" t="s">
        <v>215</v>
      </c>
      <c r="E418" s="108">
        <v>0</v>
      </c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09">
        <f>E418+F418+H418+J418+L418+N418+P418+R418+T418+V418+X418+Z418+AB418-G418-I418-K418-M418-O418-Q418-S418-U418-W418-Y418-AA418-AC418</f>
        <v>0</v>
      </c>
    </row>
    <row r="419" spans="1:30" ht="25.5" customHeight="1" hidden="1">
      <c r="A419" s="55"/>
      <c r="B419" s="56"/>
      <c r="C419" s="57" t="s">
        <v>43</v>
      </c>
      <c r="D419" s="80" t="s">
        <v>198</v>
      </c>
      <c r="E419" s="11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11"/>
    </row>
    <row r="420" spans="1:30" ht="14.25" customHeight="1" hidden="1">
      <c r="A420" s="55"/>
      <c r="B420" s="56"/>
      <c r="C420" s="62" t="s">
        <v>45</v>
      </c>
      <c r="D420" s="63" t="s">
        <v>46</v>
      </c>
      <c r="E420" s="11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11"/>
    </row>
    <row r="421" spans="1:30" ht="14.25" customHeight="1" hidden="1">
      <c r="A421" s="55"/>
      <c r="B421" s="56"/>
      <c r="C421" s="57" t="s">
        <v>47</v>
      </c>
      <c r="D421" s="143"/>
      <c r="E421" s="11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11"/>
    </row>
    <row r="422" spans="1:30" ht="14.25" customHeight="1" hidden="1">
      <c r="A422" s="55"/>
      <c r="B422" s="56"/>
      <c r="C422" s="57" t="s">
        <v>49</v>
      </c>
      <c r="D422" s="65">
        <v>41700000</v>
      </c>
      <c r="E422" s="11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11"/>
    </row>
    <row r="423" spans="1:30" ht="14.25" customHeight="1" hidden="1">
      <c r="A423" s="55"/>
      <c r="B423" s="56"/>
      <c r="C423" s="62" t="s">
        <v>50</v>
      </c>
      <c r="D423" s="66">
        <v>42923</v>
      </c>
      <c r="E423" s="11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11"/>
    </row>
    <row r="424" spans="1:30" ht="14.25" customHeight="1" hidden="1">
      <c r="A424" s="55"/>
      <c r="B424" s="56"/>
      <c r="C424" s="57" t="s">
        <v>51</v>
      </c>
      <c r="D424" s="148">
        <v>0.155</v>
      </c>
      <c r="E424" s="11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11"/>
    </row>
    <row r="425" spans="1:30" ht="14.25" customHeight="1" hidden="1" thickBot="1">
      <c r="A425" s="68"/>
      <c r="B425" s="69"/>
      <c r="C425" s="70" t="s">
        <v>52</v>
      </c>
      <c r="D425" s="71"/>
      <c r="E425" s="114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15"/>
    </row>
    <row r="426" spans="1:30" ht="28.5" customHeight="1" hidden="1">
      <c r="A426" s="48" t="s">
        <v>216</v>
      </c>
      <c r="B426" s="49" t="s">
        <v>217</v>
      </c>
      <c r="C426" s="50" t="s">
        <v>41</v>
      </c>
      <c r="D426" s="79" t="s">
        <v>218</v>
      </c>
      <c r="E426" s="108">
        <v>0</v>
      </c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09">
        <f>E426+F426+H426+J426+L426+N426+P426+R426+T426+V426+X426+Z426+AB426-G426-I426-K426-M426-O426-Q426-S426-U426-W426-Y426-AA426-AC426</f>
        <v>0</v>
      </c>
    </row>
    <row r="427" spans="1:30" ht="25.5" customHeight="1" hidden="1">
      <c r="A427" s="55"/>
      <c r="B427" s="56"/>
      <c r="C427" s="57" t="s">
        <v>43</v>
      </c>
      <c r="D427" s="80" t="s">
        <v>198</v>
      </c>
      <c r="E427" s="11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11"/>
    </row>
    <row r="428" spans="1:30" ht="14.25" customHeight="1" hidden="1">
      <c r="A428" s="55"/>
      <c r="B428" s="56"/>
      <c r="C428" s="62" t="s">
        <v>45</v>
      </c>
      <c r="D428" s="63" t="s">
        <v>46</v>
      </c>
      <c r="E428" s="11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11"/>
    </row>
    <row r="429" spans="1:30" ht="14.25" customHeight="1" hidden="1">
      <c r="A429" s="55"/>
      <c r="B429" s="56"/>
      <c r="C429" s="57" t="s">
        <v>47</v>
      </c>
      <c r="D429" s="143"/>
      <c r="E429" s="11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11"/>
    </row>
    <row r="430" spans="1:30" ht="14.25" customHeight="1" hidden="1">
      <c r="A430" s="55"/>
      <c r="B430" s="56"/>
      <c r="C430" s="57" t="s">
        <v>49</v>
      </c>
      <c r="D430" s="65">
        <v>75000000</v>
      </c>
      <c r="E430" s="11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11"/>
    </row>
    <row r="431" spans="1:30" ht="14.25" customHeight="1" hidden="1">
      <c r="A431" s="55"/>
      <c r="B431" s="56"/>
      <c r="C431" s="62" t="s">
        <v>50</v>
      </c>
      <c r="D431" s="66">
        <v>42976</v>
      </c>
      <c r="E431" s="11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11"/>
    </row>
    <row r="432" spans="1:30" ht="14.25" customHeight="1" hidden="1">
      <c r="A432" s="55"/>
      <c r="B432" s="56"/>
      <c r="C432" s="57" t="s">
        <v>51</v>
      </c>
      <c r="D432" s="148">
        <v>0.1366783</v>
      </c>
      <c r="E432" s="11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11"/>
    </row>
    <row r="433" spans="1:30" ht="14.25" customHeight="1" hidden="1" thickBot="1">
      <c r="A433" s="68"/>
      <c r="B433" s="69"/>
      <c r="C433" s="70" t="s">
        <v>52</v>
      </c>
      <c r="D433" s="71"/>
      <c r="E433" s="114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15"/>
    </row>
    <row r="434" spans="1:30" ht="28.5" customHeight="1" hidden="1">
      <c r="A434" s="48" t="s">
        <v>219</v>
      </c>
      <c r="B434" s="49" t="s">
        <v>220</v>
      </c>
      <c r="C434" s="50" t="s">
        <v>41</v>
      </c>
      <c r="D434" s="79" t="s">
        <v>221</v>
      </c>
      <c r="E434" s="108">
        <v>0</v>
      </c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09">
        <f>E434+F434+H434+J434+L434+N434+P434+R434+T434+V434+X434+Z434+AB434-G434-I434-K434-M434-O434-Q434-S434-U434-W434-Y434-AA434-AC434</f>
        <v>0</v>
      </c>
    </row>
    <row r="435" spans="1:30" ht="25.5" customHeight="1" hidden="1">
      <c r="A435" s="55"/>
      <c r="B435" s="56"/>
      <c r="C435" s="57" t="s">
        <v>43</v>
      </c>
      <c r="D435" s="80" t="s">
        <v>198</v>
      </c>
      <c r="E435" s="11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11"/>
    </row>
    <row r="436" spans="1:30" ht="14.25" customHeight="1" hidden="1">
      <c r="A436" s="55"/>
      <c r="B436" s="56"/>
      <c r="C436" s="62" t="s">
        <v>45</v>
      </c>
      <c r="D436" s="63" t="s">
        <v>46</v>
      </c>
      <c r="E436" s="11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11"/>
    </row>
    <row r="437" spans="1:30" ht="14.25" customHeight="1" hidden="1">
      <c r="A437" s="55"/>
      <c r="B437" s="56"/>
      <c r="C437" s="57" t="s">
        <v>47</v>
      </c>
      <c r="D437" s="143"/>
      <c r="E437" s="11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11"/>
    </row>
    <row r="438" spans="1:30" ht="14.25" customHeight="1" hidden="1">
      <c r="A438" s="55"/>
      <c r="B438" s="56"/>
      <c r="C438" s="57" t="s">
        <v>49</v>
      </c>
      <c r="D438" s="65">
        <v>23704100</v>
      </c>
      <c r="E438" s="11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11"/>
    </row>
    <row r="439" spans="1:30" ht="14.25" customHeight="1" hidden="1">
      <c r="A439" s="55"/>
      <c r="B439" s="56"/>
      <c r="C439" s="62" t="s">
        <v>50</v>
      </c>
      <c r="D439" s="66">
        <v>43083</v>
      </c>
      <c r="E439" s="11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11"/>
    </row>
    <row r="440" spans="1:30" ht="14.25" customHeight="1" hidden="1">
      <c r="A440" s="55"/>
      <c r="B440" s="56"/>
      <c r="C440" s="57" t="s">
        <v>51</v>
      </c>
      <c r="D440" s="148">
        <v>0.127013</v>
      </c>
      <c r="E440" s="11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11"/>
    </row>
    <row r="441" spans="1:30" ht="14.25" customHeight="1" hidden="1" thickBot="1">
      <c r="A441" s="68"/>
      <c r="B441" s="69"/>
      <c r="C441" s="70" t="s">
        <v>52</v>
      </c>
      <c r="D441" s="71"/>
      <c r="E441" s="114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15"/>
    </row>
    <row r="442" spans="1:30" ht="28.5" customHeight="1" hidden="1">
      <c r="A442" s="48" t="s">
        <v>222</v>
      </c>
      <c r="B442" s="49" t="s">
        <v>223</v>
      </c>
      <c r="C442" s="50" t="s">
        <v>41</v>
      </c>
      <c r="D442" s="79" t="s">
        <v>224</v>
      </c>
      <c r="E442" s="52">
        <v>0</v>
      </c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54">
        <f>E442+F442+H442+J442+L442+N442+P442+R442+T442+V442+X442+Z442+AB442-G442-I442-K442-M442-O442-Q442-S442-U442-W442-Y442-AA442-AC442</f>
        <v>0</v>
      </c>
    </row>
    <row r="443" spans="1:30" ht="25.5" customHeight="1" hidden="1">
      <c r="A443" s="55"/>
      <c r="B443" s="56"/>
      <c r="C443" s="57" t="s">
        <v>43</v>
      </c>
      <c r="D443" s="80" t="s">
        <v>198</v>
      </c>
      <c r="E443" s="5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61"/>
    </row>
    <row r="444" spans="1:30" ht="14.25" customHeight="1" hidden="1">
      <c r="A444" s="55"/>
      <c r="B444" s="56"/>
      <c r="C444" s="62" t="s">
        <v>45</v>
      </c>
      <c r="D444" s="63" t="s">
        <v>46</v>
      </c>
      <c r="E444" s="5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61"/>
    </row>
    <row r="445" spans="1:30" ht="14.25" customHeight="1" hidden="1">
      <c r="A445" s="55"/>
      <c r="B445" s="56"/>
      <c r="C445" s="57" t="s">
        <v>47</v>
      </c>
      <c r="D445" s="143"/>
      <c r="E445" s="5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61"/>
    </row>
    <row r="446" spans="1:30" ht="14.25" customHeight="1" hidden="1">
      <c r="A446" s="55"/>
      <c r="B446" s="56"/>
      <c r="C446" s="57" t="s">
        <v>49</v>
      </c>
      <c r="D446" s="65">
        <v>21000000</v>
      </c>
      <c r="E446" s="5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61"/>
    </row>
    <row r="447" spans="1:30" ht="14.25" customHeight="1" hidden="1">
      <c r="A447" s="55"/>
      <c r="B447" s="56"/>
      <c r="C447" s="62" t="s">
        <v>50</v>
      </c>
      <c r="D447" s="116">
        <v>43214</v>
      </c>
      <c r="E447" s="5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61"/>
    </row>
    <row r="448" spans="1:30" ht="14.25" customHeight="1" hidden="1">
      <c r="A448" s="55"/>
      <c r="B448" s="56"/>
      <c r="C448" s="57" t="s">
        <v>51</v>
      </c>
      <c r="D448" s="148">
        <v>0.1127</v>
      </c>
      <c r="E448" s="5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61"/>
    </row>
    <row r="449" spans="1:30" ht="14.25" customHeight="1" hidden="1" thickBot="1">
      <c r="A449" s="68"/>
      <c r="B449" s="69"/>
      <c r="C449" s="70" t="s">
        <v>52</v>
      </c>
      <c r="D449" s="71"/>
      <c r="E449" s="72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74"/>
    </row>
    <row r="450" spans="1:30" ht="28.5" customHeight="1" hidden="1">
      <c r="A450" s="48" t="s">
        <v>225</v>
      </c>
      <c r="B450" s="49" t="s">
        <v>226</v>
      </c>
      <c r="C450" s="50" t="s">
        <v>41</v>
      </c>
      <c r="D450" s="79" t="s">
        <v>227</v>
      </c>
      <c r="E450" s="52">
        <v>0</v>
      </c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54">
        <f>E450+F450+H450+J450+L450+N450+P450+R450+T450+V450+X450+Z450+AB450-G450-I450-K450-M450-O450-Q450-S450-U450-W450-Y450-AA450-AC450</f>
        <v>0</v>
      </c>
    </row>
    <row r="451" spans="1:30" ht="25.5" customHeight="1" hidden="1">
      <c r="A451" s="55"/>
      <c r="B451" s="56"/>
      <c r="C451" s="57" t="s">
        <v>43</v>
      </c>
      <c r="D451" s="80" t="s">
        <v>212</v>
      </c>
      <c r="E451" s="5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61"/>
    </row>
    <row r="452" spans="1:30" ht="14.25" customHeight="1" hidden="1">
      <c r="A452" s="55"/>
      <c r="B452" s="56"/>
      <c r="C452" s="62" t="s">
        <v>45</v>
      </c>
      <c r="D452" s="63" t="s">
        <v>46</v>
      </c>
      <c r="E452" s="5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61"/>
    </row>
    <row r="453" spans="1:30" ht="14.25" customHeight="1" hidden="1">
      <c r="A453" s="55"/>
      <c r="B453" s="56"/>
      <c r="C453" s="57" t="s">
        <v>47</v>
      </c>
      <c r="D453" s="143"/>
      <c r="E453" s="5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61"/>
    </row>
    <row r="454" spans="1:30" ht="14.25" customHeight="1" hidden="1">
      <c r="A454" s="55"/>
      <c r="B454" s="56"/>
      <c r="C454" s="57" t="s">
        <v>49</v>
      </c>
      <c r="D454" s="65">
        <v>48700000</v>
      </c>
      <c r="E454" s="5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61"/>
    </row>
    <row r="455" spans="1:30" ht="14.25" customHeight="1" hidden="1">
      <c r="A455" s="55"/>
      <c r="B455" s="56"/>
      <c r="C455" s="62" t="s">
        <v>50</v>
      </c>
      <c r="D455" s="66">
        <v>43285</v>
      </c>
      <c r="E455" s="5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61"/>
    </row>
    <row r="456" spans="1:30" ht="14.25" customHeight="1" hidden="1">
      <c r="A456" s="55"/>
      <c r="B456" s="56"/>
      <c r="C456" s="57" t="s">
        <v>51</v>
      </c>
      <c r="D456" s="148">
        <v>0.0895</v>
      </c>
      <c r="E456" s="5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61"/>
    </row>
    <row r="457" spans="1:30" ht="14.25" customHeight="1" hidden="1" thickBot="1">
      <c r="A457" s="68"/>
      <c r="B457" s="69"/>
      <c r="C457" s="70" t="s">
        <v>52</v>
      </c>
      <c r="D457" s="71"/>
      <c r="E457" s="72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74"/>
    </row>
    <row r="458" spans="1:30" ht="28.5" customHeight="1" hidden="1">
      <c r="A458" s="48" t="s">
        <v>228</v>
      </c>
      <c r="B458" s="49" t="s">
        <v>229</v>
      </c>
      <c r="C458" s="50" t="s">
        <v>41</v>
      </c>
      <c r="D458" s="79" t="s">
        <v>230</v>
      </c>
      <c r="E458" s="52">
        <v>0</v>
      </c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54">
        <f>E458+F458+H458+J458+L458+N458+P458+R458+T458+V458+X458+Z458+AB458-G458-I458-K458-M458-O458-Q458-S458-U458-W458-Y458-AA458-AC458</f>
        <v>0</v>
      </c>
    </row>
    <row r="459" spans="1:30" ht="25.5" customHeight="1" hidden="1">
      <c r="A459" s="55"/>
      <c r="B459" s="56"/>
      <c r="C459" s="57" t="s">
        <v>43</v>
      </c>
      <c r="D459" s="80" t="s">
        <v>212</v>
      </c>
      <c r="E459" s="5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61"/>
    </row>
    <row r="460" spans="1:30" ht="14.25" customHeight="1" hidden="1">
      <c r="A460" s="55"/>
      <c r="B460" s="56"/>
      <c r="C460" s="62" t="s">
        <v>45</v>
      </c>
      <c r="D460" s="63" t="s">
        <v>46</v>
      </c>
      <c r="E460" s="5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61"/>
    </row>
    <row r="461" spans="1:30" ht="14.25" customHeight="1" hidden="1">
      <c r="A461" s="55"/>
      <c r="B461" s="56"/>
      <c r="C461" s="57" t="s">
        <v>47</v>
      </c>
      <c r="D461" s="143"/>
      <c r="E461" s="5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61"/>
    </row>
    <row r="462" spans="1:30" ht="14.25" customHeight="1" hidden="1">
      <c r="A462" s="55"/>
      <c r="B462" s="56"/>
      <c r="C462" s="57" t="s">
        <v>49</v>
      </c>
      <c r="D462" s="65">
        <v>57000000</v>
      </c>
      <c r="E462" s="5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61"/>
    </row>
    <row r="463" spans="1:30" ht="14.25" customHeight="1" hidden="1">
      <c r="A463" s="55"/>
      <c r="B463" s="56"/>
      <c r="C463" s="62" t="s">
        <v>50</v>
      </c>
      <c r="D463" s="66">
        <v>43326</v>
      </c>
      <c r="E463" s="5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61"/>
    </row>
    <row r="464" spans="1:30" ht="14.25" customHeight="1" hidden="1">
      <c r="A464" s="55"/>
      <c r="B464" s="56"/>
      <c r="C464" s="57" t="s">
        <v>51</v>
      </c>
      <c r="D464" s="148">
        <v>0.0894</v>
      </c>
      <c r="E464" s="5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61"/>
    </row>
    <row r="465" spans="1:30" ht="14.25" customHeight="1" hidden="1" thickBot="1">
      <c r="A465" s="68"/>
      <c r="B465" s="69"/>
      <c r="C465" s="70" t="s">
        <v>52</v>
      </c>
      <c r="D465" s="71"/>
      <c r="E465" s="72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74"/>
    </row>
    <row r="466" spans="1:30" ht="28.5" customHeight="1" hidden="1">
      <c r="A466" s="48" t="s">
        <v>231</v>
      </c>
      <c r="B466" s="49" t="s">
        <v>232</v>
      </c>
      <c r="C466" s="50" t="s">
        <v>41</v>
      </c>
      <c r="D466" s="79" t="s">
        <v>233</v>
      </c>
      <c r="E466" s="52">
        <v>0</v>
      </c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54">
        <f>E466+F466+H466+J466+L466+N466+P466+R466+T466+V466+X466+Z466+AB466-G466-I466-K466-M466-O466-Q466-S466-U466-W466-Y466-AA466-AC466</f>
        <v>0</v>
      </c>
    </row>
    <row r="467" spans="1:30" ht="25.5" customHeight="1" hidden="1">
      <c r="A467" s="55"/>
      <c r="B467" s="56"/>
      <c r="C467" s="57" t="s">
        <v>43</v>
      </c>
      <c r="D467" s="80" t="s">
        <v>234</v>
      </c>
      <c r="E467" s="5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61"/>
    </row>
    <row r="468" spans="1:30" ht="14.25" customHeight="1" hidden="1">
      <c r="A468" s="55"/>
      <c r="B468" s="56"/>
      <c r="C468" s="62" t="s">
        <v>45</v>
      </c>
      <c r="D468" s="63" t="s">
        <v>46</v>
      </c>
      <c r="E468" s="5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61"/>
    </row>
    <row r="469" spans="1:30" ht="14.25" customHeight="1" hidden="1">
      <c r="A469" s="55"/>
      <c r="B469" s="56"/>
      <c r="C469" s="57" t="s">
        <v>47</v>
      </c>
      <c r="D469" s="143"/>
      <c r="E469" s="5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61"/>
    </row>
    <row r="470" spans="1:30" ht="14.25" customHeight="1" hidden="1">
      <c r="A470" s="55"/>
      <c r="B470" s="56"/>
      <c r="C470" s="57" t="s">
        <v>49</v>
      </c>
      <c r="D470" s="65">
        <v>33000000</v>
      </c>
      <c r="E470" s="5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61"/>
    </row>
    <row r="471" spans="1:30" ht="14.25" customHeight="1" hidden="1">
      <c r="A471" s="55"/>
      <c r="B471" s="56"/>
      <c r="C471" s="62" t="s">
        <v>50</v>
      </c>
      <c r="D471" s="66">
        <v>43362</v>
      </c>
      <c r="E471" s="5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61"/>
    </row>
    <row r="472" spans="1:30" ht="14.25" customHeight="1" hidden="1">
      <c r="A472" s="55"/>
      <c r="B472" s="56"/>
      <c r="C472" s="57" t="s">
        <v>51</v>
      </c>
      <c r="D472" s="149">
        <v>0.099156725</v>
      </c>
      <c r="E472" s="5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61"/>
    </row>
    <row r="473" spans="1:30" ht="14.25" customHeight="1" hidden="1" thickBot="1">
      <c r="A473" s="68"/>
      <c r="B473" s="69"/>
      <c r="C473" s="70" t="s">
        <v>52</v>
      </c>
      <c r="D473" s="71"/>
      <c r="E473" s="72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74"/>
    </row>
    <row r="474" spans="1:30" ht="28.5" customHeight="1" hidden="1">
      <c r="A474" s="48" t="s">
        <v>235</v>
      </c>
      <c r="B474" s="49" t="s">
        <v>236</v>
      </c>
      <c r="C474" s="50" t="s">
        <v>41</v>
      </c>
      <c r="D474" s="79" t="s">
        <v>237</v>
      </c>
      <c r="E474" s="52">
        <v>0</v>
      </c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54">
        <f>E474+F474+H474+J474+L474+N474+P474+R474+T474+V474+X474+Z474+AB474-G474-I474-K474-M474-O474-Q474-S474-U474-W474-Y474-AA474-AC474</f>
        <v>0</v>
      </c>
    </row>
    <row r="475" spans="1:30" ht="25.5" customHeight="1" hidden="1">
      <c r="A475" s="55"/>
      <c r="B475" s="56"/>
      <c r="C475" s="57" t="s">
        <v>43</v>
      </c>
      <c r="D475" s="80" t="s">
        <v>234</v>
      </c>
      <c r="E475" s="5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61"/>
    </row>
    <row r="476" spans="1:30" ht="14.25" customHeight="1" hidden="1">
      <c r="A476" s="55"/>
      <c r="B476" s="56"/>
      <c r="C476" s="62" t="s">
        <v>45</v>
      </c>
      <c r="D476" s="63" t="s">
        <v>46</v>
      </c>
      <c r="E476" s="5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61"/>
    </row>
    <row r="477" spans="1:30" ht="14.25" customHeight="1" hidden="1">
      <c r="A477" s="55"/>
      <c r="B477" s="56"/>
      <c r="C477" s="57" t="s">
        <v>47</v>
      </c>
      <c r="D477" s="143"/>
      <c r="E477" s="5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61"/>
    </row>
    <row r="478" spans="1:30" ht="14.25" customHeight="1" hidden="1">
      <c r="A478" s="55"/>
      <c r="B478" s="56"/>
      <c r="C478" s="57" t="s">
        <v>49</v>
      </c>
      <c r="D478" s="65">
        <v>25000000</v>
      </c>
      <c r="E478" s="5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61"/>
    </row>
    <row r="479" spans="1:30" ht="14.25" customHeight="1" hidden="1">
      <c r="A479" s="55"/>
      <c r="B479" s="56"/>
      <c r="C479" s="62" t="s">
        <v>50</v>
      </c>
      <c r="D479" s="66">
        <v>43426</v>
      </c>
      <c r="E479" s="5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61"/>
    </row>
    <row r="480" spans="1:30" ht="14.25" customHeight="1" hidden="1">
      <c r="A480" s="55"/>
      <c r="B480" s="56"/>
      <c r="C480" s="57" t="s">
        <v>51</v>
      </c>
      <c r="D480" s="149">
        <v>0.093</v>
      </c>
      <c r="E480" s="5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61"/>
    </row>
    <row r="481" spans="1:30" ht="14.25" customHeight="1" hidden="1" thickBot="1">
      <c r="A481" s="68"/>
      <c r="B481" s="69"/>
      <c r="C481" s="70" t="s">
        <v>52</v>
      </c>
      <c r="D481" s="71"/>
      <c r="E481" s="72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74"/>
    </row>
    <row r="482" spans="1:30" ht="28.5" customHeight="1">
      <c r="A482" s="48" t="s">
        <v>238</v>
      </c>
      <c r="B482" s="49" t="s">
        <v>239</v>
      </c>
      <c r="C482" s="50" t="s">
        <v>41</v>
      </c>
      <c r="D482" s="79" t="s">
        <v>240</v>
      </c>
      <c r="E482" s="52">
        <v>213480000</v>
      </c>
      <c r="F482" s="119"/>
      <c r="G482" s="119"/>
      <c r="H482" s="119"/>
      <c r="I482" s="119"/>
      <c r="J482" s="119"/>
      <c r="K482" s="119">
        <v>5000000</v>
      </c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54">
        <f>E482+F482+H482+J482+L482+N482+P482+R482+T482+V482+X482+Z482+AB482-G482-I482-K482-M482-O482-Q482-S482-U482-W482-Y482-AA482-AC482</f>
        <v>208480000</v>
      </c>
    </row>
    <row r="483" spans="1:30" ht="25.5" customHeight="1">
      <c r="A483" s="55"/>
      <c r="B483" s="56"/>
      <c r="C483" s="57" t="s">
        <v>43</v>
      </c>
      <c r="D483" s="80" t="s">
        <v>234</v>
      </c>
      <c r="E483" s="5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61"/>
    </row>
    <row r="484" spans="1:30" ht="14.25" customHeight="1">
      <c r="A484" s="55"/>
      <c r="B484" s="56"/>
      <c r="C484" s="62" t="s">
        <v>45</v>
      </c>
      <c r="D484" s="63" t="s">
        <v>46</v>
      </c>
      <c r="E484" s="5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61"/>
    </row>
    <row r="485" spans="1:30" ht="14.25" customHeight="1">
      <c r="A485" s="55"/>
      <c r="B485" s="56"/>
      <c r="C485" s="57" t="s">
        <v>47</v>
      </c>
      <c r="D485" s="143"/>
      <c r="E485" s="5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61"/>
    </row>
    <row r="486" spans="1:30" ht="14.25" customHeight="1">
      <c r="A486" s="55"/>
      <c r="B486" s="56"/>
      <c r="C486" s="57" t="s">
        <v>49</v>
      </c>
      <c r="D486" s="65">
        <v>237200000</v>
      </c>
      <c r="E486" s="5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61"/>
    </row>
    <row r="487" spans="1:30" ht="14.25" customHeight="1">
      <c r="A487" s="55"/>
      <c r="B487" s="56"/>
      <c r="C487" s="62" t="s">
        <v>50</v>
      </c>
      <c r="D487" s="66">
        <v>43785</v>
      </c>
      <c r="E487" s="5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61"/>
    </row>
    <row r="488" spans="1:30" ht="14.25" customHeight="1">
      <c r="A488" s="55"/>
      <c r="B488" s="56"/>
      <c r="C488" s="57" t="s">
        <v>51</v>
      </c>
      <c r="D488" s="149">
        <v>0.089573</v>
      </c>
      <c r="E488" s="5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61"/>
    </row>
    <row r="489" spans="1:30" ht="43.5" customHeight="1" thickBot="1">
      <c r="A489" s="68"/>
      <c r="B489" s="69"/>
      <c r="C489" s="70" t="s">
        <v>52</v>
      </c>
      <c r="D489" s="71" t="s">
        <v>241</v>
      </c>
      <c r="E489" s="72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74"/>
    </row>
    <row r="490" spans="1:30" ht="28.5" customHeight="1">
      <c r="A490" s="48" t="s">
        <v>242</v>
      </c>
      <c r="B490" s="49" t="s">
        <v>243</v>
      </c>
      <c r="C490" s="50" t="s">
        <v>41</v>
      </c>
      <c r="D490" s="79" t="s">
        <v>244</v>
      </c>
      <c r="E490" s="52">
        <v>0</v>
      </c>
      <c r="F490" s="119"/>
      <c r="G490" s="119"/>
      <c r="H490" s="119"/>
      <c r="I490" s="119"/>
      <c r="J490" s="119">
        <v>5000000</v>
      </c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54">
        <f>E490+F490+H490+J490+L490+N490+P490+R490+T490+V490+X490+Z490+AB490-G490-I490-K490-M490-O490-Q490-S490-U490-W490-Y490-AA490-AC490</f>
        <v>5000000</v>
      </c>
    </row>
    <row r="491" spans="1:30" ht="25.5" customHeight="1">
      <c r="A491" s="55"/>
      <c r="B491" s="56"/>
      <c r="C491" s="57" t="s">
        <v>43</v>
      </c>
      <c r="D491" s="80" t="s">
        <v>234</v>
      </c>
      <c r="E491" s="5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61"/>
    </row>
    <row r="492" spans="1:30" ht="14.25" customHeight="1">
      <c r="A492" s="55"/>
      <c r="B492" s="56"/>
      <c r="C492" s="62" t="s">
        <v>45</v>
      </c>
      <c r="D492" s="63" t="s">
        <v>46</v>
      </c>
      <c r="E492" s="5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61"/>
    </row>
    <row r="493" spans="1:30" ht="14.25" customHeight="1">
      <c r="A493" s="55"/>
      <c r="B493" s="56"/>
      <c r="C493" s="57" t="s">
        <v>47</v>
      </c>
      <c r="D493" s="143"/>
      <c r="E493" s="5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61"/>
    </row>
    <row r="494" spans="1:30" ht="14.25" customHeight="1">
      <c r="A494" s="55"/>
      <c r="B494" s="56"/>
      <c r="C494" s="57" t="s">
        <v>49</v>
      </c>
      <c r="D494" s="65">
        <v>227000000</v>
      </c>
      <c r="E494" s="5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61"/>
    </row>
    <row r="495" spans="1:30" ht="14.25" customHeight="1">
      <c r="A495" s="55"/>
      <c r="B495" s="56"/>
      <c r="C495" s="62" t="s">
        <v>50</v>
      </c>
      <c r="D495" s="66">
        <v>44177</v>
      </c>
      <c r="E495" s="5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61"/>
    </row>
    <row r="496" spans="1:30" ht="14.25" customHeight="1">
      <c r="A496" s="55"/>
      <c r="B496" s="56"/>
      <c r="C496" s="57" t="s">
        <v>51</v>
      </c>
      <c r="D496" s="149">
        <v>0.095</v>
      </c>
      <c r="E496" s="5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61"/>
    </row>
    <row r="497" spans="1:30" ht="14.25" customHeight="1" thickBot="1">
      <c r="A497" s="68"/>
      <c r="B497" s="69"/>
      <c r="C497" s="70" t="s">
        <v>52</v>
      </c>
      <c r="D497" s="71"/>
      <c r="E497" s="72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74"/>
    </row>
    <row r="498" spans="1:30" ht="14.25" customHeight="1" hidden="1">
      <c r="A498" s="83"/>
      <c r="B498" s="84"/>
      <c r="C498" s="150"/>
      <c r="D498" s="151"/>
      <c r="E498" s="152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</row>
    <row r="499" spans="1:30" ht="14.25" customHeight="1" hidden="1">
      <c r="A499" s="83"/>
      <c r="B499" s="84"/>
      <c r="C499" s="150"/>
      <c r="D499" s="151"/>
      <c r="E499" s="152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</row>
    <row r="500" spans="1:30" ht="14.25" customHeight="1" hidden="1">
      <c r="A500" s="83"/>
      <c r="B500" s="84"/>
      <c r="C500" s="150"/>
      <c r="D500" s="151"/>
      <c r="E500" s="152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</row>
    <row r="501" spans="1:30" ht="14.25" customHeight="1" hidden="1">
      <c r="A501" s="83"/>
      <c r="B501" s="84"/>
      <c r="C501" s="150"/>
      <c r="D501" s="151"/>
      <c r="E501" s="152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</row>
    <row r="502" spans="1:30" ht="14.25" customHeight="1" hidden="1">
      <c r="A502" s="83"/>
      <c r="B502" s="84"/>
      <c r="C502" s="150"/>
      <c r="D502" s="151"/>
      <c r="E502" s="152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</row>
    <row r="503" spans="1:30" ht="14.25" customHeight="1" hidden="1">
      <c r="A503" s="83"/>
      <c r="B503" s="84"/>
      <c r="C503" s="150"/>
      <c r="D503" s="151"/>
      <c r="E503" s="152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</row>
    <row r="504" spans="1:30" ht="14.25" customHeight="1" hidden="1">
      <c r="A504" s="83"/>
      <c r="B504" s="84"/>
      <c r="C504" s="150"/>
      <c r="D504" s="151"/>
      <c r="E504" s="152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</row>
    <row r="505" spans="1:30" ht="14.25" customHeight="1" hidden="1">
      <c r="A505" s="83"/>
      <c r="B505" s="84"/>
      <c r="C505" s="150"/>
      <c r="D505" s="151"/>
      <c r="E505" s="152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</row>
    <row r="506" spans="1:30" ht="14.25" customHeight="1" hidden="1">
      <c r="A506" s="83"/>
      <c r="B506" s="84"/>
      <c r="C506" s="150"/>
      <c r="D506" s="151"/>
      <c r="E506" s="152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</row>
    <row r="507" spans="5:30" ht="12.75" hidden="1"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s="96" customFormat="1" ht="14.25">
      <c r="A508" s="90"/>
      <c r="B508" s="90"/>
      <c r="C508" s="154" t="s">
        <v>245</v>
      </c>
      <c r="D508" s="155"/>
      <c r="E508" s="94">
        <f>SUM(E330:E507)</f>
        <v>213480000</v>
      </c>
      <c r="F508" s="94">
        <f>SUM(F258:F507)</f>
        <v>0</v>
      </c>
      <c r="G508" s="94">
        <f aca="true" t="shared" si="1" ref="G508:AC508">SUM(G330:G507)</f>
        <v>0</v>
      </c>
      <c r="H508" s="94">
        <f t="shared" si="1"/>
        <v>0</v>
      </c>
      <c r="I508" s="94">
        <f t="shared" si="1"/>
        <v>0</v>
      </c>
      <c r="J508" s="94">
        <f t="shared" si="1"/>
        <v>5000000</v>
      </c>
      <c r="K508" s="94">
        <f t="shared" si="1"/>
        <v>5000000</v>
      </c>
      <c r="L508" s="94">
        <f t="shared" si="1"/>
        <v>0</v>
      </c>
      <c r="M508" s="94">
        <f t="shared" si="1"/>
        <v>0</v>
      </c>
      <c r="N508" s="94">
        <f t="shared" si="1"/>
        <v>0</v>
      </c>
      <c r="O508" s="94">
        <f t="shared" si="1"/>
        <v>0</v>
      </c>
      <c r="P508" s="94">
        <f t="shared" si="1"/>
        <v>0</v>
      </c>
      <c r="Q508" s="94">
        <f t="shared" si="1"/>
        <v>0</v>
      </c>
      <c r="R508" s="94">
        <f t="shared" si="1"/>
        <v>0</v>
      </c>
      <c r="S508" s="94">
        <f t="shared" si="1"/>
        <v>0</v>
      </c>
      <c r="T508" s="94">
        <f t="shared" si="1"/>
        <v>0</v>
      </c>
      <c r="U508" s="94">
        <f t="shared" si="1"/>
        <v>0</v>
      </c>
      <c r="V508" s="94">
        <f t="shared" si="1"/>
        <v>0</v>
      </c>
      <c r="W508" s="94">
        <f t="shared" si="1"/>
        <v>0</v>
      </c>
      <c r="X508" s="94">
        <f t="shared" si="1"/>
        <v>0</v>
      </c>
      <c r="Y508" s="94">
        <f t="shared" si="1"/>
        <v>0</v>
      </c>
      <c r="Z508" s="94">
        <f t="shared" si="1"/>
        <v>0</v>
      </c>
      <c r="AA508" s="94">
        <f t="shared" si="1"/>
        <v>0</v>
      </c>
      <c r="AB508" s="94">
        <f t="shared" si="1"/>
        <v>0</v>
      </c>
      <c r="AC508" s="94">
        <f t="shared" si="1"/>
        <v>0</v>
      </c>
      <c r="AD508" s="94">
        <f>SUM(AD442:AD507)</f>
        <v>213480000</v>
      </c>
    </row>
    <row r="509" spans="1:30" ht="10.5" customHeight="1" thickBot="1">
      <c r="A509" s="156"/>
      <c r="B509" s="156"/>
      <c r="C509" s="157"/>
      <c r="D509" s="158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</row>
    <row r="510" spans="1:30" s="165" customFormat="1" ht="15">
      <c r="A510" s="160"/>
      <c r="B510" s="161"/>
      <c r="C510" s="162" t="s">
        <v>246</v>
      </c>
      <c r="D510" s="163"/>
      <c r="E510" s="164">
        <f aca="true" t="shared" si="2" ref="E510:AD510">SUM(E508,E255,E66)</f>
        <v>285317870</v>
      </c>
      <c r="F510" s="164">
        <f t="shared" si="2"/>
        <v>0</v>
      </c>
      <c r="G510" s="164">
        <f t="shared" si="2"/>
        <v>0</v>
      </c>
      <c r="H510" s="164">
        <f t="shared" si="2"/>
        <v>0</v>
      </c>
      <c r="I510" s="164">
        <f t="shared" si="2"/>
        <v>0</v>
      </c>
      <c r="J510" s="164">
        <f t="shared" si="2"/>
        <v>5000000</v>
      </c>
      <c r="K510" s="164">
        <f t="shared" si="2"/>
        <v>5000000</v>
      </c>
      <c r="L510" s="164">
        <f t="shared" si="2"/>
        <v>0</v>
      </c>
      <c r="M510" s="164">
        <f t="shared" si="2"/>
        <v>0</v>
      </c>
      <c r="N510" s="164">
        <f t="shared" si="2"/>
        <v>0</v>
      </c>
      <c r="O510" s="164">
        <f t="shared" si="2"/>
        <v>0</v>
      </c>
      <c r="P510" s="164">
        <f t="shared" si="2"/>
        <v>0</v>
      </c>
      <c r="Q510" s="164">
        <f t="shared" si="2"/>
        <v>0</v>
      </c>
      <c r="R510" s="164">
        <f t="shared" si="2"/>
        <v>0</v>
      </c>
      <c r="S510" s="164">
        <f t="shared" si="2"/>
        <v>0</v>
      </c>
      <c r="T510" s="164">
        <f t="shared" si="2"/>
        <v>0</v>
      </c>
      <c r="U510" s="164">
        <f t="shared" si="2"/>
        <v>0</v>
      </c>
      <c r="V510" s="164">
        <f t="shared" si="2"/>
        <v>0</v>
      </c>
      <c r="W510" s="164">
        <f t="shared" si="2"/>
        <v>0</v>
      </c>
      <c r="X510" s="164">
        <f t="shared" si="2"/>
        <v>0</v>
      </c>
      <c r="Y510" s="164">
        <f t="shared" si="2"/>
        <v>0</v>
      </c>
      <c r="Z510" s="164">
        <f t="shared" si="2"/>
        <v>0</v>
      </c>
      <c r="AA510" s="164">
        <f t="shared" si="2"/>
        <v>0</v>
      </c>
      <c r="AB510" s="164">
        <f t="shared" si="2"/>
        <v>0</v>
      </c>
      <c r="AC510" s="164">
        <f t="shared" si="2"/>
        <v>0</v>
      </c>
      <c r="AD510" s="164">
        <f t="shared" si="2"/>
        <v>285317870</v>
      </c>
    </row>
    <row r="511" spans="1:30" ht="3" customHeight="1" thickBot="1">
      <c r="A511" s="166"/>
      <c r="B511" s="167"/>
      <c r="C511" s="168"/>
      <c r="D511" s="169"/>
      <c r="E511" s="170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71"/>
    </row>
    <row r="514" spans="4:15" ht="12.75">
      <c r="D514" t="s">
        <v>247</v>
      </c>
      <c r="M514" s="172"/>
      <c r="N514" s="172"/>
      <c r="O514" s="173" t="s">
        <v>248</v>
      </c>
    </row>
    <row r="515" ht="12.75">
      <c r="O515" s="173"/>
    </row>
    <row r="516" spans="4:15" ht="12.75">
      <c r="D516" s="174" t="s">
        <v>249</v>
      </c>
      <c r="M516" s="172"/>
      <c r="N516" s="172"/>
      <c r="O516" s="173" t="s">
        <v>250</v>
      </c>
    </row>
    <row r="517" spans="27:30" ht="12.75">
      <c r="AA517" t="s">
        <v>251</v>
      </c>
      <c r="AB517" s="175">
        <f>SUM(AB255,Z255,X255,V255,T255,R255,P255,N255,L255,J255,H255,F255)</f>
        <v>0</v>
      </c>
      <c r="AC517" s="175">
        <f>SUM(AC255,AA255,Y255,W255,U255,S255,Q255,O255,M255,K255,I255,G255)</f>
        <v>0</v>
      </c>
      <c r="AD517" s="175">
        <f>AB517-AC517</f>
        <v>0</v>
      </c>
    </row>
    <row r="518" spans="27:30" ht="12.75">
      <c r="AA518" t="s">
        <v>252</v>
      </c>
      <c r="AB518" s="175">
        <f>SUM(AB508,Z508,X508,V508,T508,R508,P508,N508,L508,J508,H508,F508)</f>
        <v>5000000</v>
      </c>
      <c r="AC518" s="175">
        <f>SUM(AC508,AA508,Y508,W508,U508,S508,Q508,O508,M508,K508,I508,G508)</f>
        <v>5000000</v>
      </c>
      <c r="AD518" s="175">
        <f>AB518-AC518</f>
        <v>0</v>
      </c>
    </row>
    <row r="519" spans="27:30" ht="12.75">
      <c r="AA519" t="s">
        <v>253</v>
      </c>
      <c r="AB519" s="175">
        <f>SUM(AB510,Z510,X510,V510,T510,R510,P510,N510,L510,J510,H510,F510)</f>
        <v>5000000</v>
      </c>
      <c r="AC519" s="175">
        <f>SUM(AC510,AA510,Y510,W510,U510,S510,Q510,O510,M510,K510,I510,G510)</f>
        <v>5000000</v>
      </c>
      <c r="AD519" s="175">
        <f>AB519-AC519</f>
        <v>0</v>
      </c>
    </row>
    <row r="520" spans="28:30" ht="12.75">
      <c r="AB520" t="s">
        <v>254</v>
      </c>
      <c r="AC520" t="s">
        <v>255</v>
      </c>
      <c r="AD520" s="3" t="s">
        <v>256</v>
      </c>
    </row>
    <row r="521" ht="12.75">
      <c r="AD521" s="176">
        <f>AD510-E510-AD519</f>
        <v>0</v>
      </c>
    </row>
  </sheetData>
  <mergeCells count="1674">
    <mergeCell ref="AA490:AA497"/>
    <mergeCell ref="AB490:AB497"/>
    <mergeCell ref="AC490:AC497"/>
    <mergeCell ref="AD490:AD497"/>
    <mergeCell ref="W490:W497"/>
    <mergeCell ref="X490:X497"/>
    <mergeCell ref="Y490:Y497"/>
    <mergeCell ref="Z490:Z497"/>
    <mergeCell ref="S490:S497"/>
    <mergeCell ref="T490:T497"/>
    <mergeCell ref="U490:U497"/>
    <mergeCell ref="V490:V497"/>
    <mergeCell ref="O490:O497"/>
    <mergeCell ref="P490:P497"/>
    <mergeCell ref="Q490:Q497"/>
    <mergeCell ref="R490:R497"/>
    <mergeCell ref="K490:K497"/>
    <mergeCell ref="L490:L497"/>
    <mergeCell ref="M490:M497"/>
    <mergeCell ref="N490:N497"/>
    <mergeCell ref="G490:G497"/>
    <mergeCell ref="H490:H497"/>
    <mergeCell ref="I490:I497"/>
    <mergeCell ref="J490:J497"/>
    <mergeCell ref="A490:A497"/>
    <mergeCell ref="B490:B497"/>
    <mergeCell ref="E490:E497"/>
    <mergeCell ref="F490:F497"/>
    <mergeCell ref="AA237:AA244"/>
    <mergeCell ref="AB237:AB244"/>
    <mergeCell ref="AC237:AC244"/>
    <mergeCell ref="AD237:AD244"/>
    <mergeCell ref="W237:W244"/>
    <mergeCell ref="X237:X244"/>
    <mergeCell ref="Y237:Y244"/>
    <mergeCell ref="Z237:Z244"/>
    <mergeCell ref="S237:S244"/>
    <mergeCell ref="T237:T244"/>
    <mergeCell ref="U237:U244"/>
    <mergeCell ref="V237:V244"/>
    <mergeCell ref="O237:O244"/>
    <mergeCell ref="P237:P244"/>
    <mergeCell ref="Q237:Q244"/>
    <mergeCell ref="R237:R244"/>
    <mergeCell ref="K237:K244"/>
    <mergeCell ref="L237:L244"/>
    <mergeCell ref="M237:M244"/>
    <mergeCell ref="N237:N244"/>
    <mergeCell ref="G237:G244"/>
    <mergeCell ref="H237:H244"/>
    <mergeCell ref="I237:I244"/>
    <mergeCell ref="J237:J244"/>
    <mergeCell ref="A237:A244"/>
    <mergeCell ref="B237:B244"/>
    <mergeCell ref="E237:E244"/>
    <mergeCell ref="F237:F244"/>
    <mergeCell ref="AA221:AA228"/>
    <mergeCell ref="AB221:AB228"/>
    <mergeCell ref="AC221:AC228"/>
    <mergeCell ref="AD221:AD228"/>
    <mergeCell ref="W221:W228"/>
    <mergeCell ref="X221:X228"/>
    <mergeCell ref="Y221:Y228"/>
    <mergeCell ref="Z221:Z228"/>
    <mergeCell ref="S221:S228"/>
    <mergeCell ref="T221:T228"/>
    <mergeCell ref="U221:U228"/>
    <mergeCell ref="V221:V228"/>
    <mergeCell ref="O221:O228"/>
    <mergeCell ref="P221:P228"/>
    <mergeCell ref="Q221:Q228"/>
    <mergeCell ref="R221:R228"/>
    <mergeCell ref="K221:K228"/>
    <mergeCell ref="L221:L228"/>
    <mergeCell ref="M221:M228"/>
    <mergeCell ref="N221:N228"/>
    <mergeCell ref="G221:G228"/>
    <mergeCell ref="H221:H228"/>
    <mergeCell ref="I221:I228"/>
    <mergeCell ref="J221:J228"/>
    <mergeCell ref="A221:A228"/>
    <mergeCell ref="B221:B228"/>
    <mergeCell ref="E221:E228"/>
    <mergeCell ref="F221:F228"/>
    <mergeCell ref="AA213:AA220"/>
    <mergeCell ref="AB213:AB220"/>
    <mergeCell ref="AC213:AC220"/>
    <mergeCell ref="AD213:AD220"/>
    <mergeCell ref="W213:W220"/>
    <mergeCell ref="X213:X220"/>
    <mergeCell ref="Y213:Y220"/>
    <mergeCell ref="Z213:Z220"/>
    <mergeCell ref="S213:S220"/>
    <mergeCell ref="T213:T220"/>
    <mergeCell ref="U213:U220"/>
    <mergeCell ref="V213:V220"/>
    <mergeCell ref="O213:O220"/>
    <mergeCell ref="P213:P220"/>
    <mergeCell ref="Q213:Q220"/>
    <mergeCell ref="R213:R220"/>
    <mergeCell ref="K213:K220"/>
    <mergeCell ref="L213:L220"/>
    <mergeCell ref="M213:M220"/>
    <mergeCell ref="N213:N220"/>
    <mergeCell ref="G213:G220"/>
    <mergeCell ref="H213:H220"/>
    <mergeCell ref="I213:I220"/>
    <mergeCell ref="J213:J220"/>
    <mergeCell ref="A213:A220"/>
    <mergeCell ref="B213:B220"/>
    <mergeCell ref="E213:E220"/>
    <mergeCell ref="F213:F220"/>
    <mergeCell ref="AA482:AA489"/>
    <mergeCell ref="AB482:AB489"/>
    <mergeCell ref="AC482:AC489"/>
    <mergeCell ref="AD482:AD489"/>
    <mergeCell ref="W482:W489"/>
    <mergeCell ref="X482:X489"/>
    <mergeCell ref="Y482:Y489"/>
    <mergeCell ref="Z482:Z489"/>
    <mergeCell ref="S482:S489"/>
    <mergeCell ref="T482:T489"/>
    <mergeCell ref="U482:U489"/>
    <mergeCell ref="V482:V489"/>
    <mergeCell ref="O482:O489"/>
    <mergeCell ref="P482:P489"/>
    <mergeCell ref="Q482:Q489"/>
    <mergeCell ref="R482:R489"/>
    <mergeCell ref="K482:K489"/>
    <mergeCell ref="L482:L489"/>
    <mergeCell ref="M482:M489"/>
    <mergeCell ref="N482:N489"/>
    <mergeCell ref="G482:G489"/>
    <mergeCell ref="H482:H489"/>
    <mergeCell ref="I482:I489"/>
    <mergeCell ref="J482:J489"/>
    <mergeCell ref="A482:A489"/>
    <mergeCell ref="B482:B489"/>
    <mergeCell ref="E482:E489"/>
    <mergeCell ref="F482:F489"/>
    <mergeCell ref="AA197:AA204"/>
    <mergeCell ref="AB197:AB204"/>
    <mergeCell ref="AC197:AC204"/>
    <mergeCell ref="AD197:AD204"/>
    <mergeCell ref="W197:W204"/>
    <mergeCell ref="X197:X204"/>
    <mergeCell ref="Y197:Y204"/>
    <mergeCell ref="Z197:Z204"/>
    <mergeCell ref="S197:S204"/>
    <mergeCell ref="T197:T204"/>
    <mergeCell ref="U197:U204"/>
    <mergeCell ref="V197:V204"/>
    <mergeCell ref="O197:O204"/>
    <mergeCell ref="P197:P204"/>
    <mergeCell ref="Q197:Q204"/>
    <mergeCell ref="R197:R204"/>
    <mergeCell ref="K197:K204"/>
    <mergeCell ref="L197:L204"/>
    <mergeCell ref="M197:M204"/>
    <mergeCell ref="N197:N204"/>
    <mergeCell ref="G197:G204"/>
    <mergeCell ref="H197:H204"/>
    <mergeCell ref="I197:I204"/>
    <mergeCell ref="J197:J204"/>
    <mergeCell ref="A197:A204"/>
    <mergeCell ref="B197:B204"/>
    <mergeCell ref="E197:E204"/>
    <mergeCell ref="F197:F204"/>
    <mergeCell ref="AA450:AA457"/>
    <mergeCell ref="AB450:AB457"/>
    <mergeCell ref="AC450:AC457"/>
    <mergeCell ref="AD450:AD457"/>
    <mergeCell ref="W450:W457"/>
    <mergeCell ref="X450:X457"/>
    <mergeCell ref="Y450:Y457"/>
    <mergeCell ref="Z450:Z457"/>
    <mergeCell ref="S450:S457"/>
    <mergeCell ref="T450:T457"/>
    <mergeCell ref="U450:U457"/>
    <mergeCell ref="V450:V457"/>
    <mergeCell ref="O450:O457"/>
    <mergeCell ref="P450:P457"/>
    <mergeCell ref="Q450:Q457"/>
    <mergeCell ref="R450:R457"/>
    <mergeCell ref="K450:K457"/>
    <mergeCell ref="L450:L457"/>
    <mergeCell ref="M450:M457"/>
    <mergeCell ref="N450:N457"/>
    <mergeCell ref="G450:G457"/>
    <mergeCell ref="H450:H457"/>
    <mergeCell ref="I450:I457"/>
    <mergeCell ref="J450:J457"/>
    <mergeCell ref="A450:A457"/>
    <mergeCell ref="B450:B457"/>
    <mergeCell ref="E450:E457"/>
    <mergeCell ref="F450:F457"/>
    <mergeCell ref="AA442:AA449"/>
    <mergeCell ref="AB442:AB449"/>
    <mergeCell ref="AC442:AC449"/>
    <mergeCell ref="AD442:AD449"/>
    <mergeCell ref="W442:W449"/>
    <mergeCell ref="X442:X449"/>
    <mergeCell ref="Y442:Y449"/>
    <mergeCell ref="Z442:Z449"/>
    <mergeCell ref="S442:S449"/>
    <mergeCell ref="T442:T449"/>
    <mergeCell ref="U442:U449"/>
    <mergeCell ref="V442:V449"/>
    <mergeCell ref="O442:O449"/>
    <mergeCell ref="P442:P449"/>
    <mergeCell ref="Q442:Q449"/>
    <mergeCell ref="R442:R449"/>
    <mergeCell ref="K442:K449"/>
    <mergeCell ref="L442:L449"/>
    <mergeCell ref="M442:M449"/>
    <mergeCell ref="N442:N449"/>
    <mergeCell ref="G442:G449"/>
    <mergeCell ref="H442:H449"/>
    <mergeCell ref="I442:I449"/>
    <mergeCell ref="J442:J449"/>
    <mergeCell ref="A442:A449"/>
    <mergeCell ref="B442:B449"/>
    <mergeCell ref="E442:E449"/>
    <mergeCell ref="F442:F449"/>
    <mergeCell ref="AA434:AA441"/>
    <mergeCell ref="AB434:AB441"/>
    <mergeCell ref="AC434:AC441"/>
    <mergeCell ref="AD434:AD441"/>
    <mergeCell ref="W434:W441"/>
    <mergeCell ref="X434:X441"/>
    <mergeCell ref="Y434:Y441"/>
    <mergeCell ref="Z434:Z441"/>
    <mergeCell ref="S434:S441"/>
    <mergeCell ref="T434:T441"/>
    <mergeCell ref="U434:U441"/>
    <mergeCell ref="V434:V441"/>
    <mergeCell ref="O434:O441"/>
    <mergeCell ref="P434:P441"/>
    <mergeCell ref="Q434:Q441"/>
    <mergeCell ref="R434:R441"/>
    <mergeCell ref="K434:K441"/>
    <mergeCell ref="L434:L441"/>
    <mergeCell ref="M434:M441"/>
    <mergeCell ref="N434:N441"/>
    <mergeCell ref="G434:G441"/>
    <mergeCell ref="H434:H441"/>
    <mergeCell ref="I434:I441"/>
    <mergeCell ref="J434:J441"/>
    <mergeCell ref="A434:A441"/>
    <mergeCell ref="B434:B441"/>
    <mergeCell ref="E434:E441"/>
    <mergeCell ref="F434:F441"/>
    <mergeCell ref="AA426:AA433"/>
    <mergeCell ref="AB426:AB433"/>
    <mergeCell ref="AC426:AC433"/>
    <mergeCell ref="AD426:AD433"/>
    <mergeCell ref="W426:W433"/>
    <mergeCell ref="X426:X433"/>
    <mergeCell ref="Y426:Y433"/>
    <mergeCell ref="Z426:Z433"/>
    <mergeCell ref="S426:S433"/>
    <mergeCell ref="T426:T433"/>
    <mergeCell ref="U426:U433"/>
    <mergeCell ref="V426:V433"/>
    <mergeCell ref="O426:O433"/>
    <mergeCell ref="P426:P433"/>
    <mergeCell ref="Q426:Q433"/>
    <mergeCell ref="R426:R433"/>
    <mergeCell ref="K426:K433"/>
    <mergeCell ref="L426:L433"/>
    <mergeCell ref="M426:M433"/>
    <mergeCell ref="N426:N433"/>
    <mergeCell ref="G426:G433"/>
    <mergeCell ref="H426:H433"/>
    <mergeCell ref="I426:I433"/>
    <mergeCell ref="J426:J433"/>
    <mergeCell ref="A426:A433"/>
    <mergeCell ref="B426:B433"/>
    <mergeCell ref="E426:E433"/>
    <mergeCell ref="F426:F433"/>
    <mergeCell ref="AA418:AA425"/>
    <mergeCell ref="AB418:AB425"/>
    <mergeCell ref="AC418:AC425"/>
    <mergeCell ref="AD418:AD425"/>
    <mergeCell ref="W418:W425"/>
    <mergeCell ref="X418:X425"/>
    <mergeCell ref="Y418:Y425"/>
    <mergeCell ref="Z418:Z425"/>
    <mergeCell ref="S418:S425"/>
    <mergeCell ref="T418:T425"/>
    <mergeCell ref="U418:U425"/>
    <mergeCell ref="V418:V425"/>
    <mergeCell ref="O418:O425"/>
    <mergeCell ref="P418:P425"/>
    <mergeCell ref="Q418:Q425"/>
    <mergeCell ref="R418:R425"/>
    <mergeCell ref="K418:K425"/>
    <mergeCell ref="L418:L425"/>
    <mergeCell ref="M418:M425"/>
    <mergeCell ref="N418:N425"/>
    <mergeCell ref="G418:G425"/>
    <mergeCell ref="H418:H425"/>
    <mergeCell ref="I418:I425"/>
    <mergeCell ref="J418:J425"/>
    <mergeCell ref="A418:A425"/>
    <mergeCell ref="B418:B425"/>
    <mergeCell ref="E418:E425"/>
    <mergeCell ref="F418:F425"/>
    <mergeCell ref="AA410:AA417"/>
    <mergeCell ref="AB410:AB417"/>
    <mergeCell ref="AC410:AC417"/>
    <mergeCell ref="AD410:AD417"/>
    <mergeCell ref="W410:W417"/>
    <mergeCell ref="X410:X417"/>
    <mergeCell ref="Y410:Y417"/>
    <mergeCell ref="Z410:Z417"/>
    <mergeCell ref="S410:S417"/>
    <mergeCell ref="T410:T417"/>
    <mergeCell ref="U410:U417"/>
    <mergeCell ref="V410:V417"/>
    <mergeCell ref="O410:O417"/>
    <mergeCell ref="P410:P417"/>
    <mergeCell ref="Q410:Q417"/>
    <mergeCell ref="R410:R417"/>
    <mergeCell ref="K410:K417"/>
    <mergeCell ref="L410:L417"/>
    <mergeCell ref="M410:M417"/>
    <mergeCell ref="N410:N417"/>
    <mergeCell ref="G410:G417"/>
    <mergeCell ref="H410:H417"/>
    <mergeCell ref="I410:I417"/>
    <mergeCell ref="J410:J417"/>
    <mergeCell ref="A410:A417"/>
    <mergeCell ref="B410:B417"/>
    <mergeCell ref="E410:E417"/>
    <mergeCell ref="F410:F417"/>
    <mergeCell ref="AA402:AA409"/>
    <mergeCell ref="AB402:AB409"/>
    <mergeCell ref="AC402:AC409"/>
    <mergeCell ref="AD402:AD409"/>
    <mergeCell ref="W402:W409"/>
    <mergeCell ref="X402:X409"/>
    <mergeCell ref="Y402:Y409"/>
    <mergeCell ref="Z402:Z409"/>
    <mergeCell ref="S402:S409"/>
    <mergeCell ref="T402:T409"/>
    <mergeCell ref="U402:U409"/>
    <mergeCell ref="V402:V409"/>
    <mergeCell ref="O402:O409"/>
    <mergeCell ref="P402:P409"/>
    <mergeCell ref="Q402:Q409"/>
    <mergeCell ref="R402:R409"/>
    <mergeCell ref="K402:K409"/>
    <mergeCell ref="L402:L409"/>
    <mergeCell ref="M402:M409"/>
    <mergeCell ref="N402:N409"/>
    <mergeCell ref="G402:G409"/>
    <mergeCell ref="H402:H409"/>
    <mergeCell ref="I402:I409"/>
    <mergeCell ref="J402:J409"/>
    <mergeCell ref="A402:A409"/>
    <mergeCell ref="B402:B409"/>
    <mergeCell ref="E402:E409"/>
    <mergeCell ref="F402:F409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94:AA401"/>
    <mergeCell ref="AB394:AB401"/>
    <mergeCell ref="AC394:AC401"/>
    <mergeCell ref="AD394:AD401"/>
    <mergeCell ref="W394:W401"/>
    <mergeCell ref="X394:X401"/>
    <mergeCell ref="Y394:Y401"/>
    <mergeCell ref="Z394:Z401"/>
    <mergeCell ref="S394:S401"/>
    <mergeCell ref="T394:T401"/>
    <mergeCell ref="U394:U401"/>
    <mergeCell ref="V394:V401"/>
    <mergeCell ref="O394:O401"/>
    <mergeCell ref="P394:P401"/>
    <mergeCell ref="Q394:Q401"/>
    <mergeCell ref="R394:R401"/>
    <mergeCell ref="K394:K401"/>
    <mergeCell ref="L394:L401"/>
    <mergeCell ref="M394:M401"/>
    <mergeCell ref="N394:N401"/>
    <mergeCell ref="G394:G401"/>
    <mergeCell ref="H394:H401"/>
    <mergeCell ref="I394:I401"/>
    <mergeCell ref="J394:J401"/>
    <mergeCell ref="A394:A401"/>
    <mergeCell ref="B394:B401"/>
    <mergeCell ref="E394:E401"/>
    <mergeCell ref="F394:F401"/>
    <mergeCell ref="AA370:AA377"/>
    <mergeCell ref="AB370:AB377"/>
    <mergeCell ref="AC370:AC377"/>
    <mergeCell ref="AD370:AD377"/>
    <mergeCell ref="W370:W377"/>
    <mergeCell ref="X370:X377"/>
    <mergeCell ref="Y370:Y377"/>
    <mergeCell ref="Z370:Z377"/>
    <mergeCell ref="S370:S377"/>
    <mergeCell ref="T370:T377"/>
    <mergeCell ref="U370:U377"/>
    <mergeCell ref="V370:V377"/>
    <mergeCell ref="O370:O377"/>
    <mergeCell ref="P370:P377"/>
    <mergeCell ref="Q370:Q377"/>
    <mergeCell ref="R370:R377"/>
    <mergeCell ref="K370:K377"/>
    <mergeCell ref="L370:L377"/>
    <mergeCell ref="M370:M377"/>
    <mergeCell ref="N370:N377"/>
    <mergeCell ref="G370:G377"/>
    <mergeCell ref="H370:H377"/>
    <mergeCell ref="I370:I377"/>
    <mergeCell ref="J370:J377"/>
    <mergeCell ref="A370:A377"/>
    <mergeCell ref="B370:B377"/>
    <mergeCell ref="E370:E377"/>
    <mergeCell ref="F370:F377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62:AA369"/>
    <mergeCell ref="AB362:AB369"/>
    <mergeCell ref="AC362:AC369"/>
    <mergeCell ref="AD362:AD369"/>
    <mergeCell ref="W362:W369"/>
    <mergeCell ref="X362:X369"/>
    <mergeCell ref="Y362:Y369"/>
    <mergeCell ref="Z362:Z369"/>
    <mergeCell ref="S362:S369"/>
    <mergeCell ref="T362:T369"/>
    <mergeCell ref="U362:U369"/>
    <mergeCell ref="V362:V369"/>
    <mergeCell ref="O362:O369"/>
    <mergeCell ref="P362:P369"/>
    <mergeCell ref="Q362:Q369"/>
    <mergeCell ref="R362:R369"/>
    <mergeCell ref="K362:K369"/>
    <mergeCell ref="L362:L369"/>
    <mergeCell ref="M362:M369"/>
    <mergeCell ref="N362:N369"/>
    <mergeCell ref="G362:G369"/>
    <mergeCell ref="H362:H369"/>
    <mergeCell ref="I362:I369"/>
    <mergeCell ref="J362:J369"/>
    <mergeCell ref="A362:A369"/>
    <mergeCell ref="B362:B369"/>
    <mergeCell ref="E362:E369"/>
    <mergeCell ref="F362:F369"/>
    <mergeCell ref="AA117:AA124"/>
    <mergeCell ref="AB117:AB124"/>
    <mergeCell ref="AC117:AC124"/>
    <mergeCell ref="AD117:AD124"/>
    <mergeCell ref="W117:W124"/>
    <mergeCell ref="X117:X124"/>
    <mergeCell ref="Y117:Y124"/>
    <mergeCell ref="Z117:Z124"/>
    <mergeCell ref="S117:S124"/>
    <mergeCell ref="T117:T124"/>
    <mergeCell ref="U117:U124"/>
    <mergeCell ref="V117:V124"/>
    <mergeCell ref="O117:O124"/>
    <mergeCell ref="P117:P124"/>
    <mergeCell ref="Q117:Q124"/>
    <mergeCell ref="R117:R124"/>
    <mergeCell ref="K117:K124"/>
    <mergeCell ref="L117:L124"/>
    <mergeCell ref="M117:M124"/>
    <mergeCell ref="N117:N124"/>
    <mergeCell ref="G117:G124"/>
    <mergeCell ref="H117:H124"/>
    <mergeCell ref="I117:I124"/>
    <mergeCell ref="J117:J124"/>
    <mergeCell ref="A117:A124"/>
    <mergeCell ref="B117:B124"/>
    <mergeCell ref="E117:E124"/>
    <mergeCell ref="F117:F124"/>
    <mergeCell ref="AB346:AB353"/>
    <mergeCell ref="AC346:AC353"/>
    <mergeCell ref="AD346:AD353"/>
    <mergeCell ref="X346:X353"/>
    <mergeCell ref="Y346:Y353"/>
    <mergeCell ref="Z346:Z353"/>
    <mergeCell ref="AA346:AA353"/>
    <mergeCell ref="T346:T353"/>
    <mergeCell ref="U346:U353"/>
    <mergeCell ref="V346:V353"/>
    <mergeCell ref="W346:W353"/>
    <mergeCell ref="P346:P353"/>
    <mergeCell ref="Q346:Q353"/>
    <mergeCell ref="R346:R353"/>
    <mergeCell ref="S346:S353"/>
    <mergeCell ref="L346:L353"/>
    <mergeCell ref="M346:M353"/>
    <mergeCell ref="N346:N353"/>
    <mergeCell ref="O346:O353"/>
    <mergeCell ref="A346:A353"/>
    <mergeCell ref="B346:B353"/>
    <mergeCell ref="E346:E353"/>
    <mergeCell ref="F346:F353"/>
    <mergeCell ref="G346:G353"/>
    <mergeCell ref="H346:H353"/>
    <mergeCell ref="I346:I353"/>
    <mergeCell ref="J346:J353"/>
    <mergeCell ref="K346:K353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330:AA337"/>
    <mergeCell ref="AB330:AB337"/>
    <mergeCell ref="AC330:AC337"/>
    <mergeCell ref="AD330:AD337"/>
    <mergeCell ref="W330:W337"/>
    <mergeCell ref="X330:X337"/>
    <mergeCell ref="Y330:Y337"/>
    <mergeCell ref="Z330:Z337"/>
    <mergeCell ref="S330:S337"/>
    <mergeCell ref="T330:T337"/>
    <mergeCell ref="U330:U337"/>
    <mergeCell ref="V330:V337"/>
    <mergeCell ref="O330:O337"/>
    <mergeCell ref="P330:P337"/>
    <mergeCell ref="Q330:Q337"/>
    <mergeCell ref="R330:R337"/>
    <mergeCell ref="K330:K337"/>
    <mergeCell ref="L330:L337"/>
    <mergeCell ref="M330:M337"/>
    <mergeCell ref="N330:N337"/>
    <mergeCell ref="A330:A337"/>
    <mergeCell ref="B330:B337"/>
    <mergeCell ref="E330:E337"/>
    <mergeCell ref="F330:F337"/>
    <mergeCell ref="G330:G337"/>
    <mergeCell ref="H330:H337"/>
    <mergeCell ref="I330:I337"/>
    <mergeCell ref="J330:J337"/>
    <mergeCell ref="AA322:AA329"/>
    <mergeCell ref="AB322:AB329"/>
    <mergeCell ref="AC322:AC329"/>
    <mergeCell ref="AD322:AD329"/>
    <mergeCell ref="W322:W329"/>
    <mergeCell ref="X322:X329"/>
    <mergeCell ref="Y322:Y329"/>
    <mergeCell ref="Z322:Z329"/>
    <mergeCell ref="S322:S329"/>
    <mergeCell ref="T322:T329"/>
    <mergeCell ref="U322:U329"/>
    <mergeCell ref="V322:V329"/>
    <mergeCell ref="O322:O329"/>
    <mergeCell ref="P322:P329"/>
    <mergeCell ref="Q322:Q329"/>
    <mergeCell ref="R322:R329"/>
    <mergeCell ref="K322:K329"/>
    <mergeCell ref="L322:L329"/>
    <mergeCell ref="M322:M329"/>
    <mergeCell ref="N322:N329"/>
    <mergeCell ref="A322:A329"/>
    <mergeCell ref="B322:B329"/>
    <mergeCell ref="E322:E329"/>
    <mergeCell ref="F322:F329"/>
    <mergeCell ref="G322:G329"/>
    <mergeCell ref="H322:H329"/>
    <mergeCell ref="I322:I329"/>
    <mergeCell ref="J322:J329"/>
    <mergeCell ref="AA314:AA321"/>
    <mergeCell ref="AB314:AB321"/>
    <mergeCell ref="AC314:AC321"/>
    <mergeCell ref="AD314:AD321"/>
    <mergeCell ref="W314:W321"/>
    <mergeCell ref="X314:X321"/>
    <mergeCell ref="Y314:Y321"/>
    <mergeCell ref="Z314:Z321"/>
    <mergeCell ref="S314:S321"/>
    <mergeCell ref="T314:T321"/>
    <mergeCell ref="U314:U321"/>
    <mergeCell ref="V314:V321"/>
    <mergeCell ref="O314:O321"/>
    <mergeCell ref="P314:P321"/>
    <mergeCell ref="Q314:Q321"/>
    <mergeCell ref="R314:R321"/>
    <mergeCell ref="K314:K321"/>
    <mergeCell ref="L314:L321"/>
    <mergeCell ref="M314:M321"/>
    <mergeCell ref="N314:N321"/>
    <mergeCell ref="G314:G321"/>
    <mergeCell ref="H314:H321"/>
    <mergeCell ref="I314:I321"/>
    <mergeCell ref="J314:J321"/>
    <mergeCell ref="A314:A321"/>
    <mergeCell ref="B314:B321"/>
    <mergeCell ref="E314:E321"/>
    <mergeCell ref="F314:F321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90:AA297"/>
    <mergeCell ref="AB290:AB297"/>
    <mergeCell ref="AC290:AC297"/>
    <mergeCell ref="AD290:AD297"/>
    <mergeCell ref="W290:W297"/>
    <mergeCell ref="X290:X297"/>
    <mergeCell ref="Y290:Y297"/>
    <mergeCell ref="Z290:Z297"/>
    <mergeCell ref="S290:S297"/>
    <mergeCell ref="T290:T297"/>
    <mergeCell ref="U290:U297"/>
    <mergeCell ref="V290:V297"/>
    <mergeCell ref="O290:O297"/>
    <mergeCell ref="P290:P297"/>
    <mergeCell ref="Q290:Q297"/>
    <mergeCell ref="R290:R297"/>
    <mergeCell ref="K290:K297"/>
    <mergeCell ref="L290:L297"/>
    <mergeCell ref="M290:M297"/>
    <mergeCell ref="N290:N297"/>
    <mergeCell ref="A77:A84"/>
    <mergeCell ref="A205:A212"/>
    <mergeCell ref="F290:F297"/>
    <mergeCell ref="G290:G297"/>
    <mergeCell ref="A85:A92"/>
    <mergeCell ref="E85:E92"/>
    <mergeCell ref="F85:F92"/>
    <mergeCell ref="G85:G92"/>
    <mergeCell ref="A290:A297"/>
    <mergeCell ref="B290:B297"/>
    <mergeCell ref="B282:B289"/>
    <mergeCell ref="B266:B273"/>
    <mergeCell ref="B274:B281"/>
    <mergeCell ref="B9:B16"/>
    <mergeCell ref="B17:B24"/>
    <mergeCell ref="B101:B108"/>
    <mergeCell ref="B205:B212"/>
    <mergeCell ref="B5:B6"/>
    <mergeCell ref="B258:B265"/>
    <mergeCell ref="B25:B32"/>
    <mergeCell ref="B33:B40"/>
    <mergeCell ref="B41:B48"/>
    <mergeCell ref="B77:B84"/>
    <mergeCell ref="B69:B76"/>
    <mergeCell ref="B57:B64"/>
    <mergeCell ref="C510:D510"/>
    <mergeCell ref="C66:D66"/>
    <mergeCell ref="C255:D255"/>
    <mergeCell ref="C508:D508"/>
    <mergeCell ref="Y57:Y64"/>
    <mergeCell ref="Z57:Z64"/>
    <mergeCell ref="E290:E297"/>
    <mergeCell ref="E9:E16"/>
    <mergeCell ref="E57:E64"/>
    <mergeCell ref="E77:E84"/>
    <mergeCell ref="E205:E212"/>
    <mergeCell ref="H290:H297"/>
    <mergeCell ref="I290:I297"/>
    <mergeCell ref="J290:J297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Y205:Y212"/>
    <mergeCell ref="Z205:Z212"/>
    <mergeCell ref="AA205:AA212"/>
    <mergeCell ref="AB205:AB212"/>
    <mergeCell ref="U205:U212"/>
    <mergeCell ref="V205:V212"/>
    <mergeCell ref="W205:W212"/>
    <mergeCell ref="X205:X212"/>
    <mergeCell ref="Q205:Q212"/>
    <mergeCell ref="R205:R212"/>
    <mergeCell ref="S205:S212"/>
    <mergeCell ref="T205:T212"/>
    <mergeCell ref="M205:M212"/>
    <mergeCell ref="N205:N212"/>
    <mergeCell ref="O205:O212"/>
    <mergeCell ref="P205:P212"/>
    <mergeCell ref="I205:I212"/>
    <mergeCell ref="J205:J212"/>
    <mergeCell ref="K205:K212"/>
    <mergeCell ref="L205:L212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354:AB361"/>
    <mergeCell ref="AC354:AC361"/>
    <mergeCell ref="AD354:AD361"/>
    <mergeCell ref="X354:X361"/>
    <mergeCell ref="Y354:Y361"/>
    <mergeCell ref="Z354:Z361"/>
    <mergeCell ref="AA354:AA361"/>
    <mergeCell ref="T354:T361"/>
    <mergeCell ref="U354:U361"/>
    <mergeCell ref="V354:V361"/>
    <mergeCell ref="W354:W361"/>
    <mergeCell ref="P354:P361"/>
    <mergeCell ref="Q354:Q361"/>
    <mergeCell ref="R354:R361"/>
    <mergeCell ref="S354:S361"/>
    <mergeCell ref="L354:L361"/>
    <mergeCell ref="M354:M361"/>
    <mergeCell ref="N354:N361"/>
    <mergeCell ref="O354:O361"/>
    <mergeCell ref="H354:H361"/>
    <mergeCell ref="I354:I361"/>
    <mergeCell ref="J354:J361"/>
    <mergeCell ref="K354:K361"/>
    <mergeCell ref="A354:A361"/>
    <mergeCell ref="E354:E361"/>
    <mergeCell ref="F354:F361"/>
    <mergeCell ref="G354:G361"/>
    <mergeCell ref="B354:B361"/>
    <mergeCell ref="AA266:AA273"/>
    <mergeCell ref="AB266:AB273"/>
    <mergeCell ref="AC266:AC273"/>
    <mergeCell ref="AD266:AD273"/>
    <mergeCell ref="W266:W273"/>
    <mergeCell ref="X266:X273"/>
    <mergeCell ref="Y266:Y273"/>
    <mergeCell ref="Z266:Z273"/>
    <mergeCell ref="S266:S273"/>
    <mergeCell ref="T266:T273"/>
    <mergeCell ref="U266:U273"/>
    <mergeCell ref="V266:V273"/>
    <mergeCell ref="O266:O273"/>
    <mergeCell ref="P266:P273"/>
    <mergeCell ref="Q266:Q273"/>
    <mergeCell ref="R266:R273"/>
    <mergeCell ref="K266:K273"/>
    <mergeCell ref="L266:L273"/>
    <mergeCell ref="M266:M273"/>
    <mergeCell ref="N266:N273"/>
    <mergeCell ref="AC258:AC265"/>
    <mergeCell ref="AD258:AD265"/>
    <mergeCell ref="A258:A265"/>
    <mergeCell ref="A266:A273"/>
    <mergeCell ref="E266:E273"/>
    <mergeCell ref="F266:F273"/>
    <mergeCell ref="G266:G273"/>
    <mergeCell ref="H266:H273"/>
    <mergeCell ref="I266:I273"/>
    <mergeCell ref="J266:J273"/>
    <mergeCell ref="Y258:Y265"/>
    <mergeCell ref="Z258:Z265"/>
    <mergeCell ref="AA258:AA265"/>
    <mergeCell ref="AB258:AB265"/>
    <mergeCell ref="U258:U265"/>
    <mergeCell ref="V258:V265"/>
    <mergeCell ref="W258:W265"/>
    <mergeCell ref="X258:X265"/>
    <mergeCell ref="Q258:Q265"/>
    <mergeCell ref="R258:R265"/>
    <mergeCell ref="S258:S265"/>
    <mergeCell ref="T258:T265"/>
    <mergeCell ref="M258:M265"/>
    <mergeCell ref="N258:N265"/>
    <mergeCell ref="O258:O265"/>
    <mergeCell ref="P258:P265"/>
    <mergeCell ref="I258:I265"/>
    <mergeCell ref="J258:J265"/>
    <mergeCell ref="K258:K265"/>
    <mergeCell ref="L258:L265"/>
    <mergeCell ref="L5:M5"/>
    <mergeCell ref="C7:D7"/>
    <mergeCell ref="E258:E265"/>
    <mergeCell ref="F258:F265"/>
    <mergeCell ref="E5:E6"/>
    <mergeCell ref="F205:F212"/>
    <mergeCell ref="F77:F84"/>
    <mergeCell ref="E17:E24"/>
    <mergeCell ref="G258:G265"/>
    <mergeCell ref="H258:H265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74:A281"/>
    <mergeCell ref="E274:E281"/>
    <mergeCell ref="F274:F281"/>
    <mergeCell ref="G274:G281"/>
    <mergeCell ref="H274:H281"/>
    <mergeCell ref="I274:I281"/>
    <mergeCell ref="J274:J281"/>
    <mergeCell ref="K274:K281"/>
    <mergeCell ref="L274:L281"/>
    <mergeCell ref="M274:M281"/>
    <mergeCell ref="N274:N281"/>
    <mergeCell ref="O274:O281"/>
    <mergeCell ref="P274:P281"/>
    <mergeCell ref="Q274:Q281"/>
    <mergeCell ref="R274:R281"/>
    <mergeCell ref="S274:S281"/>
    <mergeCell ref="T274:T281"/>
    <mergeCell ref="U274:U281"/>
    <mergeCell ref="V274:V281"/>
    <mergeCell ref="W274:W281"/>
    <mergeCell ref="X274:X281"/>
    <mergeCell ref="Y274:Y281"/>
    <mergeCell ref="Z274:Z281"/>
    <mergeCell ref="AA274:AA281"/>
    <mergeCell ref="AB274:AB281"/>
    <mergeCell ref="AC274:AC281"/>
    <mergeCell ref="AD274:AD281"/>
    <mergeCell ref="A282:A289"/>
    <mergeCell ref="E282:E289"/>
    <mergeCell ref="F282:F289"/>
    <mergeCell ref="G282:G289"/>
    <mergeCell ref="H282:H289"/>
    <mergeCell ref="I282:I289"/>
    <mergeCell ref="J282:J289"/>
    <mergeCell ref="K282:K289"/>
    <mergeCell ref="L282:L289"/>
    <mergeCell ref="M282:M289"/>
    <mergeCell ref="N282:N289"/>
    <mergeCell ref="O282:O289"/>
    <mergeCell ref="P282:P289"/>
    <mergeCell ref="Q282:Q289"/>
    <mergeCell ref="R282:R289"/>
    <mergeCell ref="Y282:Y289"/>
    <mergeCell ref="Z282:Z289"/>
    <mergeCell ref="S282:S289"/>
    <mergeCell ref="T282:T289"/>
    <mergeCell ref="U282:U289"/>
    <mergeCell ref="V282:V289"/>
    <mergeCell ref="A5:A6"/>
    <mergeCell ref="AA282:AA289"/>
    <mergeCell ref="AB282:AB289"/>
    <mergeCell ref="AC282:AC289"/>
    <mergeCell ref="AD282:AD289"/>
    <mergeCell ref="W282:W289"/>
    <mergeCell ref="X282:X289"/>
    <mergeCell ref="A298:A305"/>
    <mergeCell ref="B298:B305"/>
    <mergeCell ref="E298:E305"/>
    <mergeCell ref="F298:F305"/>
    <mergeCell ref="G298:G305"/>
    <mergeCell ref="H298:H305"/>
    <mergeCell ref="I298:I305"/>
    <mergeCell ref="J298:J305"/>
    <mergeCell ref="K298:K305"/>
    <mergeCell ref="L298:L305"/>
    <mergeCell ref="M298:M305"/>
    <mergeCell ref="N298:N305"/>
    <mergeCell ref="O298:O305"/>
    <mergeCell ref="P298:P305"/>
    <mergeCell ref="Q298:Q305"/>
    <mergeCell ref="R298:R305"/>
    <mergeCell ref="S298:S305"/>
    <mergeCell ref="T298:T305"/>
    <mergeCell ref="U298:U305"/>
    <mergeCell ref="V298:V305"/>
    <mergeCell ref="W298:W305"/>
    <mergeCell ref="X298:X305"/>
    <mergeCell ref="Y298:Y305"/>
    <mergeCell ref="Z298:Z305"/>
    <mergeCell ref="AA298:AA305"/>
    <mergeCell ref="AB298:AB305"/>
    <mergeCell ref="AC298:AC305"/>
    <mergeCell ref="AD298:AD305"/>
    <mergeCell ref="A306:A313"/>
    <mergeCell ref="B306:B313"/>
    <mergeCell ref="E306:E313"/>
    <mergeCell ref="F306:F313"/>
    <mergeCell ref="G306:G313"/>
    <mergeCell ref="H306:H313"/>
    <mergeCell ref="I306:I313"/>
    <mergeCell ref="J306:J313"/>
    <mergeCell ref="K306:K313"/>
    <mergeCell ref="L306:L313"/>
    <mergeCell ref="M306:M313"/>
    <mergeCell ref="N306:N313"/>
    <mergeCell ref="O306:O313"/>
    <mergeCell ref="P306:P313"/>
    <mergeCell ref="Q306:Q313"/>
    <mergeCell ref="R306:R313"/>
    <mergeCell ref="S306:S313"/>
    <mergeCell ref="T306:T313"/>
    <mergeCell ref="U306:U313"/>
    <mergeCell ref="V306:V313"/>
    <mergeCell ref="W306:W313"/>
    <mergeCell ref="X306:X313"/>
    <mergeCell ref="Y306:Y313"/>
    <mergeCell ref="Z306:Z313"/>
    <mergeCell ref="AA306:AA313"/>
    <mergeCell ref="AB306:AB313"/>
    <mergeCell ref="AC306:AC313"/>
    <mergeCell ref="AD306:AD313"/>
    <mergeCell ref="A338:A345"/>
    <mergeCell ref="B338:B345"/>
    <mergeCell ref="E338:E345"/>
    <mergeCell ref="F338:F345"/>
    <mergeCell ref="G338:G345"/>
    <mergeCell ref="H338:H345"/>
    <mergeCell ref="I338:I345"/>
    <mergeCell ref="J338:J345"/>
    <mergeCell ref="K338:K345"/>
    <mergeCell ref="L338:L345"/>
    <mergeCell ref="M338:M345"/>
    <mergeCell ref="N338:N345"/>
    <mergeCell ref="O338:O345"/>
    <mergeCell ref="P338:P345"/>
    <mergeCell ref="Q338:Q345"/>
    <mergeCell ref="R338:R345"/>
    <mergeCell ref="S338:S345"/>
    <mergeCell ref="T338:T345"/>
    <mergeCell ref="U338:U345"/>
    <mergeCell ref="V338:V345"/>
    <mergeCell ref="W338:W345"/>
    <mergeCell ref="X338:X345"/>
    <mergeCell ref="Y338:Y345"/>
    <mergeCell ref="Z338:Z345"/>
    <mergeCell ref="AA338:AA345"/>
    <mergeCell ref="AB338:AB345"/>
    <mergeCell ref="AC338:AC345"/>
    <mergeCell ref="AD338:AD345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78:A385"/>
    <mergeCell ref="B378:B385"/>
    <mergeCell ref="E378:E385"/>
    <mergeCell ref="F378:F385"/>
    <mergeCell ref="G378:G385"/>
    <mergeCell ref="H378:H385"/>
    <mergeCell ref="I378:I385"/>
    <mergeCell ref="J378:J385"/>
    <mergeCell ref="K378:K385"/>
    <mergeCell ref="L378:L385"/>
    <mergeCell ref="M378:M385"/>
    <mergeCell ref="N378:N385"/>
    <mergeCell ref="O378:O385"/>
    <mergeCell ref="P378:P385"/>
    <mergeCell ref="Q378:Q385"/>
    <mergeCell ref="R378:R385"/>
    <mergeCell ref="S378:S385"/>
    <mergeCell ref="T378:T385"/>
    <mergeCell ref="U378:U385"/>
    <mergeCell ref="V378:V385"/>
    <mergeCell ref="W378:W385"/>
    <mergeCell ref="X378:X385"/>
    <mergeCell ref="Y378:Y385"/>
    <mergeCell ref="Z378:Z385"/>
    <mergeCell ref="AA378:AA385"/>
    <mergeCell ref="AB378:AB385"/>
    <mergeCell ref="AC378:AC385"/>
    <mergeCell ref="AD378:AD385"/>
    <mergeCell ref="A386:A393"/>
    <mergeCell ref="B386:B393"/>
    <mergeCell ref="E386:E393"/>
    <mergeCell ref="F386:F393"/>
    <mergeCell ref="G386:G393"/>
    <mergeCell ref="H386:H393"/>
    <mergeCell ref="I386:I393"/>
    <mergeCell ref="J386:J393"/>
    <mergeCell ref="K386:K393"/>
    <mergeCell ref="L386:L393"/>
    <mergeCell ref="M386:M393"/>
    <mergeCell ref="N386:N393"/>
    <mergeCell ref="O386:O393"/>
    <mergeCell ref="P386:P393"/>
    <mergeCell ref="Q386:Q393"/>
    <mergeCell ref="R386:R393"/>
    <mergeCell ref="S386:S393"/>
    <mergeCell ref="T386:T393"/>
    <mergeCell ref="U386:U393"/>
    <mergeCell ref="V386:V393"/>
    <mergeCell ref="W386:W393"/>
    <mergeCell ref="X386:X393"/>
    <mergeCell ref="Y386:Y393"/>
    <mergeCell ref="Z386:Z393"/>
    <mergeCell ref="AA386:AA393"/>
    <mergeCell ref="AB386:AB393"/>
    <mergeCell ref="AC386:AC393"/>
    <mergeCell ref="AD386:AD393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458:A465"/>
    <mergeCell ref="B458:B465"/>
    <mergeCell ref="E458:E465"/>
    <mergeCell ref="F458:F465"/>
    <mergeCell ref="G458:G465"/>
    <mergeCell ref="H458:H465"/>
    <mergeCell ref="I458:I465"/>
    <mergeCell ref="J458:J465"/>
    <mergeCell ref="K458:K465"/>
    <mergeCell ref="L458:L465"/>
    <mergeCell ref="M458:M465"/>
    <mergeCell ref="N458:N465"/>
    <mergeCell ref="O458:O465"/>
    <mergeCell ref="P458:P465"/>
    <mergeCell ref="Q458:Q465"/>
    <mergeCell ref="R458:R465"/>
    <mergeCell ref="S458:S465"/>
    <mergeCell ref="T458:T465"/>
    <mergeCell ref="U458:U465"/>
    <mergeCell ref="V458:V465"/>
    <mergeCell ref="W458:W465"/>
    <mergeCell ref="X458:X465"/>
    <mergeCell ref="Y458:Y465"/>
    <mergeCell ref="Z458:Z465"/>
    <mergeCell ref="AA458:AA465"/>
    <mergeCell ref="AB458:AB465"/>
    <mergeCell ref="AC458:AC465"/>
    <mergeCell ref="AD458:AD465"/>
    <mergeCell ref="A466:A473"/>
    <mergeCell ref="B466:B473"/>
    <mergeCell ref="E466:E473"/>
    <mergeCell ref="F466:F473"/>
    <mergeCell ref="G466:G473"/>
    <mergeCell ref="H466:H473"/>
    <mergeCell ref="I466:I473"/>
    <mergeCell ref="J466:J473"/>
    <mergeCell ref="K466:K473"/>
    <mergeCell ref="L466:L473"/>
    <mergeCell ref="M466:M473"/>
    <mergeCell ref="N466:N473"/>
    <mergeCell ref="O466:O473"/>
    <mergeCell ref="P466:P473"/>
    <mergeCell ref="Q466:Q473"/>
    <mergeCell ref="R466:R473"/>
    <mergeCell ref="S466:S473"/>
    <mergeCell ref="T466:T473"/>
    <mergeCell ref="U466:U473"/>
    <mergeCell ref="V466:V473"/>
    <mergeCell ref="W466:W473"/>
    <mergeCell ref="X466:X473"/>
    <mergeCell ref="Y466:Y473"/>
    <mergeCell ref="Z466:Z473"/>
    <mergeCell ref="AA466:AA473"/>
    <mergeCell ref="AB466:AB473"/>
    <mergeCell ref="AC466:AC473"/>
    <mergeCell ref="AD466:AD473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474:A481"/>
    <mergeCell ref="B474:B481"/>
    <mergeCell ref="E474:E481"/>
    <mergeCell ref="F474:F481"/>
    <mergeCell ref="G474:G481"/>
    <mergeCell ref="H474:H481"/>
    <mergeCell ref="I474:I481"/>
    <mergeCell ref="J474:J481"/>
    <mergeCell ref="K474:K481"/>
    <mergeCell ref="L474:L481"/>
    <mergeCell ref="M474:M481"/>
    <mergeCell ref="N474:N481"/>
    <mergeCell ref="O474:O481"/>
    <mergeCell ref="P474:P481"/>
    <mergeCell ref="Q474:Q481"/>
    <mergeCell ref="R474:R481"/>
    <mergeCell ref="S474:S481"/>
    <mergeCell ref="T474:T481"/>
    <mergeCell ref="U474:U481"/>
    <mergeCell ref="V474:V481"/>
    <mergeCell ref="W474:W481"/>
    <mergeCell ref="X474:X481"/>
    <mergeCell ref="Y474:Y481"/>
    <mergeCell ref="Z474:Z481"/>
    <mergeCell ref="AA474:AA481"/>
    <mergeCell ref="AB474:AB481"/>
    <mergeCell ref="AC474:AC481"/>
    <mergeCell ref="AD474:AD481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</mergeCells>
  <printOptions/>
  <pageMargins left="0.46" right="0.1968503937007874" top="0.34" bottom="0.32" header="0.65" footer="0.2"/>
  <pageSetup fitToHeight="2" fitToWidth="1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5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cp:lastPrinted>2019-04-15T11:52:59Z</cp:lastPrinted>
  <dcterms:created xsi:type="dcterms:W3CDTF">2019-04-15T11:50:53Z</dcterms:created>
  <dcterms:modified xsi:type="dcterms:W3CDTF">2019-04-15T11:53:07Z</dcterms:modified>
  <cp:category/>
  <cp:version/>
  <cp:contentType/>
  <cp:contentStatus/>
</cp:coreProperties>
</file>