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Май\Парус\"/>
    </mc:Choice>
  </mc:AlternateContent>
  <bookViews>
    <workbookView xWindow="0" yWindow="2520" windowWidth="15480" windowHeight="9600" tabRatio="303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200" i="1" l="1"/>
  <c r="K200" i="1"/>
  <c r="J200" i="1"/>
  <c r="L199" i="1"/>
  <c r="K199" i="1"/>
  <c r="J199" i="1"/>
  <c r="K198" i="1"/>
  <c r="K197" i="1"/>
  <c r="L196" i="1"/>
  <c r="K196" i="1"/>
  <c r="J196" i="1"/>
  <c r="L195" i="1"/>
  <c r="K195" i="1"/>
  <c r="J195" i="1"/>
  <c r="K194" i="1"/>
  <c r="K193" i="1"/>
  <c r="K192" i="1"/>
  <c r="K191" i="1"/>
  <c r="L190" i="1"/>
  <c r="K190" i="1"/>
  <c r="J190" i="1"/>
  <c r="K189" i="1"/>
  <c r="K188" i="1"/>
  <c r="L187" i="1"/>
  <c r="K187" i="1"/>
  <c r="J187" i="1"/>
  <c r="K186" i="1"/>
  <c r="L185" i="1"/>
  <c r="K185" i="1"/>
  <c r="J185" i="1"/>
  <c r="K184" i="1"/>
  <c r="K183" i="1"/>
  <c r="L182" i="1"/>
  <c r="K182" i="1"/>
  <c r="J182" i="1"/>
  <c r="K181" i="1"/>
  <c r="L180" i="1"/>
  <c r="K180" i="1"/>
  <c r="J180" i="1"/>
  <c r="K179" i="1"/>
  <c r="L178" i="1"/>
  <c r="K178" i="1"/>
  <c r="J178" i="1"/>
  <c r="K177" i="1"/>
  <c r="L176" i="1"/>
  <c r="K176" i="1"/>
  <c r="J176" i="1"/>
  <c r="K175" i="1"/>
  <c r="L174" i="1"/>
  <c r="K174" i="1"/>
  <c r="J174" i="1"/>
  <c r="K173" i="1"/>
  <c r="L172" i="1"/>
  <c r="K172" i="1"/>
  <c r="J172" i="1"/>
  <c r="K171" i="1"/>
  <c r="L170" i="1"/>
  <c r="K170" i="1"/>
  <c r="J170" i="1"/>
  <c r="K169" i="1"/>
  <c r="L168" i="1"/>
  <c r="K168" i="1"/>
  <c r="J168" i="1"/>
  <c r="K167" i="1"/>
  <c r="L166" i="1"/>
  <c r="K166" i="1"/>
  <c r="J166" i="1"/>
  <c r="K165" i="1"/>
  <c r="L164" i="1"/>
  <c r="K164" i="1"/>
  <c r="J164" i="1"/>
  <c r="K163" i="1"/>
  <c r="K162" i="1"/>
  <c r="L161" i="1"/>
  <c r="K161" i="1"/>
  <c r="J161" i="1"/>
  <c r="K160" i="1"/>
  <c r="L159" i="1"/>
  <c r="K159" i="1"/>
  <c r="J159" i="1"/>
  <c r="K158" i="1"/>
  <c r="L157" i="1"/>
  <c r="K157" i="1"/>
  <c r="J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L147" i="1"/>
  <c r="K147" i="1"/>
  <c r="J147" i="1"/>
  <c r="K146" i="1"/>
  <c r="L145" i="1"/>
  <c r="K145" i="1"/>
  <c r="J145" i="1"/>
  <c r="K144" i="1"/>
  <c r="L143" i="1"/>
  <c r="K143" i="1"/>
  <c r="J143" i="1"/>
  <c r="K142" i="1"/>
  <c r="K141" i="1"/>
  <c r="L140" i="1"/>
  <c r="K140" i="1"/>
  <c r="J140" i="1"/>
  <c r="K139" i="1"/>
  <c r="K138" i="1"/>
  <c r="K137" i="1"/>
  <c r="K136" i="1"/>
  <c r="L135" i="1"/>
  <c r="K135" i="1"/>
  <c r="J135" i="1"/>
  <c r="K134" i="1"/>
  <c r="K133" i="1"/>
  <c r="L132" i="1"/>
  <c r="K132" i="1"/>
  <c r="J132" i="1"/>
  <c r="K131" i="1"/>
  <c r="L130" i="1"/>
  <c r="K130" i="1"/>
  <c r="J130" i="1"/>
  <c r="L129" i="1"/>
  <c r="K129" i="1"/>
  <c r="J129" i="1"/>
  <c r="K128" i="1"/>
  <c r="L127" i="1"/>
  <c r="K127" i="1"/>
  <c r="J127" i="1"/>
  <c r="K126" i="1"/>
  <c r="K125" i="1"/>
  <c r="L124" i="1"/>
  <c r="K124" i="1"/>
  <c r="J124" i="1"/>
  <c r="K123" i="1"/>
  <c r="L122" i="1"/>
  <c r="K122" i="1"/>
  <c r="J122" i="1"/>
  <c r="K121" i="1"/>
  <c r="K120" i="1"/>
  <c r="L119" i="1"/>
  <c r="K119" i="1"/>
  <c r="J119" i="1"/>
  <c r="K118" i="1"/>
  <c r="L117" i="1"/>
  <c r="K117" i="1"/>
  <c r="J117" i="1"/>
  <c r="K116" i="1"/>
  <c r="L115" i="1"/>
  <c r="K115" i="1"/>
  <c r="J115" i="1"/>
  <c r="L114" i="1"/>
  <c r="K114" i="1"/>
  <c r="J114" i="1"/>
  <c r="K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L103" i="1"/>
  <c r="K103" i="1"/>
  <c r="J103" i="1"/>
  <c r="K102" i="1"/>
  <c r="L101" i="1"/>
  <c r="K101" i="1"/>
  <c r="J101" i="1"/>
  <c r="L100" i="1"/>
  <c r="K100" i="1"/>
  <c r="J100" i="1"/>
  <c r="K99" i="1"/>
  <c r="L98" i="1"/>
  <c r="K98" i="1"/>
  <c r="J98" i="1"/>
  <c r="K97" i="1"/>
  <c r="L96" i="1"/>
  <c r="K96" i="1"/>
  <c r="J96" i="1"/>
  <c r="K95" i="1"/>
  <c r="K94" i="1"/>
  <c r="K93" i="1"/>
  <c r="L92" i="1"/>
  <c r="K92" i="1"/>
  <c r="J92" i="1"/>
  <c r="L91" i="1"/>
  <c r="K91" i="1"/>
  <c r="J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K80" i="1"/>
  <c r="K79" i="1"/>
  <c r="L78" i="1"/>
  <c r="K78" i="1"/>
  <c r="J78" i="1"/>
  <c r="K77" i="1"/>
  <c r="K76" i="1"/>
  <c r="K75" i="1"/>
  <c r="L74" i="1"/>
  <c r="K74" i="1"/>
  <c r="J74" i="1"/>
  <c r="L73" i="1"/>
  <c r="K73" i="1"/>
  <c r="J73" i="1"/>
  <c r="K72" i="1"/>
  <c r="L71" i="1"/>
  <c r="K71" i="1"/>
  <c r="J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55" i="1"/>
  <c r="K1155" i="1"/>
  <c r="J1155" i="1"/>
  <c r="K1154" i="1"/>
  <c r="K1153" i="1"/>
  <c r="K1152" i="1"/>
  <c r="K1151" i="1"/>
  <c r="K1150" i="1"/>
  <c r="K1149" i="1"/>
  <c r="L1148" i="1"/>
  <c r="K1148" i="1"/>
  <c r="J1148" i="1"/>
  <c r="K1147" i="1"/>
  <c r="K1146" i="1"/>
  <c r="K1145" i="1"/>
  <c r="K1144" i="1"/>
  <c r="K1143" i="1"/>
  <c r="L1142" i="1"/>
  <c r="K1142" i="1"/>
  <c r="J1142" i="1"/>
  <c r="K1141" i="1"/>
  <c r="K1140" i="1"/>
  <c r="K1139" i="1"/>
  <c r="L1138" i="1"/>
  <c r="K1138" i="1"/>
  <c r="J1138" i="1"/>
  <c r="K1137" i="1"/>
  <c r="K1136" i="1"/>
  <c r="K1135" i="1"/>
  <c r="K1134" i="1"/>
  <c r="K1133" i="1"/>
  <c r="L1132" i="1"/>
  <c r="K1132" i="1"/>
  <c r="J1132" i="1"/>
  <c r="K1131" i="1"/>
  <c r="K1130" i="1"/>
  <c r="K1129" i="1"/>
  <c r="L1128" i="1"/>
  <c r="K1128" i="1"/>
  <c r="J1128" i="1"/>
  <c r="K1127" i="1"/>
  <c r="K1126" i="1"/>
  <c r="K1125" i="1"/>
  <c r="L1124" i="1"/>
  <c r="K1124" i="1"/>
  <c r="J1124" i="1"/>
  <c r="K1123" i="1"/>
  <c r="K1122" i="1"/>
  <c r="L1121" i="1"/>
  <c r="K1121" i="1"/>
  <c r="J1121" i="1"/>
  <c r="K1120" i="1"/>
  <c r="K1119" i="1"/>
  <c r="L1118" i="1"/>
  <c r="K1118" i="1"/>
  <c r="J1118" i="1"/>
  <c r="K1117" i="1"/>
  <c r="K1116" i="1"/>
  <c r="K1115" i="1"/>
  <c r="K1114" i="1"/>
  <c r="L1113" i="1"/>
  <c r="K1113" i="1"/>
  <c r="J1113" i="1"/>
  <c r="K1112" i="1"/>
  <c r="K1111" i="1"/>
  <c r="K1110" i="1"/>
  <c r="L1109" i="1"/>
  <c r="K1109" i="1"/>
  <c r="J1109" i="1"/>
  <c r="K1108" i="1"/>
  <c r="K1107" i="1"/>
  <c r="K1106" i="1"/>
  <c r="L1105" i="1"/>
  <c r="K1105" i="1"/>
  <c r="J1105" i="1"/>
  <c r="K1104" i="1"/>
  <c r="K1103" i="1"/>
  <c r="K1102" i="1"/>
  <c r="L1101" i="1"/>
  <c r="K1101" i="1"/>
  <c r="J1101" i="1"/>
  <c r="K1100" i="1"/>
  <c r="K1099" i="1"/>
  <c r="L1098" i="1"/>
  <c r="K1098" i="1"/>
  <c r="J1098" i="1"/>
  <c r="K1097" i="1"/>
  <c r="K1096" i="1"/>
  <c r="L1095" i="1"/>
  <c r="K1095" i="1"/>
  <c r="J1095" i="1"/>
  <c r="K1094" i="1"/>
  <c r="K1093" i="1"/>
  <c r="K1092" i="1"/>
  <c r="L1091" i="1"/>
  <c r="K1091" i="1"/>
  <c r="J1091" i="1"/>
  <c r="K1090" i="1"/>
  <c r="K1089" i="1"/>
  <c r="K1088" i="1"/>
  <c r="K1087" i="1"/>
  <c r="L1086" i="1"/>
  <c r="K1086" i="1"/>
  <c r="J1086" i="1"/>
  <c r="K1085" i="1"/>
  <c r="K1084" i="1"/>
  <c r="K1083" i="1"/>
  <c r="K1082" i="1"/>
  <c r="K1081" i="1"/>
  <c r="K1080" i="1"/>
  <c r="K1079" i="1"/>
  <c r="L1078" i="1"/>
  <c r="K1078" i="1"/>
  <c r="J1078" i="1"/>
  <c r="K1077" i="1"/>
  <c r="K1076" i="1"/>
  <c r="K1075" i="1"/>
  <c r="L1074" i="1"/>
  <c r="K1074" i="1"/>
  <c r="J1074" i="1"/>
  <c r="K1073" i="1"/>
  <c r="K1072" i="1"/>
  <c r="K1071" i="1"/>
  <c r="K1070" i="1"/>
  <c r="L1069" i="1"/>
  <c r="K1069" i="1"/>
  <c r="J1069" i="1"/>
  <c r="K1068" i="1"/>
  <c r="K1067" i="1"/>
  <c r="K1066" i="1"/>
  <c r="K1065" i="1"/>
  <c r="L1064" i="1"/>
  <c r="K1064" i="1"/>
  <c r="J1064" i="1"/>
  <c r="K1063" i="1"/>
  <c r="L1062" i="1"/>
  <c r="K1062" i="1"/>
  <c r="J1062" i="1"/>
  <c r="K1061" i="1"/>
  <c r="K1060" i="1"/>
  <c r="K1059" i="1"/>
  <c r="L1058" i="1"/>
  <c r="K1058" i="1"/>
  <c r="J1058" i="1"/>
  <c r="K1057" i="1"/>
  <c r="K1056" i="1"/>
  <c r="K1055" i="1"/>
  <c r="L1054" i="1"/>
  <c r="K1054" i="1"/>
  <c r="J1054" i="1"/>
  <c r="K1053" i="1"/>
  <c r="K1052" i="1"/>
  <c r="K1051" i="1"/>
  <c r="K1050" i="1"/>
  <c r="L1049" i="1"/>
  <c r="K1049" i="1"/>
  <c r="J1049" i="1"/>
  <c r="K1048" i="1"/>
  <c r="K1047" i="1"/>
  <c r="K1046" i="1"/>
  <c r="K1045" i="1"/>
  <c r="K1044" i="1"/>
  <c r="K1043" i="1"/>
  <c r="L1042" i="1"/>
  <c r="K1042" i="1"/>
  <c r="J1042" i="1"/>
  <c r="K1041" i="1"/>
  <c r="K1040" i="1"/>
  <c r="K1039" i="1"/>
  <c r="K1038" i="1"/>
  <c r="K1037" i="1"/>
  <c r="K1036" i="1"/>
  <c r="L1035" i="1"/>
  <c r="K1035" i="1"/>
  <c r="J1035" i="1"/>
  <c r="L1034" i="1"/>
  <c r="K1034" i="1"/>
  <c r="J1034" i="1"/>
  <c r="K1033" i="1"/>
  <c r="K1032" i="1"/>
  <c r="L1031" i="1"/>
  <c r="K1031" i="1"/>
  <c r="J1031" i="1"/>
  <c r="K1030" i="1"/>
  <c r="K1029" i="1"/>
  <c r="L1028" i="1"/>
  <c r="K1028" i="1"/>
  <c r="J1028" i="1"/>
  <c r="L1027" i="1"/>
  <c r="K1027" i="1"/>
  <c r="J1027" i="1"/>
  <c r="L1026" i="1"/>
  <c r="K1026" i="1"/>
  <c r="J1026" i="1"/>
  <c r="K1025" i="1"/>
  <c r="K1024" i="1"/>
  <c r="K1023" i="1"/>
  <c r="K1022" i="1"/>
  <c r="K1021" i="1"/>
  <c r="L1020" i="1"/>
  <c r="K1020" i="1"/>
  <c r="J1020" i="1"/>
  <c r="K1019" i="1"/>
  <c r="K1018" i="1"/>
  <c r="L1017" i="1"/>
  <c r="K1017" i="1"/>
  <c r="J1017" i="1"/>
  <c r="L1016" i="1"/>
  <c r="K1016" i="1"/>
  <c r="J1016" i="1"/>
  <c r="L1015" i="1"/>
  <c r="K1015" i="1"/>
  <c r="J1015" i="1"/>
  <c r="K1014" i="1"/>
  <c r="K1013" i="1"/>
  <c r="K1012" i="1"/>
  <c r="K1011" i="1"/>
  <c r="L1010" i="1"/>
  <c r="K1010" i="1"/>
  <c r="J1010" i="1"/>
  <c r="K1009" i="1"/>
  <c r="K1008" i="1"/>
  <c r="K1007" i="1"/>
  <c r="K1006" i="1"/>
  <c r="K1005" i="1"/>
  <c r="K1004" i="1"/>
  <c r="L1003" i="1"/>
  <c r="K1003" i="1"/>
  <c r="J1003" i="1"/>
  <c r="K1002" i="1"/>
  <c r="L1001" i="1"/>
  <c r="K1001" i="1"/>
  <c r="J1001" i="1"/>
  <c r="K1000" i="1"/>
  <c r="K999" i="1"/>
  <c r="K998" i="1"/>
  <c r="L997" i="1"/>
  <c r="K997" i="1"/>
  <c r="J997" i="1"/>
  <c r="K996" i="1"/>
  <c r="L995" i="1"/>
  <c r="K995" i="1"/>
  <c r="J995" i="1"/>
  <c r="K994" i="1"/>
  <c r="K993" i="1"/>
  <c r="K992" i="1"/>
  <c r="K991" i="1"/>
  <c r="L990" i="1"/>
  <c r="K990" i="1"/>
  <c r="J990" i="1"/>
  <c r="K989" i="1"/>
  <c r="K988" i="1"/>
  <c r="K987" i="1"/>
  <c r="K986" i="1"/>
  <c r="L985" i="1"/>
  <c r="K985" i="1"/>
  <c r="J985" i="1"/>
  <c r="K984" i="1"/>
  <c r="L983" i="1"/>
  <c r="K983" i="1"/>
  <c r="J983" i="1"/>
  <c r="K982" i="1"/>
  <c r="K981" i="1"/>
  <c r="K980" i="1"/>
  <c r="K979" i="1"/>
  <c r="L978" i="1"/>
  <c r="K978" i="1"/>
  <c r="J978" i="1"/>
  <c r="K977" i="1"/>
  <c r="K976" i="1"/>
  <c r="K975" i="1"/>
  <c r="L974" i="1"/>
  <c r="K974" i="1"/>
  <c r="J974" i="1"/>
  <c r="K973" i="1"/>
  <c r="K972" i="1"/>
  <c r="K971" i="1"/>
  <c r="L970" i="1"/>
  <c r="K970" i="1"/>
  <c r="J970" i="1"/>
  <c r="K969" i="1"/>
  <c r="K968" i="1"/>
  <c r="K967" i="1"/>
  <c r="L966" i="1"/>
  <c r="K966" i="1"/>
  <c r="J966" i="1"/>
  <c r="K965" i="1"/>
  <c r="K964" i="1"/>
  <c r="K963" i="1"/>
  <c r="L962" i="1"/>
  <c r="K962" i="1"/>
  <c r="J962" i="1"/>
  <c r="K961" i="1"/>
  <c r="K960" i="1"/>
  <c r="K959" i="1"/>
  <c r="L958" i="1"/>
  <c r="K958" i="1"/>
  <c r="J958" i="1"/>
  <c r="K957" i="1"/>
  <c r="K956" i="1"/>
  <c r="K955" i="1"/>
  <c r="L954" i="1"/>
  <c r="K954" i="1"/>
  <c r="J954" i="1"/>
  <c r="K953" i="1"/>
  <c r="K952" i="1"/>
  <c r="K951" i="1"/>
  <c r="L950" i="1"/>
  <c r="K950" i="1"/>
  <c r="J950" i="1"/>
  <c r="K949" i="1"/>
  <c r="K948" i="1"/>
  <c r="K947" i="1"/>
  <c r="L946" i="1"/>
  <c r="K946" i="1"/>
  <c r="J946" i="1"/>
  <c r="K945" i="1"/>
  <c r="K944" i="1"/>
  <c r="K943" i="1"/>
  <c r="L942" i="1"/>
  <c r="K942" i="1"/>
  <c r="J942" i="1"/>
  <c r="K941" i="1"/>
  <c r="K940" i="1"/>
  <c r="K939" i="1"/>
  <c r="K938" i="1"/>
  <c r="K937" i="1"/>
  <c r="K936" i="1"/>
  <c r="K935" i="1"/>
  <c r="L934" i="1"/>
  <c r="K934" i="1"/>
  <c r="J934" i="1"/>
  <c r="K933" i="1"/>
  <c r="K932" i="1"/>
  <c r="L931" i="1"/>
  <c r="K931" i="1"/>
  <c r="J931" i="1"/>
  <c r="L930" i="1"/>
  <c r="K930" i="1"/>
  <c r="J930" i="1"/>
  <c r="L929" i="1"/>
  <c r="K929" i="1"/>
  <c r="J929" i="1"/>
  <c r="K928" i="1"/>
  <c r="K927" i="1"/>
  <c r="K926" i="1"/>
  <c r="L925" i="1"/>
  <c r="K925" i="1"/>
  <c r="J925" i="1"/>
  <c r="K924" i="1"/>
  <c r="K923" i="1"/>
  <c r="L922" i="1"/>
  <c r="K922" i="1"/>
  <c r="J922" i="1"/>
  <c r="L921" i="1"/>
  <c r="K921" i="1"/>
  <c r="J921" i="1"/>
  <c r="L920" i="1"/>
  <c r="K920" i="1"/>
  <c r="J920" i="1"/>
  <c r="K919" i="1"/>
  <c r="K918" i="1"/>
  <c r="K917" i="1"/>
  <c r="K916" i="1"/>
  <c r="K915" i="1"/>
  <c r="L914" i="1"/>
  <c r="K914" i="1"/>
  <c r="J914" i="1"/>
  <c r="L913" i="1"/>
  <c r="K913" i="1"/>
  <c r="J913" i="1"/>
  <c r="K912" i="1"/>
  <c r="K911" i="1"/>
  <c r="K910" i="1"/>
  <c r="L909" i="1"/>
  <c r="K909" i="1"/>
  <c r="J909" i="1"/>
  <c r="L908" i="1"/>
  <c r="K908" i="1"/>
  <c r="J908" i="1"/>
  <c r="K907" i="1"/>
  <c r="K906" i="1"/>
  <c r="K905" i="1"/>
  <c r="K904" i="1"/>
  <c r="L903" i="1"/>
  <c r="K903" i="1"/>
  <c r="J903" i="1"/>
  <c r="K902" i="1"/>
  <c r="K901" i="1"/>
  <c r="L900" i="1"/>
  <c r="K900" i="1"/>
  <c r="J900" i="1"/>
  <c r="L899" i="1"/>
  <c r="K899" i="1"/>
  <c r="J899" i="1"/>
  <c r="K898" i="1"/>
  <c r="K897" i="1"/>
  <c r="K896" i="1"/>
  <c r="L895" i="1"/>
  <c r="K895" i="1"/>
  <c r="J895" i="1"/>
  <c r="L894" i="1"/>
  <c r="K894" i="1"/>
  <c r="J894" i="1"/>
  <c r="K893" i="1"/>
  <c r="K892" i="1"/>
  <c r="L891" i="1"/>
  <c r="K891" i="1"/>
  <c r="J891" i="1"/>
  <c r="K890" i="1"/>
  <c r="K889" i="1"/>
  <c r="L888" i="1"/>
  <c r="K888" i="1"/>
  <c r="J888" i="1"/>
  <c r="L887" i="1"/>
  <c r="K887" i="1"/>
  <c r="J887" i="1"/>
  <c r="L886" i="1"/>
  <c r="K886" i="1"/>
  <c r="J886" i="1"/>
  <c r="K885" i="1"/>
  <c r="K884" i="1"/>
  <c r="K883" i="1"/>
  <c r="K882" i="1"/>
  <c r="K881" i="1"/>
  <c r="K880" i="1"/>
  <c r="L879" i="1"/>
  <c r="K879" i="1"/>
  <c r="J879" i="1"/>
  <c r="K878" i="1"/>
  <c r="K877" i="1"/>
  <c r="K876" i="1"/>
  <c r="L875" i="1"/>
  <c r="K875" i="1"/>
  <c r="J875" i="1"/>
  <c r="K874" i="1"/>
  <c r="K873" i="1"/>
  <c r="K872" i="1"/>
  <c r="K871" i="1"/>
  <c r="L870" i="1"/>
  <c r="K870" i="1"/>
  <c r="J870" i="1"/>
  <c r="K869" i="1"/>
  <c r="K868" i="1"/>
  <c r="K867" i="1"/>
  <c r="L866" i="1"/>
  <c r="K866" i="1"/>
  <c r="J866" i="1"/>
  <c r="L865" i="1"/>
  <c r="K865" i="1"/>
  <c r="J865" i="1"/>
  <c r="K864" i="1"/>
  <c r="K863" i="1"/>
  <c r="K862" i="1"/>
  <c r="L861" i="1"/>
  <c r="K861" i="1"/>
  <c r="J861" i="1"/>
  <c r="K860" i="1"/>
  <c r="K859" i="1"/>
  <c r="K858" i="1"/>
  <c r="L857" i="1"/>
  <c r="K857" i="1"/>
  <c r="J857" i="1"/>
  <c r="K856" i="1"/>
  <c r="K855" i="1"/>
  <c r="K854" i="1"/>
  <c r="L853" i="1"/>
  <c r="K853" i="1"/>
  <c r="J853" i="1"/>
  <c r="K852" i="1"/>
  <c r="K851" i="1"/>
  <c r="K850" i="1"/>
  <c r="K849" i="1"/>
  <c r="L848" i="1"/>
  <c r="K848" i="1"/>
  <c r="J848" i="1"/>
  <c r="K847" i="1"/>
  <c r="K846" i="1"/>
  <c r="K845" i="1"/>
  <c r="K844" i="1"/>
  <c r="K843" i="1"/>
  <c r="K842" i="1"/>
  <c r="L841" i="1"/>
  <c r="K841" i="1"/>
  <c r="J841" i="1"/>
  <c r="K840" i="1"/>
  <c r="L839" i="1"/>
  <c r="K839" i="1"/>
  <c r="J839" i="1"/>
  <c r="K838" i="1"/>
  <c r="K837" i="1"/>
  <c r="K836" i="1"/>
  <c r="L835" i="1"/>
  <c r="K835" i="1"/>
  <c r="J835" i="1"/>
  <c r="K834" i="1"/>
  <c r="L833" i="1"/>
  <c r="K833" i="1"/>
  <c r="J833" i="1"/>
  <c r="K832" i="1"/>
  <c r="K831" i="1"/>
  <c r="K830" i="1"/>
  <c r="K829" i="1"/>
  <c r="L828" i="1"/>
  <c r="K828" i="1"/>
  <c r="J828" i="1"/>
  <c r="K827" i="1"/>
  <c r="K826" i="1"/>
  <c r="K825" i="1"/>
  <c r="K824" i="1"/>
  <c r="L823" i="1"/>
  <c r="K823" i="1"/>
  <c r="J823" i="1"/>
  <c r="K822" i="1"/>
  <c r="K821" i="1"/>
  <c r="K820" i="1"/>
  <c r="L819" i="1"/>
  <c r="K819" i="1"/>
  <c r="J819" i="1"/>
  <c r="K818" i="1"/>
  <c r="K817" i="1"/>
  <c r="K816" i="1"/>
  <c r="L815" i="1"/>
  <c r="K815" i="1"/>
  <c r="J815" i="1"/>
  <c r="K814" i="1"/>
  <c r="K813" i="1"/>
  <c r="K812" i="1"/>
  <c r="K811" i="1"/>
  <c r="K810" i="1"/>
  <c r="L809" i="1"/>
  <c r="K809" i="1"/>
  <c r="J809" i="1"/>
  <c r="K808" i="1"/>
  <c r="K807" i="1"/>
  <c r="K806" i="1"/>
  <c r="L805" i="1"/>
  <c r="K805" i="1"/>
  <c r="J805" i="1"/>
  <c r="K804" i="1"/>
  <c r="K803" i="1"/>
  <c r="K802" i="1"/>
  <c r="L801" i="1"/>
  <c r="K801" i="1"/>
  <c r="J801" i="1"/>
  <c r="K800" i="1"/>
  <c r="K799" i="1"/>
  <c r="K798" i="1"/>
  <c r="K797" i="1"/>
  <c r="L796" i="1"/>
  <c r="K796" i="1"/>
  <c r="J796" i="1"/>
  <c r="K795" i="1"/>
  <c r="K794" i="1"/>
  <c r="K793" i="1"/>
  <c r="K792" i="1"/>
  <c r="K791" i="1"/>
  <c r="K790" i="1"/>
  <c r="L789" i="1"/>
  <c r="K789" i="1"/>
  <c r="J789" i="1"/>
  <c r="K788" i="1"/>
  <c r="L787" i="1"/>
  <c r="K787" i="1"/>
  <c r="J787" i="1"/>
  <c r="K786" i="1"/>
  <c r="K785" i="1"/>
  <c r="K784" i="1"/>
  <c r="L783" i="1"/>
  <c r="K783" i="1"/>
  <c r="J783" i="1"/>
  <c r="K782" i="1"/>
  <c r="L781" i="1"/>
  <c r="K781" i="1"/>
  <c r="J781" i="1"/>
  <c r="K780" i="1"/>
  <c r="K779" i="1"/>
  <c r="K778" i="1"/>
  <c r="L777" i="1"/>
  <c r="K777" i="1"/>
  <c r="J777" i="1"/>
  <c r="K776" i="1"/>
  <c r="L775" i="1"/>
  <c r="K775" i="1"/>
  <c r="J775" i="1"/>
  <c r="K774" i="1"/>
  <c r="K773" i="1"/>
  <c r="K772" i="1"/>
  <c r="L771" i="1"/>
  <c r="K771" i="1"/>
  <c r="J771" i="1"/>
  <c r="K770" i="1"/>
  <c r="K769" i="1"/>
  <c r="K768" i="1"/>
  <c r="K767" i="1"/>
  <c r="L766" i="1"/>
  <c r="K766" i="1"/>
  <c r="J766" i="1"/>
  <c r="K765" i="1"/>
  <c r="K764" i="1"/>
  <c r="K763" i="1"/>
  <c r="L762" i="1"/>
  <c r="K762" i="1"/>
  <c r="J762" i="1"/>
  <c r="K761" i="1"/>
  <c r="L760" i="1"/>
  <c r="K760" i="1"/>
  <c r="J760" i="1"/>
  <c r="K759" i="1"/>
  <c r="K758" i="1"/>
  <c r="K757" i="1"/>
  <c r="L756" i="1"/>
  <c r="K756" i="1"/>
  <c r="J756" i="1"/>
  <c r="K755" i="1"/>
  <c r="L754" i="1"/>
  <c r="K754" i="1"/>
  <c r="J754" i="1"/>
  <c r="K753" i="1"/>
  <c r="K752" i="1"/>
  <c r="K751" i="1"/>
  <c r="L750" i="1"/>
  <c r="K750" i="1"/>
  <c r="J750" i="1"/>
  <c r="K749" i="1"/>
  <c r="L748" i="1"/>
  <c r="K748" i="1"/>
  <c r="J748" i="1"/>
  <c r="K747" i="1"/>
  <c r="K746" i="1"/>
  <c r="K745" i="1"/>
  <c r="L744" i="1"/>
  <c r="K744" i="1"/>
  <c r="J744" i="1"/>
  <c r="K743" i="1"/>
  <c r="L742" i="1"/>
  <c r="K742" i="1"/>
  <c r="J742" i="1"/>
  <c r="K741" i="1"/>
  <c r="K740" i="1"/>
  <c r="K739" i="1"/>
  <c r="L738" i="1"/>
  <c r="K738" i="1"/>
  <c r="J738" i="1"/>
  <c r="K737" i="1"/>
  <c r="L736" i="1"/>
  <c r="K736" i="1"/>
  <c r="J736" i="1"/>
  <c r="K735" i="1"/>
  <c r="K734" i="1"/>
  <c r="K733" i="1"/>
  <c r="L732" i="1"/>
  <c r="K732" i="1"/>
  <c r="J732" i="1"/>
  <c r="K731" i="1"/>
  <c r="L730" i="1"/>
  <c r="K730" i="1"/>
  <c r="J730" i="1"/>
  <c r="K729" i="1"/>
  <c r="K728" i="1"/>
  <c r="L727" i="1"/>
  <c r="K727" i="1"/>
  <c r="J727" i="1"/>
  <c r="K726" i="1"/>
  <c r="K725" i="1"/>
  <c r="K724" i="1"/>
  <c r="L723" i="1"/>
  <c r="K723" i="1"/>
  <c r="J723" i="1"/>
  <c r="K722" i="1"/>
  <c r="L721" i="1"/>
  <c r="K721" i="1"/>
  <c r="J721" i="1"/>
  <c r="K720" i="1"/>
  <c r="K719" i="1"/>
  <c r="K718" i="1"/>
  <c r="L717" i="1"/>
  <c r="K717" i="1"/>
  <c r="J717" i="1"/>
  <c r="K716" i="1"/>
  <c r="K715" i="1"/>
  <c r="K714" i="1"/>
  <c r="L713" i="1"/>
  <c r="K713" i="1"/>
  <c r="J713" i="1"/>
  <c r="K712" i="1"/>
  <c r="L711" i="1"/>
  <c r="K711" i="1"/>
  <c r="J711" i="1"/>
  <c r="K710" i="1"/>
  <c r="K709" i="1"/>
  <c r="K708" i="1"/>
  <c r="K707" i="1"/>
  <c r="L706" i="1"/>
  <c r="K706" i="1"/>
  <c r="J706" i="1"/>
  <c r="K705" i="1"/>
  <c r="L704" i="1"/>
  <c r="K704" i="1"/>
  <c r="J704" i="1"/>
  <c r="K703" i="1"/>
  <c r="K702" i="1"/>
  <c r="K701" i="1"/>
  <c r="L700" i="1"/>
  <c r="K700" i="1"/>
  <c r="J700" i="1"/>
  <c r="K699" i="1"/>
  <c r="K698" i="1"/>
  <c r="K697" i="1"/>
  <c r="L696" i="1"/>
  <c r="K696" i="1"/>
  <c r="J696" i="1"/>
  <c r="K695" i="1"/>
  <c r="K694" i="1"/>
  <c r="K693" i="1"/>
  <c r="L692" i="1"/>
  <c r="K692" i="1"/>
  <c r="J692" i="1"/>
  <c r="K691" i="1"/>
  <c r="K690" i="1"/>
  <c r="K689" i="1"/>
  <c r="L688" i="1"/>
  <c r="K688" i="1"/>
  <c r="J688" i="1"/>
  <c r="K687" i="1"/>
  <c r="K686" i="1"/>
  <c r="K685" i="1"/>
  <c r="L684" i="1"/>
  <c r="K684" i="1"/>
  <c r="J684" i="1"/>
  <c r="K683" i="1"/>
  <c r="K682" i="1"/>
  <c r="K681" i="1"/>
  <c r="L680" i="1"/>
  <c r="K680" i="1"/>
  <c r="J680" i="1"/>
  <c r="K679" i="1"/>
  <c r="K678" i="1"/>
  <c r="K677" i="1"/>
  <c r="L676" i="1"/>
  <c r="K676" i="1"/>
  <c r="J676" i="1"/>
  <c r="K675" i="1"/>
  <c r="K674" i="1"/>
  <c r="K673" i="1"/>
  <c r="L672" i="1"/>
  <c r="K672" i="1"/>
  <c r="J672" i="1"/>
  <c r="K671" i="1"/>
  <c r="L670" i="1"/>
  <c r="K670" i="1"/>
  <c r="J670" i="1"/>
  <c r="K669" i="1"/>
  <c r="K668" i="1"/>
  <c r="K667" i="1"/>
  <c r="L666" i="1"/>
  <c r="K666" i="1"/>
  <c r="J666" i="1"/>
  <c r="K665" i="1"/>
  <c r="L664" i="1"/>
  <c r="K664" i="1"/>
  <c r="J664" i="1"/>
  <c r="K663" i="1"/>
  <c r="K662" i="1"/>
  <c r="K661" i="1"/>
  <c r="L660" i="1"/>
  <c r="K660" i="1"/>
  <c r="J660" i="1"/>
  <c r="K659" i="1"/>
  <c r="L658" i="1"/>
  <c r="K658" i="1"/>
  <c r="J658" i="1"/>
  <c r="K657" i="1"/>
  <c r="K656" i="1"/>
  <c r="K655" i="1"/>
  <c r="L654" i="1"/>
  <c r="K654" i="1"/>
  <c r="J654" i="1"/>
  <c r="K653" i="1"/>
  <c r="L652" i="1"/>
  <c r="K652" i="1"/>
  <c r="J652" i="1"/>
  <c r="K651" i="1"/>
  <c r="K650" i="1"/>
  <c r="K649" i="1"/>
  <c r="L648" i="1"/>
  <c r="K648" i="1"/>
  <c r="J648" i="1"/>
  <c r="K647" i="1"/>
  <c r="K646" i="1"/>
  <c r="K645" i="1"/>
  <c r="L644" i="1"/>
  <c r="K644" i="1"/>
  <c r="J644" i="1"/>
  <c r="K643" i="1"/>
  <c r="K642" i="1"/>
  <c r="K641" i="1"/>
  <c r="K640" i="1"/>
  <c r="K639" i="1"/>
  <c r="K638" i="1"/>
  <c r="L637" i="1"/>
  <c r="K637" i="1"/>
  <c r="J637" i="1"/>
  <c r="K636" i="1"/>
  <c r="L635" i="1"/>
  <c r="K635" i="1"/>
  <c r="J635" i="1"/>
  <c r="K634" i="1"/>
  <c r="K633" i="1"/>
  <c r="K632" i="1"/>
  <c r="L631" i="1"/>
  <c r="K631" i="1"/>
  <c r="J631" i="1"/>
  <c r="K630" i="1"/>
  <c r="L629" i="1"/>
  <c r="K629" i="1"/>
  <c r="J629" i="1"/>
  <c r="K628" i="1"/>
  <c r="K627" i="1"/>
  <c r="K626" i="1"/>
  <c r="L625" i="1"/>
  <c r="K625" i="1"/>
  <c r="J625" i="1"/>
  <c r="K624" i="1"/>
  <c r="K623" i="1"/>
  <c r="K622" i="1"/>
  <c r="K621" i="1"/>
  <c r="L620" i="1"/>
  <c r="K620" i="1"/>
  <c r="J620" i="1"/>
  <c r="K619" i="1"/>
  <c r="L618" i="1"/>
  <c r="K618" i="1"/>
  <c r="J618" i="1"/>
  <c r="K617" i="1"/>
  <c r="K616" i="1"/>
  <c r="K615" i="1"/>
  <c r="L614" i="1"/>
  <c r="K614" i="1"/>
  <c r="J614" i="1"/>
  <c r="K613" i="1"/>
  <c r="L612" i="1"/>
  <c r="K612" i="1"/>
  <c r="J612" i="1"/>
  <c r="K611" i="1"/>
  <c r="K610" i="1"/>
  <c r="K609" i="1"/>
  <c r="L608" i="1"/>
  <c r="K608" i="1"/>
  <c r="J608" i="1"/>
  <c r="K607" i="1"/>
  <c r="K606" i="1"/>
  <c r="K605" i="1"/>
  <c r="L604" i="1"/>
  <c r="K604" i="1"/>
  <c r="J604" i="1"/>
  <c r="K603" i="1"/>
  <c r="L602" i="1"/>
  <c r="K602" i="1"/>
  <c r="J602" i="1"/>
  <c r="K601" i="1"/>
  <c r="K600" i="1"/>
  <c r="K599" i="1"/>
  <c r="L598" i="1"/>
  <c r="K598" i="1"/>
  <c r="J598" i="1"/>
  <c r="K597" i="1"/>
  <c r="L596" i="1"/>
  <c r="K596" i="1"/>
  <c r="J596" i="1"/>
  <c r="K595" i="1"/>
  <c r="L594" i="1"/>
  <c r="K594" i="1"/>
  <c r="J594" i="1"/>
  <c r="K593" i="1"/>
  <c r="K592" i="1"/>
  <c r="K591" i="1"/>
  <c r="K590" i="1"/>
  <c r="L589" i="1"/>
  <c r="K589" i="1"/>
  <c r="J589" i="1"/>
  <c r="K588" i="1"/>
  <c r="K587" i="1"/>
  <c r="K586" i="1"/>
  <c r="L585" i="1"/>
  <c r="K585" i="1"/>
  <c r="J585" i="1"/>
  <c r="K584" i="1"/>
  <c r="K583" i="1"/>
  <c r="K582" i="1"/>
  <c r="K581" i="1"/>
  <c r="K580" i="1"/>
  <c r="K579" i="1"/>
  <c r="K578" i="1"/>
  <c r="L577" i="1"/>
  <c r="K577" i="1"/>
  <c r="J577" i="1"/>
  <c r="L576" i="1"/>
  <c r="K576" i="1"/>
  <c r="J576" i="1"/>
  <c r="K575" i="1"/>
  <c r="K574" i="1"/>
  <c r="K573" i="1"/>
  <c r="L572" i="1"/>
  <c r="K572" i="1"/>
  <c r="J572" i="1"/>
  <c r="L571" i="1"/>
  <c r="K571" i="1"/>
  <c r="J571" i="1"/>
  <c r="K570" i="1"/>
  <c r="K569" i="1"/>
  <c r="K568" i="1"/>
  <c r="L567" i="1"/>
  <c r="K567" i="1"/>
  <c r="J567" i="1"/>
  <c r="K566" i="1"/>
  <c r="K565" i="1"/>
  <c r="K564" i="1"/>
  <c r="K563" i="1"/>
  <c r="L562" i="1"/>
  <c r="K562" i="1"/>
  <c r="J562" i="1"/>
  <c r="L561" i="1"/>
  <c r="K561" i="1"/>
  <c r="J561" i="1"/>
  <c r="K560" i="1"/>
  <c r="K559" i="1"/>
  <c r="L558" i="1"/>
  <c r="K558" i="1"/>
  <c r="J558" i="1"/>
  <c r="K557" i="1"/>
  <c r="K556" i="1"/>
  <c r="L555" i="1"/>
  <c r="K555" i="1"/>
  <c r="J555" i="1"/>
  <c r="L554" i="1"/>
  <c r="K554" i="1"/>
  <c r="J554" i="1"/>
  <c r="K553" i="1"/>
  <c r="K552" i="1"/>
  <c r="K551" i="1"/>
  <c r="K550" i="1"/>
  <c r="K549" i="1"/>
  <c r="L548" i="1"/>
  <c r="K548" i="1"/>
  <c r="J548" i="1"/>
  <c r="K547" i="1"/>
  <c r="K546" i="1"/>
  <c r="K545" i="1"/>
  <c r="L544" i="1"/>
  <c r="K544" i="1"/>
  <c r="J544" i="1"/>
  <c r="K543" i="1"/>
  <c r="K542" i="1"/>
  <c r="K541" i="1"/>
  <c r="K540" i="1"/>
  <c r="K539" i="1"/>
  <c r="L538" i="1"/>
  <c r="K538" i="1"/>
  <c r="J538" i="1"/>
  <c r="K537" i="1"/>
  <c r="K536" i="1"/>
  <c r="K535" i="1"/>
  <c r="L534" i="1"/>
  <c r="K534" i="1"/>
  <c r="J534" i="1"/>
  <c r="K533" i="1"/>
  <c r="K532" i="1"/>
  <c r="K531" i="1"/>
  <c r="K530" i="1"/>
  <c r="L529" i="1"/>
  <c r="K529" i="1"/>
  <c r="J529" i="1"/>
  <c r="K528" i="1"/>
  <c r="K527" i="1"/>
  <c r="K526" i="1"/>
  <c r="L525" i="1"/>
  <c r="K525" i="1"/>
  <c r="J525" i="1"/>
  <c r="K524" i="1"/>
  <c r="K523" i="1"/>
  <c r="K522" i="1"/>
  <c r="L521" i="1"/>
  <c r="K521" i="1"/>
  <c r="J521" i="1"/>
  <c r="K520" i="1"/>
  <c r="K519" i="1"/>
  <c r="K518" i="1"/>
  <c r="K517" i="1"/>
  <c r="K516" i="1"/>
  <c r="L515" i="1"/>
  <c r="K515" i="1"/>
  <c r="J515" i="1"/>
  <c r="K514" i="1"/>
  <c r="K513" i="1"/>
  <c r="K512" i="1"/>
  <c r="L511" i="1"/>
  <c r="K511" i="1"/>
  <c r="J511" i="1"/>
  <c r="K510" i="1"/>
  <c r="K509" i="1"/>
  <c r="K508" i="1"/>
  <c r="L507" i="1"/>
  <c r="K507" i="1"/>
  <c r="J507" i="1"/>
  <c r="K506" i="1"/>
  <c r="K505" i="1"/>
  <c r="K504" i="1"/>
  <c r="K503" i="1"/>
  <c r="L502" i="1"/>
  <c r="K502" i="1"/>
  <c r="J502" i="1"/>
  <c r="K501" i="1"/>
  <c r="K500" i="1"/>
  <c r="K499" i="1"/>
  <c r="L498" i="1"/>
  <c r="K498" i="1"/>
  <c r="J498" i="1"/>
  <c r="K497" i="1"/>
  <c r="K496" i="1"/>
  <c r="K495" i="1"/>
  <c r="K494" i="1"/>
  <c r="L493" i="1"/>
  <c r="K493" i="1"/>
  <c r="J493" i="1"/>
  <c r="K492" i="1"/>
  <c r="K491" i="1"/>
  <c r="K490" i="1"/>
  <c r="K489" i="1"/>
  <c r="K488" i="1"/>
  <c r="K487" i="1"/>
  <c r="L486" i="1"/>
  <c r="K486" i="1"/>
  <c r="J486" i="1"/>
  <c r="K485" i="1"/>
  <c r="K484" i="1"/>
  <c r="K483" i="1"/>
  <c r="K482" i="1"/>
  <c r="L481" i="1"/>
  <c r="K481" i="1"/>
  <c r="J481" i="1"/>
  <c r="K480" i="1"/>
  <c r="K479" i="1"/>
  <c r="K478" i="1"/>
  <c r="K477" i="1"/>
  <c r="L476" i="1"/>
  <c r="K476" i="1"/>
  <c r="J476" i="1"/>
  <c r="K475" i="1"/>
  <c r="K474" i="1"/>
  <c r="K473" i="1"/>
  <c r="K472" i="1"/>
  <c r="L471" i="1"/>
  <c r="K471" i="1"/>
  <c r="J471" i="1"/>
  <c r="K470" i="1"/>
  <c r="K469" i="1"/>
  <c r="K468" i="1"/>
  <c r="K467" i="1"/>
  <c r="K466" i="1"/>
  <c r="L465" i="1"/>
  <c r="K465" i="1"/>
  <c r="J465" i="1"/>
  <c r="K464" i="1"/>
  <c r="K463" i="1"/>
  <c r="K462" i="1"/>
  <c r="K461" i="1"/>
  <c r="L460" i="1"/>
  <c r="K460" i="1"/>
  <c r="J460" i="1"/>
  <c r="K459" i="1"/>
  <c r="K458" i="1"/>
  <c r="K457" i="1"/>
  <c r="K456" i="1"/>
  <c r="K455" i="1"/>
  <c r="K454" i="1"/>
  <c r="L453" i="1"/>
  <c r="K453" i="1"/>
  <c r="J453" i="1"/>
  <c r="K452" i="1"/>
  <c r="K451" i="1"/>
  <c r="K450" i="1"/>
  <c r="L449" i="1"/>
  <c r="K449" i="1"/>
  <c r="J449" i="1"/>
  <c r="K448" i="1"/>
  <c r="K447" i="1"/>
  <c r="K446" i="1"/>
  <c r="L445" i="1"/>
  <c r="K445" i="1"/>
  <c r="J445" i="1"/>
  <c r="L444" i="1"/>
  <c r="K444" i="1"/>
  <c r="J444" i="1"/>
  <c r="K443" i="1"/>
  <c r="K442" i="1"/>
  <c r="K441" i="1"/>
  <c r="K440" i="1"/>
  <c r="K439" i="1"/>
  <c r="L438" i="1"/>
  <c r="K438" i="1"/>
  <c r="J438" i="1"/>
  <c r="K437" i="1"/>
  <c r="K436" i="1"/>
  <c r="K435" i="1"/>
  <c r="K434" i="1"/>
  <c r="K433" i="1"/>
  <c r="L432" i="1"/>
  <c r="K432" i="1"/>
  <c r="J432" i="1"/>
  <c r="K431" i="1"/>
  <c r="K430" i="1"/>
  <c r="K429" i="1"/>
  <c r="L428" i="1"/>
  <c r="K428" i="1"/>
  <c r="J428" i="1"/>
  <c r="K427" i="1"/>
  <c r="K426" i="1"/>
  <c r="K425" i="1"/>
  <c r="K424" i="1"/>
  <c r="L423" i="1"/>
  <c r="K423" i="1"/>
  <c r="J423" i="1"/>
  <c r="K422" i="1"/>
  <c r="K421" i="1"/>
  <c r="L420" i="1"/>
  <c r="K420" i="1"/>
  <c r="J420" i="1"/>
  <c r="K419" i="1"/>
  <c r="K418" i="1"/>
  <c r="K417" i="1"/>
  <c r="K416" i="1"/>
  <c r="K415" i="1"/>
  <c r="K414" i="1"/>
  <c r="L413" i="1"/>
  <c r="K413" i="1"/>
  <c r="J413" i="1"/>
  <c r="K412" i="1"/>
  <c r="K411" i="1"/>
  <c r="K410" i="1"/>
  <c r="K409" i="1"/>
  <c r="L408" i="1"/>
  <c r="K408" i="1"/>
  <c r="J408" i="1"/>
  <c r="K407" i="1"/>
  <c r="K406" i="1"/>
  <c r="K405" i="1"/>
  <c r="K404" i="1"/>
  <c r="K403" i="1"/>
  <c r="L402" i="1"/>
  <c r="K402" i="1"/>
  <c r="J402" i="1"/>
  <c r="L401" i="1"/>
  <c r="K401" i="1"/>
  <c r="J401" i="1"/>
  <c r="K400" i="1"/>
  <c r="K399" i="1"/>
  <c r="K398" i="1"/>
  <c r="L397" i="1"/>
  <c r="K397" i="1"/>
  <c r="J397" i="1"/>
  <c r="L396" i="1"/>
  <c r="K396" i="1"/>
  <c r="J396" i="1"/>
  <c r="K395" i="1"/>
  <c r="K394" i="1"/>
  <c r="K393" i="1"/>
  <c r="K392" i="1"/>
  <c r="L391" i="1"/>
  <c r="K391" i="1"/>
  <c r="J391" i="1"/>
  <c r="L390" i="1"/>
  <c r="K390" i="1"/>
  <c r="J390" i="1"/>
  <c r="L389" i="1"/>
  <c r="K389" i="1"/>
  <c r="J389" i="1"/>
  <c r="K388" i="1"/>
  <c r="K387" i="1"/>
  <c r="L386" i="1"/>
  <c r="K386" i="1"/>
  <c r="J386" i="1"/>
  <c r="K385" i="1"/>
  <c r="K384" i="1"/>
  <c r="L383" i="1"/>
  <c r="K383" i="1"/>
  <c r="J383" i="1"/>
  <c r="L382" i="1"/>
  <c r="K382" i="1"/>
  <c r="J382" i="1"/>
  <c r="K381" i="1"/>
  <c r="K380" i="1"/>
  <c r="K379" i="1"/>
  <c r="K378" i="1"/>
  <c r="L377" i="1"/>
  <c r="K377" i="1"/>
  <c r="J377" i="1"/>
  <c r="L376" i="1"/>
  <c r="K376" i="1"/>
  <c r="J376" i="1"/>
  <c r="K375" i="1"/>
  <c r="K374" i="1"/>
  <c r="K373" i="1"/>
  <c r="K372" i="1"/>
  <c r="K371" i="1"/>
  <c r="K370" i="1"/>
  <c r="L369" i="1"/>
  <c r="K369" i="1"/>
  <c r="J369" i="1"/>
  <c r="K368" i="1"/>
  <c r="K367" i="1"/>
  <c r="K366" i="1"/>
  <c r="K365" i="1"/>
  <c r="K364" i="1"/>
  <c r="L363" i="1"/>
  <c r="K363" i="1"/>
  <c r="J363" i="1"/>
  <c r="K362" i="1"/>
  <c r="K361" i="1"/>
  <c r="L360" i="1"/>
  <c r="K360" i="1"/>
  <c r="J360" i="1"/>
  <c r="L359" i="1"/>
  <c r="K359" i="1"/>
  <c r="J359" i="1"/>
  <c r="L358" i="1"/>
  <c r="K358" i="1"/>
  <c r="J358" i="1"/>
  <c r="K357" i="1"/>
  <c r="K356" i="1"/>
  <c r="K355" i="1"/>
  <c r="L354" i="1"/>
  <c r="K354" i="1"/>
  <c r="J354" i="1"/>
  <c r="K353" i="1"/>
  <c r="K352" i="1"/>
  <c r="K351" i="1"/>
  <c r="L350" i="1"/>
  <c r="K350" i="1"/>
  <c r="J350" i="1"/>
  <c r="K349" i="1"/>
  <c r="L348" i="1"/>
  <c r="K348" i="1"/>
  <c r="J348" i="1"/>
  <c r="K347" i="1"/>
  <c r="K346" i="1"/>
  <c r="L345" i="1"/>
  <c r="K345" i="1"/>
  <c r="J345" i="1"/>
  <c r="K344" i="1"/>
  <c r="K343" i="1"/>
  <c r="K342" i="1"/>
  <c r="L341" i="1"/>
  <c r="K341" i="1"/>
  <c r="J341" i="1"/>
  <c r="K340" i="1"/>
  <c r="K339" i="1"/>
  <c r="K338" i="1"/>
  <c r="K337" i="1"/>
  <c r="L336" i="1"/>
  <c r="K336" i="1"/>
  <c r="J336" i="1"/>
  <c r="K335" i="1"/>
  <c r="K334" i="1"/>
  <c r="K333" i="1"/>
  <c r="L332" i="1"/>
  <c r="K332" i="1"/>
  <c r="J332" i="1"/>
  <c r="K331" i="1"/>
  <c r="K330" i="1"/>
  <c r="K329" i="1"/>
  <c r="L328" i="1"/>
  <c r="K328" i="1"/>
  <c r="J328" i="1"/>
  <c r="K327" i="1"/>
  <c r="K326" i="1"/>
  <c r="K325" i="1"/>
  <c r="K324" i="1"/>
  <c r="L323" i="1"/>
  <c r="K323" i="1"/>
  <c r="J323" i="1"/>
  <c r="K322" i="1"/>
  <c r="K321" i="1"/>
  <c r="K320" i="1"/>
  <c r="K319" i="1"/>
  <c r="K318" i="1"/>
  <c r="L317" i="1"/>
  <c r="K317" i="1"/>
  <c r="J317" i="1"/>
  <c r="K316" i="1"/>
  <c r="K315" i="1"/>
  <c r="K314" i="1"/>
  <c r="K313" i="1"/>
  <c r="L312" i="1"/>
  <c r="K312" i="1"/>
  <c r="J312" i="1"/>
  <c r="L311" i="1"/>
  <c r="K311" i="1"/>
  <c r="J311" i="1"/>
  <c r="L310" i="1"/>
  <c r="K310" i="1"/>
  <c r="J310" i="1"/>
  <c r="K309" i="1"/>
  <c r="K308" i="1"/>
  <c r="K307" i="1"/>
  <c r="K306" i="1"/>
  <c r="L305" i="1"/>
  <c r="K305" i="1"/>
  <c r="J305" i="1"/>
  <c r="L304" i="1"/>
  <c r="K304" i="1"/>
  <c r="J304" i="1"/>
  <c r="L303" i="1"/>
  <c r="K303" i="1"/>
  <c r="J303" i="1"/>
  <c r="K302" i="1"/>
  <c r="K301" i="1"/>
  <c r="K300" i="1"/>
  <c r="K299" i="1"/>
  <c r="L298" i="1"/>
  <c r="K298" i="1"/>
  <c r="J298" i="1"/>
  <c r="K297" i="1"/>
  <c r="K296" i="1"/>
  <c r="L295" i="1"/>
  <c r="K295" i="1"/>
  <c r="J295" i="1"/>
  <c r="L294" i="1"/>
  <c r="K294" i="1"/>
  <c r="J294" i="1"/>
  <c r="K293" i="1"/>
  <c r="K292" i="1"/>
  <c r="K291" i="1"/>
  <c r="L290" i="1"/>
  <c r="K290" i="1"/>
  <c r="J290" i="1"/>
  <c r="K289" i="1"/>
  <c r="K288" i="1"/>
  <c r="L287" i="1"/>
  <c r="K287" i="1"/>
  <c r="J287" i="1"/>
  <c r="L286" i="1"/>
  <c r="K286" i="1"/>
  <c r="J286" i="1"/>
  <c r="L285" i="1"/>
  <c r="K285" i="1"/>
  <c r="J285" i="1"/>
  <c r="K284" i="1"/>
  <c r="K283" i="1"/>
  <c r="K282" i="1"/>
  <c r="K281" i="1"/>
  <c r="K280" i="1"/>
  <c r="L279" i="1"/>
  <c r="K279" i="1"/>
  <c r="J279" i="1"/>
  <c r="L278" i="1"/>
  <c r="K278" i="1"/>
  <c r="J278" i="1"/>
  <c r="L277" i="1"/>
  <c r="K277" i="1"/>
  <c r="J277" i="1"/>
  <c r="K276" i="1"/>
  <c r="K275" i="1"/>
  <c r="K274" i="1"/>
  <c r="K273" i="1"/>
  <c r="K272" i="1"/>
  <c r="L271" i="1"/>
  <c r="K271" i="1"/>
  <c r="J271" i="1"/>
  <c r="K270" i="1"/>
  <c r="K269" i="1"/>
  <c r="K268" i="1"/>
  <c r="K267" i="1"/>
  <c r="K266" i="1"/>
  <c r="L265" i="1"/>
  <c r="K265" i="1"/>
  <c r="J265" i="1"/>
  <c r="K264" i="1"/>
  <c r="L263" i="1"/>
  <c r="K263" i="1"/>
  <c r="J263" i="1"/>
  <c r="K262" i="1"/>
  <c r="K261" i="1"/>
  <c r="L260" i="1"/>
  <c r="K260" i="1"/>
  <c r="J260" i="1"/>
  <c r="L259" i="1"/>
  <c r="K259" i="1"/>
  <c r="J259" i="1"/>
  <c r="L258" i="1"/>
  <c r="K258" i="1"/>
  <c r="J258" i="1"/>
  <c r="K257" i="1"/>
  <c r="K256" i="1"/>
  <c r="K255" i="1"/>
  <c r="L254" i="1"/>
  <c r="K254" i="1"/>
  <c r="J254" i="1"/>
  <c r="L253" i="1"/>
  <c r="K253" i="1"/>
  <c r="J253" i="1"/>
  <c r="K252" i="1"/>
  <c r="K251" i="1"/>
  <c r="L250" i="1"/>
  <c r="K250" i="1"/>
  <c r="J250" i="1"/>
  <c r="L249" i="1"/>
  <c r="K249" i="1"/>
  <c r="J249" i="1"/>
  <c r="K248" i="1"/>
  <c r="K247" i="1"/>
  <c r="L246" i="1"/>
  <c r="K246" i="1"/>
  <c r="J246" i="1"/>
  <c r="L245" i="1"/>
  <c r="K245" i="1"/>
  <c r="J245" i="1"/>
  <c r="L244" i="1"/>
  <c r="K244" i="1"/>
  <c r="J244" i="1"/>
  <c r="K243" i="1"/>
  <c r="K242" i="1"/>
  <c r="K241" i="1"/>
  <c r="K240" i="1"/>
  <c r="K239" i="1"/>
  <c r="L238" i="1"/>
  <c r="K238" i="1"/>
  <c r="J238" i="1"/>
  <c r="K237" i="1"/>
  <c r="L236" i="1"/>
  <c r="K236" i="1"/>
  <c r="J236" i="1"/>
  <c r="K235" i="1"/>
  <c r="K234" i="1"/>
  <c r="K233" i="1"/>
  <c r="K232" i="1"/>
  <c r="L231" i="1"/>
  <c r="K231" i="1"/>
  <c r="J231" i="1"/>
  <c r="K230" i="1"/>
  <c r="K229" i="1"/>
  <c r="L228" i="1"/>
  <c r="K228" i="1"/>
  <c r="J228" i="1"/>
  <c r="L227" i="1"/>
  <c r="K227" i="1"/>
  <c r="J227" i="1"/>
  <c r="L226" i="1"/>
  <c r="K226" i="1"/>
  <c r="J226" i="1"/>
  <c r="K225" i="1"/>
  <c r="K224" i="1"/>
  <c r="K223" i="1"/>
  <c r="K222" i="1"/>
  <c r="K221" i="1"/>
  <c r="L220" i="1"/>
  <c r="K220" i="1"/>
  <c r="J220" i="1"/>
  <c r="L219" i="1"/>
  <c r="K219" i="1"/>
  <c r="J219" i="1"/>
  <c r="L218" i="1"/>
  <c r="K218" i="1"/>
  <c r="J218" i="1"/>
  <c r="K217" i="1"/>
  <c r="K216" i="1"/>
  <c r="K215" i="1"/>
  <c r="K214" i="1"/>
  <c r="K213" i="1"/>
  <c r="K212" i="1"/>
  <c r="K211" i="1"/>
  <c r="L1181" i="1"/>
  <c r="K1181" i="1"/>
  <c r="J1181" i="1"/>
  <c r="L1180" i="1"/>
  <c r="K1180" i="1"/>
  <c r="J1180" i="1"/>
  <c r="K1179" i="1"/>
  <c r="K1178" i="1"/>
  <c r="K1177" i="1"/>
  <c r="K1176" i="1"/>
  <c r="L1175" i="1"/>
  <c r="K1175" i="1"/>
  <c r="J1175" i="1"/>
  <c r="L1174" i="1"/>
  <c r="K1174" i="1"/>
  <c r="J1174" i="1"/>
  <c r="K1173" i="1"/>
  <c r="K1172" i="1"/>
  <c r="K1171" i="1"/>
  <c r="K1170" i="1"/>
  <c r="L1194" i="1"/>
  <c r="K1194" i="1"/>
  <c r="K1193" i="1"/>
  <c r="K1192" i="1"/>
  <c r="K1191" i="1"/>
  <c r="L1198" i="1"/>
  <c r="K1198" i="1"/>
  <c r="K1197" i="1"/>
  <c r="K1196" i="1"/>
  <c r="K1195" i="1"/>
  <c r="J1189" i="1"/>
  <c r="J1190" i="1"/>
  <c r="J1188" i="1"/>
  <c r="J1166" i="1" s="1"/>
  <c r="J1186" i="1"/>
  <c r="I1158" i="1"/>
  <c r="H1166" i="1"/>
  <c r="H1158" i="1" s="1"/>
  <c r="I1166" i="1"/>
  <c r="K1185" i="1"/>
  <c r="K1186" i="1"/>
  <c r="L1186" i="1"/>
</calcChain>
</file>

<file path=xl/sharedStrings.xml><?xml version="1.0" encoding="utf-8"?>
<sst xmlns="http://schemas.openxmlformats.org/spreadsheetml/2006/main" count="7396" uniqueCount="1775">
  <si>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</si>
  <si>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</si>
  <si>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</si>
  <si>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</si>
  <si>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</si>
  <si>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</si>
  <si>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</si>
  <si>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</si>
  <si>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</si>
  <si>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</si>
  <si>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</si>
  <si>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</si>
  <si>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</si>
  <si>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</si>
  <si>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</si>
  <si>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</si>
  <si>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</si>
  <si>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</si>
  <si>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</si>
  <si>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</si>
  <si>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</si>
  <si>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</si>
  <si>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</si>
  <si>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</si>
  <si>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</si>
  <si>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</si>
  <si>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</si>
  <si>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</si>
  <si>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</si>
  <si>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</si>
  <si>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</si>
  <si>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</si>
  <si>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</si>
  <si>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</si>
  <si>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</si>
  <si>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</si>
  <si>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</si>
  <si>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</si>
  <si>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</si>
  <si>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</si>
  <si>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</si>
  <si>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</si>
  <si>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</si>
  <si>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</si>
  <si>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</si>
  <si>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</si>
  <si>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</si>
  <si>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</si>
  <si>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</si>
  <si>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</si>
  <si>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</si>
  <si>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</si>
  <si>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</si>
  <si>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</si>
  <si>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</si>
  <si>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</si>
  <si>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</si>
  <si>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</si>
  <si>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</si>
  <si>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</si>
  <si>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</si>
  <si>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июня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</si>
  <si>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</si>
  <si>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</si>
  <si>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</si>
  <si>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</si>
  <si>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</si>
  <si>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</si>
  <si>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01.06.2021</t>
  </si>
  <si>
    <t>49606000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</si>
  <si>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</si>
  <si>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</si>
  <si>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</si>
  <si>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</si>
  <si>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</si>
  <si>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</si>
  <si>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</si>
  <si>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</si>
  <si>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</si>
  <si>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</si>
  <si>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</si>
  <si>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</si>
  <si>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</si>
  <si>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i2_00001050000000000500</t>
  </si>
  <si>
    <t>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</si>
  <si>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</si>
  <si>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</si>
  <si>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</si>
  <si>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</si>
  <si>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</si>
  <si>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</si>
  <si>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</si>
  <si>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</si>
  <si>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ИСТОЧНИКИ ВНУТРЕННЕГО ФИНАНСИРОВАНИЯ ДЕФИЦИТОВ БЮДЖЕТОВ</t>
  </si>
  <si>
    <t>01000000000000000</t>
  </si>
  <si>
    <t>i2_00001000000000000000</t>
  </si>
  <si>
    <t>i2_00001020000000000000</t>
  </si>
  <si>
    <t>01020000000000000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</si>
  <si>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</si>
  <si>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</si>
  <si>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</si>
  <si>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</si>
  <si>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</si>
  <si>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</si>
  <si>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</si>
  <si>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01020000050000710</t>
  </si>
  <si>
    <t>Привлечение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</si>
  <si>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</si>
  <si>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</si>
  <si>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</si>
  <si>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</si>
  <si>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</si>
  <si>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01030100000000000</t>
  </si>
  <si>
    <t>Бюджетные кредиты из других бюджетов бюджетной системы Российской Федерации в валюте Российской Федерации</t>
  </si>
  <si>
    <t>i2_00001030100000000000</t>
  </si>
  <si>
    <t>i2_00001030100000000700</t>
  </si>
  <si>
    <t>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</si>
  <si>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</si>
  <si>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</si>
  <si>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</si>
  <si>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</si>
  <si>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</si>
  <si>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</si>
  <si>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</si>
  <si>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</si>
  <si>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0100</t>
  </si>
  <si>
    <t>0000000000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</si>
  <si>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</si>
  <si>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</si>
  <si>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</si>
  <si>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</si>
  <si>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9500000000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</si>
  <si>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</si>
  <si>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</si>
  <si>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Расходы на содержание Главы Боровичского муниципального района</t>
  </si>
  <si>
    <t>i4_00001029510000000000</t>
  </si>
  <si>
    <t>9510000000</t>
  </si>
  <si>
    <t>9510000040</t>
  </si>
  <si>
    <t>i5_00001029510000040000</t>
  </si>
  <si>
    <t>Глава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</si>
  <si>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</si>
  <si>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</si>
  <si>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</si>
  <si>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120</t>
  </si>
  <si>
    <t>Расходы на выплаты персоналу государственных (муниципальных) органов</t>
  </si>
  <si>
    <t>i6_00001029510000040120</t>
  </si>
  <si>
    <t>Фонд оплаты труда государственных (муниципальных) органов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</si>
  <si>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</si>
  <si>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</si>
  <si>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</si>
  <si>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</si>
  <si>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</si>
  <si>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</si>
  <si>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</si>
  <si>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</si>
  <si>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</si>
  <si>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</si>
  <si>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</si>
  <si>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</si>
  <si>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</si>
  <si>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</si>
  <si>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</si>
  <si>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</si>
  <si>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</si>
  <si>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</si>
  <si>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</si>
  <si>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</si>
  <si>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</si>
  <si>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</si>
  <si>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</si>
  <si>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</si>
  <si>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</si>
  <si>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</si>
  <si>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</si>
  <si>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</si>
  <si>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</si>
  <si>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</si>
  <si>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</si>
  <si>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</si>
  <si>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</si>
  <si>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</si>
  <si>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</si>
  <si>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</si>
  <si>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</si>
  <si>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</si>
  <si>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</si>
  <si>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</si>
  <si>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</si>
  <si>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</si>
  <si>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</si>
  <si>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</si>
  <si>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</si>
  <si>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</si>
  <si>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</si>
  <si>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</si>
  <si>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</si>
  <si>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800</t>
  </si>
  <si>
    <t>i6_00001049530001000800</t>
  </si>
  <si>
    <t>Уплата налогов, сборов и иных платежей</t>
  </si>
  <si>
    <t>850</t>
  </si>
  <si>
    <t>i6_00001049530001000850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</si>
  <si>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</si>
  <si>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</si>
  <si>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</si>
  <si>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</si>
  <si>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</si>
  <si>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</si>
  <si>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</si>
  <si>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</si>
  <si>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</si>
  <si>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</si>
  <si>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</si>
  <si>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</si>
  <si>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</si>
  <si>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0105</t>
  </si>
  <si>
    <t>i3_00001050000000000000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</si>
  <si>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</si>
  <si>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</si>
  <si>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9300051200</t>
  </si>
  <si>
    <t>i5_00001059300051200000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</si>
  <si>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</si>
  <si>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</si>
  <si>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</si>
  <si>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</si>
  <si>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</si>
  <si>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</si>
  <si>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</si>
  <si>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9000081020</t>
  </si>
  <si>
    <t>i5_00001069000081020000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</si>
  <si>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</si>
  <si>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</si>
  <si>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</si>
  <si>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</si>
  <si>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</si>
  <si>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</si>
  <si>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</si>
  <si>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</si>
  <si>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</si>
  <si>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</si>
  <si>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</si>
  <si>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</si>
  <si>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</si>
  <si>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</si>
  <si>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</si>
  <si>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</si>
  <si>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</si>
  <si>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</si>
  <si>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</si>
  <si>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</si>
  <si>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</si>
  <si>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</si>
  <si>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</si>
  <si>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</si>
  <si>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</si>
  <si>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</si>
  <si>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</si>
  <si>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</si>
  <si>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</si>
  <si>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</si>
  <si>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</si>
  <si>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0111</t>
  </si>
  <si>
    <t>i3_00001110000000000000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</si>
  <si>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</si>
  <si>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</si>
  <si>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</si>
  <si>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</si>
  <si>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</si>
  <si>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</si>
  <si>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</si>
  <si>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</si>
  <si>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</si>
  <si>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0113</t>
  </si>
  <si>
    <t>i3_00001130000000000000</t>
  </si>
  <si>
    <t>2500000000</t>
  </si>
  <si>
    <t>i4_00001132500000000000</t>
  </si>
  <si>
    <t>Муниципальная программа "Формирование цифровой экономики на территории Боровичского муниципального района"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</si>
  <si>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</si>
  <si>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</si>
  <si>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</si>
  <si>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</si>
  <si>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</si>
  <si>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</si>
  <si>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</si>
  <si>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</si>
  <si>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</si>
  <si>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</si>
  <si>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</si>
  <si>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</si>
  <si>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</si>
  <si>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</si>
  <si>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</si>
  <si>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</si>
  <si>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</si>
  <si>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</si>
  <si>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</si>
  <si>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</si>
  <si>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</si>
  <si>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</si>
  <si>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</si>
  <si>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</si>
  <si>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</si>
  <si>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</si>
  <si>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</si>
  <si>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</si>
  <si>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</si>
  <si>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</si>
  <si>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</si>
  <si>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</si>
  <si>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</si>
  <si>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</si>
  <si>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</si>
  <si>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</si>
  <si>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</si>
  <si>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</si>
  <si>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</si>
  <si>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</si>
  <si>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</si>
  <si>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</si>
  <si>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</si>
  <si>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</si>
  <si>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</si>
  <si>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</si>
  <si>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</si>
  <si>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</si>
  <si>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</si>
  <si>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</si>
  <si>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</si>
  <si>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</si>
  <si>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</si>
  <si>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</si>
  <si>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</si>
  <si>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</si>
  <si>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</si>
  <si>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</si>
  <si>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</si>
  <si>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</si>
  <si>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</si>
  <si>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</si>
  <si>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</si>
  <si>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</si>
  <si>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</si>
  <si>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0300</t>
  </si>
  <si>
    <t>i2_00003000000000000000</t>
  </si>
  <si>
    <t>Гражданская оборона</t>
  </si>
  <si>
    <t>0309</t>
  </si>
  <si>
    <t>i3_00003090000000000000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</si>
  <si>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</si>
  <si>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</si>
  <si>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</si>
  <si>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</si>
  <si>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</si>
  <si>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</si>
  <si>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</si>
  <si>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</si>
  <si>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</si>
  <si>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</si>
  <si>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</si>
  <si>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</si>
  <si>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</si>
  <si>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</si>
  <si>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</si>
  <si>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</si>
  <si>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110</t>
  </si>
  <si>
    <t>i6_00003099200001690110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</si>
  <si>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</si>
  <si>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</si>
  <si>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</si>
  <si>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</si>
  <si>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</si>
  <si>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</si>
  <si>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</si>
  <si>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</si>
  <si>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</si>
  <si>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</si>
  <si>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</si>
  <si>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</si>
  <si>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</si>
  <si>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</si>
  <si>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</si>
  <si>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</si>
  <si>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</si>
  <si>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</si>
  <si>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</si>
  <si>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</si>
  <si>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</si>
  <si>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</si>
  <si>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i3_00003100000000000000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</si>
  <si>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</si>
  <si>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</si>
  <si>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</si>
  <si>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</si>
  <si>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</si>
  <si>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</si>
  <si>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</si>
  <si>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</si>
  <si>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i4_00003109300000000000</t>
  </si>
  <si>
    <t>Оказание единой материальной помощи гражданам пострадавшим в результате чрезвычайной ситуации</t>
  </si>
  <si>
    <t>9300020050</t>
  </si>
  <si>
    <t>i5_00003109300020050000</t>
  </si>
  <si>
    <t>Социальное обеспечение и иные выплаты населению</t>
  </si>
  <si>
    <t>300</t>
  </si>
  <si>
    <t>i6_00003109300020050300</t>
  </si>
  <si>
    <t>Социальные выплаты гражданам, кроме публичных нормативных социальных выплат</t>
  </si>
  <si>
    <t>i6_00003109300020050320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</si>
  <si>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</si>
  <si>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</si>
  <si>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</si>
  <si>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ЭКОНОМИКА</t>
  </si>
  <si>
    <t>0400</t>
  </si>
  <si>
    <t>i2_00004000000000000000</t>
  </si>
  <si>
    <t>Сельское хозяйство и рыболовство</t>
  </si>
  <si>
    <t>0405</t>
  </si>
  <si>
    <t>i3_00004050000000000000</t>
  </si>
  <si>
    <t>Муниципальная программа "Развитие сельского хозяйства Боровичского муниципального района на 2021-2025 годы"</t>
  </si>
  <si>
    <t>0800000000</t>
  </si>
  <si>
    <t>i4_00004050800000000000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</si>
  <si>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</si>
  <si>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0800020810</t>
  </si>
  <si>
    <t>i5_00004050800020810000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</si>
  <si>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</si>
  <si>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</si>
  <si>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</si>
  <si>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</si>
  <si>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</si>
  <si>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</si>
  <si>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Иные межбюджетные трансферты</t>
  </si>
  <si>
    <t>540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</si>
  <si>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</si>
  <si>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</si>
  <si>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</si>
  <si>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</si>
  <si>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</si>
  <si>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</si>
  <si>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</si>
  <si>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</si>
  <si>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</si>
  <si>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</si>
  <si>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</si>
  <si>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</si>
  <si>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0408</t>
  </si>
  <si>
    <t>i3_00004080000000000000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</si>
  <si>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</si>
  <si>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</si>
  <si>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</si>
  <si>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</si>
  <si>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</si>
  <si>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</si>
  <si>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</si>
  <si>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</si>
  <si>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</si>
  <si>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</si>
  <si>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</si>
  <si>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</si>
  <si>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</si>
  <si>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</si>
  <si>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</si>
  <si>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</si>
  <si>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</si>
  <si>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</si>
  <si>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</si>
  <si>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</si>
  <si>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</si>
  <si>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</si>
  <si>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</si>
  <si>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</si>
  <si>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</si>
  <si>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</si>
  <si>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</si>
  <si>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</si>
  <si>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</si>
  <si>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</si>
  <si>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0412</t>
  </si>
  <si>
    <t>i3_00004120000000000000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</si>
  <si>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</si>
  <si>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</si>
  <si>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</si>
  <si>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</si>
  <si>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</si>
  <si>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</si>
  <si>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</si>
  <si>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</si>
  <si>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</si>
  <si>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</si>
  <si>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</si>
  <si>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</si>
  <si>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2320000000</t>
  </si>
  <si>
    <t>i4_00004122320000000000</t>
  </si>
  <si>
    <t>Подготовка топографической основы территории</t>
  </si>
  <si>
    <t>2320027050</t>
  </si>
  <si>
    <t>i5_00004122320027050000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</si>
  <si>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</si>
  <si>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</si>
  <si>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</si>
  <si>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2600000000</t>
  </si>
  <si>
    <t>i4_00004122600000000000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</si>
  <si>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</si>
  <si>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2620000000</t>
  </si>
  <si>
    <t>i4_00004122620000000000</t>
  </si>
  <si>
    <t>Поддержка субъектов малого и среднего предпринимательства</t>
  </si>
  <si>
    <t>262I555271</t>
  </si>
  <si>
    <t>i5_0000412262I555271000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</si>
  <si>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</si>
  <si>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</si>
  <si>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</si>
  <si>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</si>
  <si>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</si>
  <si>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</si>
  <si>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</si>
  <si>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2630000000</t>
  </si>
  <si>
    <t>i4_00004122630000000000</t>
  </si>
  <si>
    <t>Организация и проведение ярмарок и иных мероприятий.конкурсов</t>
  </si>
  <si>
    <t>2630022640</t>
  </si>
  <si>
    <t>i5_00004122630022640000</t>
  </si>
  <si>
    <t>i6_00004122630022640200</t>
  </si>
  <si>
    <t>i6_00004122630022640240</t>
  </si>
  <si>
    <t>2640000000</t>
  </si>
  <si>
    <t>i4_00004122640000000000</t>
  </si>
  <si>
    <t>Подпрограмма "Развитие туризма в Боровичском муниципальном районе на 2020-2021 годы"</t>
  </si>
  <si>
    <t>2640022630</t>
  </si>
  <si>
    <t>i5_00004122640022630000</t>
  </si>
  <si>
    <t>Реализация мероприятий подпрограммы "Развитие туризма в Боровичском муниципальном районе"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</si>
  <si>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</si>
  <si>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</si>
  <si>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</si>
  <si>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</si>
  <si>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</si>
  <si>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</si>
  <si>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</si>
  <si>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</si>
  <si>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</si>
  <si>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</si>
  <si>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</si>
  <si>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</si>
  <si>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</si>
  <si>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</si>
  <si>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</si>
  <si>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</si>
  <si>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</si>
  <si>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</si>
  <si>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</si>
  <si>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</si>
  <si>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</si>
  <si>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</si>
  <si>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</si>
  <si>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</si>
  <si>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</si>
  <si>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</si>
  <si>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</si>
  <si>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</si>
  <si>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</si>
  <si>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</si>
  <si>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</si>
  <si>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</si>
  <si>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</si>
  <si>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</si>
  <si>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</si>
  <si>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</si>
  <si>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</si>
  <si>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</si>
  <si>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</si>
  <si>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</si>
  <si>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</si>
  <si>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</si>
  <si>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</si>
  <si>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</si>
  <si>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</si>
  <si>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</si>
  <si>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</si>
  <si>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</si>
  <si>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</si>
  <si>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</si>
  <si>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</si>
  <si>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</si>
  <si>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</si>
  <si>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</si>
  <si>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</si>
  <si>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</si>
  <si>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</si>
  <si>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</si>
  <si>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0502</t>
  </si>
  <si>
    <t>i3_00005020000000000000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</si>
  <si>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</si>
  <si>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</si>
  <si>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</si>
  <si>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</si>
  <si>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</si>
  <si>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</si>
  <si>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</si>
  <si>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</si>
  <si>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</si>
  <si>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0600072370</t>
  </si>
  <si>
    <t>i5_00005020600072370000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</si>
  <si>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</si>
  <si>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</si>
  <si>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</si>
  <si>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</si>
  <si>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</si>
  <si>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06000S2370</t>
  </si>
  <si>
    <t>i5_000050206000S2370000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</si>
  <si>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</si>
  <si>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</si>
  <si>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</si>
  <si>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</si>
  <si>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9300029110</t>
  </si>
  <si>
    <t>i5_00005029300029110000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</si>
  <si>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</si>
  <si>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</si>
  <si>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</si>
  <si>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</si>
  <si>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</si>
  <si>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</si>
  <si>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</si>
  <si>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</si>
  <si>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0503</t>
  </si>
  <si>
    <t>i3_00005030000000000000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</si>
  <si>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</si>
  <si>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</si>
  <si>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</si>
  <si>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</si>
  <si>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</si>
  <si>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</si>
  <si>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</si>
  <si>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</si>
  <si>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</si>
  <si>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</si>
  <si>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0505</t>
  </si>
  <si>
    <t>i3_00005050000000000000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</si>
  <si>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</si>
  <si>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</si>
  <si>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</si>
  <si>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</si>
  <si>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</si>
  <si>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</si>
  <si>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</si>
  <si>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</si>
  <si>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</si>
  <si>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</si>
  <si>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</si>
  <si>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</si>
  <si>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</si>
  <si>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</si>
  <si>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</si>
  <si>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</si>
  <si>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</si>
  <si>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</si>
  <si>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</si>
  <si>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</si>
  <si>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</si>
  <si>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0700</t>
  </si>
  <si>
    <t>i2_00007000000000000000</t>
  </si>
  <si>
    <t>Дошкольное образование</t>
  </si>
  <si>
    <t>0701</t>
  </si>
  <si>
    <t>i3_00007010000000000000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</si>
  <si>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</si>
  <si>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</si>
  <si>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</si>
  <si>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</si>
  <si>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</si>
  <si>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</si>
  <si>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</si>
  <si>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</si>
  <si>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</si>
  <si>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</si>
  <si>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</si>
  <si>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</si>
  <si>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</si>
  <si>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</si>
  <si>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</si>
  <si>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</si>
  <si>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</si>
  <si>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0210070390</t>
  </si>
  <si>
    <t>i5_00007010210070390000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</si>
  <si>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</si>
  <si>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</si>
  <si>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</si>
  <si>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i6_00007010210070390630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</si>
  <si>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</si>
  <si>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</si>
  <si>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</si>
  <si>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0240000000</t>
  </si>
  <si>
    <t>i4_00007010240000000000</t>
  </si>
  <si>
    <t>0240001200</t>
  </si>
  <si>
    <t>i5_00007010240001200000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</si>
  <si>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</si>
  <si>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</si>
  <si>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</si>
  <si>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</si>
  <si>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</si>
  <si>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</si>
  <si>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</si>
  <si>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</si>
  <si>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</si>
  <si>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</si>
  <si>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</si>
  <si>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</si>
  <si>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</si>
  <si>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</si>
  <si>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</si>
  <si>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</si>
  <si>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</si>
  <si>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</si>
  <si>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</si>
  <si>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</si>
  <si>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</si>
  <si>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</si>
  <si>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</si>
  <si>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</si>
  <si>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</si>
  <si>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</si>
  <si>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</si>
  <si>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</si>
  <si>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</si>
  <si>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</si>
  <si>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</si>
  <si>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</si>
  <si>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</si>
  <si>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</si>
  <si>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</si>
  <si>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</si>
  <si>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</si>
  <si>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</si>
  <si>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</si>
  <si>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</si>
  <si>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</si>
  <si>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</si>
  <si>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</si>
  <si>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</si>
  <si>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</si>
  <si>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</si>
  <si>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</si>
  <si>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</si>
  <si>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</si>
  <si>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</si>
  <si>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</si>
  <si>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</si>
  <si>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</si>
  <si>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</si>
  <si>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</si>
  <si>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</si>
  <si>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</si>
  <si>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</si>
  <si>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</si>
  <si>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i5_00007020210020290000</t>
  </si>
  <si>
    <t>i6_00007020210020290600</t>
  </si>
  <si>
    <t>i6_00007020210020290620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</si>
  <si>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</si>
  <si>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</si>
  <si>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</si>
  <si>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</si>
  <si>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</si>
  <si>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</si>
  <si>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</si>
  <si>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0210070500</t>
  </si>
  <si>
    <t>i5_00007020210070500000</t>
  </si>
  <si>
    <t>i6_00007020210070500600</t>
  </si>
  <si>
    <t>i6_00007020210070500610</t>
  </si>
  <si>
    <t>i6_00007020210070500620</t>
  </si>
  <si>
    <t>0210070570</t>
  </si>
  <si>
    <t>i5_00007020210070570000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</si>
  <si>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</si>
  <si>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</si>
  <si>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</si>
  <si>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</si>
  <si>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</si>
  <si>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</si>
  <si>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</si>
  <si>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</si>
  <si>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</si>
  <si>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</si>
  <si>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</si>
  <si>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</si>
  <si>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</si>
  <si>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</si>
  <si>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</si>
  <si>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</si>
  <si>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</si>
  <si>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</si>
  <si>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</si>
  <si>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</si>
  <si>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</si>
  <si>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</si>
  <si>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</si>
  <si>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</si>
  <si>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</si>
  <si>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</si>
  <si>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</si>
  <si>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</si>
  <si>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</si>
  <si>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</si>
  <si>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 (имбт)</t>
  </si>
  <si>
    <t>i5_0000702021E172330000</t>
  </si>
  <si>
    <t>021E172330</t>
  </si>
  <si>
    <t>i6_0000702021E172330600</t>
  </si>
  <si>
    <t>i6_0000702021E172330620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</si>
  <si>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</si>
  <si>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</si>
  <si>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</si>
  <si>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</si>
  <si>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</si>
  <si>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</si>
  <si>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</si>
  <si>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</si>
  <si>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</si>
  <si>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</si>
  <si>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 (имбт)</t>
  </si>
  <si>
    <t>i5_0000702021E472340000</t>
  </si>
  <si>
    <t>021E472340</t>
  </si>
  <si>
    <t>i6_0000702021E472340600</t>
  </si>
  <si>
    <t>i6_0000702021E472340610</t>
  </si>
  <si>
    <t>i6_0000702021E472340620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</si>
  <si>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</si>
  <si>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</si>
  <si>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</si>
  <si>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</si>
  <si>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</si>
  <si>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</si>
  <si>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</si>
  <si>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</si>
  <si>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</si>
  <si>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</si>
  <si>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</si>
  <si>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</si>
  <si>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</si>
  <si>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</si>
  <si>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</si>
  <si>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</si>
  <si>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</si>
  <si>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</si>
  <si>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</si>
  <si>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</si>
  <si>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</si>
  <si>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</si>
  <si>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</si>
  <si>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</si>
  <si>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</si>
  <si>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</si>
  <si>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</si>
  <si>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</si>
  <si>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</si>
  <si>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0240072080</t>
  </si>
  <si>
    <t>i5_00007020240072080000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</si>
  <si>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</si>
  <si>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</si>
  <si>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</si>
  <si>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</si>
  <si>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</si>
  <si>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</si>
  <si>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</si>
  <si>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</si>
  <si>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02400S2080</t>
  </si>
  <si>
    <t>i5_000070202400S2080000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</si>
  <si>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</si>
  <si>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</si>
  <si>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</si>
  <si>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</si>
  <si>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</si>
  <si>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</si>
  <si>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</si>
  <si>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</si>
  <si>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</si>
  <si>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</si>
  <si>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</si>
  <si>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</si>
  <si>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</si>
  <si>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</si>
  <si>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</si>
  <si>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</si>
  <si>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</si>
  <si>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i6_00007029300020030620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</si>
  <si>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</si>
  <si>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</si>
  <si>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</si>
  <si>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</si>
  <si>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</si>
  <si>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</si>
  <si>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</si>
  <si>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</si>
  <si>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</si>
  <si>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</si>
  <si>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</si>
  <si>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</si>
  <si>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</si>
  <si>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0703</t>
  </si>
  <si>
    <t>i3_00007030000000000000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</si>
  <si>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</si>
  <si>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</si>
  <si>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</si>
  <si>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</si>
  <si>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</si>
  <si>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</si>
  <si>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</si>
  <si>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</si>
  <si>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</si>
  <si>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</si>
  <si>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</si>
  <si>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</si>
  <si>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</si>
  <si>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</si>
  <si>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</si>
  <si>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</si>
  <si>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</si>
  <si>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</si>
  <si>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</si>
  <si>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</si>
  <si>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</si>
  <si>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</si>
  <si>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</si>
  <si>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</si>
  <si>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</si>
  <si>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</si>
  <si>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</si>
  <si>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</si>
  <si>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</si>
  <si>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</si>
  <si>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</si>
  <si>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</si>
  <si>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</si>
  <si>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</si>
  <si>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</si>
  <si>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</si>
  <si>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</si>
  <si>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</si>
  <si>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</si>
  <si>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</si>
  <si>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</si>
  <si>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</si>
  <si>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</si>
  <si>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</si>
  <si>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</si>
  <si>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</si>
  <si>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</si>
  <si>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</si>
  <si>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</si>
  <si>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</si>
  <si>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</si>
  <si>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</si>
  <si>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</si>
  <si>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</si>
  <si>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</si>
  <si>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</si>
  <si>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</si>
  <si>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</si>
  <si>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</si>
  <si>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</si>
  <si>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0707</t>
  </si>
  <si>
    <t>i3_00007070000000000000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</si>
  <si>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</si>
  <si>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</si>
  <si>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</si>
  <si>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</si>
  <si>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</si>
  <si>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</si>
  <si>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</si>
  <si>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</si>
  <si>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</si>
  <si>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</si>
  <si>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</si>
  <si>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</si>
  <si>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</si>
  <si>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</si>
  <si>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</si>
  <si>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</si>
  <si>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</si>
  <si>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</si>
  <si>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</si>
  <si>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</si>
  <si>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</si>
  <si>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</si>
  <si>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</si>
  <si>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</si>
  <si>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</si>
  <si>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</si>
  <si>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</si>
  <si>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</si>
  <si>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</si>
  <si>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</si>
  <si>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</si>
  <si>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220E854121</t>
  </si>
  <si>
    <t>i5_0000707220E854121000</t>
  </si>
  <si>
    <t>i6_0000707220E854121600</t>
  </si>
  <si>
    <t>i6_0000707220E854121610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</si>
  <si>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</si>
  <si>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</si>
  <si>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</si>
  <si>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</si>
  <si>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</si>
  <si>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</si>
  <si>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</si>
  <si>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</si>
  <si>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0709</t>
  </si>
  <si>
    <t>i3_00007090000000000000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</si>
  <si>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</si>
  <si>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</si>
  <si>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</si>
  <si>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</si>
  <si>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</si>
  <si>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</si>
  <si>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</si>
  <si>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</si>
  <si>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</si>
  <si>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</si>
  <si>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</si>
  <si>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</si>
  <si>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</si>
  <si>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</si>
  <si>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</si>
  <si>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</si>
  <si>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</si>
  <si>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</si>
  <si>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</si>
  <si>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</si>
  <si>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</si>
  <si>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</si>
  <si>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</si>
  <si>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</si>
  <si>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</si>
  <si>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</si>
  <si>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</si>
  <si>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</si>
  <si>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</si>
  <si>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</si>
  <si>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</si>
  <si>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</si>
  <si>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</si>
  <si>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</si>
  <si>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</si>
  <si>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</si>
  <si>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</si>
  <si>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</si>
  <si>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</si>
  <si>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</si>
  <si>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</si>
  <si>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</si>
  <si>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</si>
  <si>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</si>
  <si>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</si>
  <si>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</si>
  <si>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0310001400</t>
  </si>
  <si>
    <t>i5_00008010310001400000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</si>
  <si>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</si>
  <si>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</si>
  <si>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</si>
  <si>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0310001410</t>
  </si>
  <si>
    <t>i5_00008010310001410000</t>
  </si>
  <si>
    <t>i6_00008010310001410600</t>
  </si>
  <si>
    <t>i6_00008010310001410620</t>
  </si>
  <si>
    <t>Содержание подведомственных учреждений. Библиотеки</t>
  </si>
  <si>
    <t>0310001420</t>
  </si>
  <si>
    <t>i5_00008010310001420000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</si>
  <si>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</si>
  <si>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</si>
  <si>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</si>
  <si>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0310020320</t>
  </si>
  <si>
    <t>i5_00008010310020320000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</si>
  <si>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</si>
  <si>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</si>
  <si>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</si>
  <si>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0310020330</t>
  </si>
  <si>
    <t>i5_00008010310020330000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</si>
  <si>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</si>
  <si>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</si>
  <si>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</si>
  <si>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0310020380</t>
  </si>
  <si>
    <t>i5_00008010310020380000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</si>
  <si>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</si>
  <si>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</si>
  <si>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</si>
  <si>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</si>
  <si>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</si>
  <si>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</si>
  <si>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</si>
  <si>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</si>
  <si>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</si>
  <si>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</si>
  <si>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</si>
  <si>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</si>
  <si>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</si>
  <si>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</si>
  <si>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</si>
  <si>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</si>
  <si>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</si>
  <si>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</si>
  <si>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</si>
  <si>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</si>
  <si>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</si>
  <si>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</si>
  <si>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</si>
  <si>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</si>
  <si>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</si>
  <si>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</si>
  <si>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</si>
  <si>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</si>
  <si>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</si>
  <si>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</si>
  <si>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</si>
  <si>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</si>
  <si>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</si>
  <si>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</si>
  <si>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</si>
  <si>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</si>
  <si>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</si>
  <si>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</si>
  <si>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</si>
  <si>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</si>
  <si>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</si>
  <si>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</si>
  <si>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</si>
  <si>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</si>
  <si>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</si>
  <si>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</si>
  <si>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0804</t>
  </si>
  <si>
    <t>i3_00008040000000000000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</si>
  <si>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</si>
  <si>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</si>
  <si>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</si>
  <si>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</si>
  <si>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</si>
  <si>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</si>
  <si>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</si>
  <si>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</si>
  <si>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</si>
  <si>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</si>
  <si>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</si>
  <si>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</si>
  <si>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</si>
  <si>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</si>
  <si>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</si>
  <si>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</si>
  <si>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</si>
  <si>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</si>
  <si>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</si>
  <si>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</si>
  <si>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</si>
  <si>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</si>
  <si>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</si>
  <si>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</si>
  <si>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</si>
  <si>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</si>
  <si>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</si>
  <si>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1000</t>
  </si>
  <si>
    <t>i2_00010000000000000000</t>
  </si>
  <si>
    <t>Пенсионное обеспечение</t>
  </si>
  <si>
    <t>1001</t>
  </si>
  <si>
    <t>i3_00010010000000000000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</si>
  <si>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</si>
  <si>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</si>
  <si>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</si>
  <si>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</si>
  <si>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</si>
  <si>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</si>
  <si>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</si>
  <si>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</si>
  <si>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</si>
  <si>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</si>
  <si>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i3_00010040000000000000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</si>
  <si>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</si>
  <si>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</si>
  <si>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</si>
  <si>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</si>
  <si>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</si>
  <si>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</si>
  <si>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</si>
  <si>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</si>
  <si>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</si>
  <si>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</si>
  <si>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</si>
  <si>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</si>
  <si>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</si>
  <si>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</si>
  <si>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</si>
  <si>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</si>
  <si>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</si>
  <si>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</si>
  <si>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</si>
  <si>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</si>
  <si>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</si>
  <si>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0240070130</t>
  </si>
  <si>
    <t>i5_00010040240070130000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</si>
  <si>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</si>
  <si>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</si>
  <si>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</si>
  <si>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</si>
  <si>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</si>
  <si>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</si>
  <si>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</si>
  <si>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</si>
  <si>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</si>
  <si>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</si>
  <si>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</si>
  <si>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</si>
  <si>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</si>
  <si>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</si>
  <si>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</si>
  <si>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</si>
  <si>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</si>
  <si>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</si>
  <si>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</si>
  <si>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</si>
  <si>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</si>
  <si>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</si>
  <si>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</si>
  <si>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</si>
  <si>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</si>
  <si>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</si>
  <si>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</si>
  <si>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</si>
  <si>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</si>
  <si>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</si>
  <si>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</si>
  <si>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</si>
  <si>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</si>
  <si>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</si>
  <si>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</si>
  <si>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</si>
  <si>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</si>
  <si>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</si>
  <si>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</si>
  <si>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</si>
  <si>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</si>
  <si>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</si>
  <si>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</si>
  <si>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</si>
  <si>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</si>
  <si>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</si>
  <si>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</si>
  <si>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</si>
  <si>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</si>
  <si>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</si>
  <si>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</si>
  <si>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</si>
  <si>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</si>
  <si>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</si>
  <si>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</si>
  <si>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</si>
  <si>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</si>
  <si>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</si>
  <si>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</si>
  <si>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</si>
  <si>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</si>
  <si>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</si>
  <si>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</si>
  <si>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</si>
  <si>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</si>
  <si>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</si>
  <si>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</si>
  <si>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</si>
  <si>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</si>
  <si>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</si>
  <si>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</si>
  <si>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</si>
  <si>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</si>
  <si>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</si>
  <si>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</si>
  <si>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</si>
  <si>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</si>
  <si>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</si>
  <si>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</si>
  <si>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</si>
  <si>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</si>
  <si>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</si>
  <si>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</si>
  <si>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</si>
  <si>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</si>
  <si>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</si>
  <si>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1102</t>
  </si>
  <si>
    <t>i3_00011020000000000000</t>
  </si>
  <si>
    <t>i4_00011020500000000000</t>
  </si>
  <si>
    <t>Обустройство физкультурно-оздоровительного комплекса для центра развития внешкольного спорта " МАОУ СОШ № 8 с УИМ и АЯ"</t>
  </si>
  <si>
    <t>i5_0001102050P524070000</t>
  </si>
  <si>
    <t>050P524070</t>
  </si>
  <si>
    <t>i6_0001102050P524070600</t>
  </si>
  <si>
    <t>i6_0001102050P524070620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</si>
  <si>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</si>
  <si>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</si>
  <si>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</si>
  <si>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</si>
  <si>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</si>
  <si>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</si>
  <si>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</si>
  <si>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</si>
  <si>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</si>
  <si>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</si>
  <si>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</si>
  <si>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</si>
  <si>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</si>
  <si>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</si>
  <si>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</si>
  <si>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</si>
  <si>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</si>
  <si>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</si>
  <si>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</si>
  <si>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</si>
  <si>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</si>
  <si>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</si>
  <si>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</si>
  <si>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i2_00014000000000000000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</si>
  <si>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</si>
  <si>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</si>
  <si>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i3_00014010000000000000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</si>
  <si>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</si>
  <si>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</si>
  <si>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</si>
  <si>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</si>
  <si>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</si>
  <si>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</si>
  <si>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</si>
  <si>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</si>
  <si>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</si>
  <si>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</si>
  <si>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</si>
  <si>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</si>
  <si>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</si>
  <si>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</si>
  <si>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</si>
  <si>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</si>
  <si>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</si>
  <si>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</si>
  <si>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</si>
  <si>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</si>
  <si>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</si>
  <si>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</si>
  <si>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</si>
  <si>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</si>
  <si>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</si>
  <si>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</si>
  <si>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</si>
  <si>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</si>
  <si>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</si>
  <si>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</si>
  <si>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</si>
  <si>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</si>
  <si>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</si>
  <si>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</si>
  <si>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</si>
  <si>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</si>
  <si>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</si>
  <si>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</si>
  <si>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</si>
  <si>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</si>
  <si>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</si>
  <si>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</si>
  <si>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</si>
  <si>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</si>
  <si>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</si>
  <si>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i2_00010302250010000110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</si>
  <si>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</si>
  <si>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</si>
  <si>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</si>
  <si>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</si>
  <si>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i2_00010302260010000110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</si>
  <si>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</si>
  <si>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</si>
  <si>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</si>
  <si>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</si>
  <si>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i2_00010500000000000000</t>
  </si>
  <si>
    <t>10500000000000000</t>
  </si>
  <si>
    <t>Налог, взимаемый в связи с применением упрощенной системы налогообложения</t>
  </si>
  <si>
    <t>i2_00010501000000000110</t>
  </si>
  <si>
    <t>10501000000000110</t>
  </si>
  <si>
    <t>Налог, взимаемый с налогоплательщиков, выбравших в качестве объекта налогообложения доходы</t>
  </si>
  <si>
    <t>i2_00010501010010000110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</si>
  <si>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</si>
  <si>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</si>
  <si>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</si>
  <si>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i2_00010501020010000110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</si>
  <si>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</si>
  <si>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</si>
  <si>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</si>
  <si>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</si>
  <si>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i2_00010502000020000110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</si>
  <si>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</si>
  <si>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</si>
  <si>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</si>
  <si>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</si>
  <si>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</si>
  <si>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i2_00010503000010000110</t>
  </si>
  <si>
    <t>10503000010000110</t>
  </si>
  <si>
    <t>10503010010000110</t>
  </si>
  <si>
    <t>Налог, взимаемый в связи с применением патентной системы налогообложения</t>
  </si>
  <si>
    <t>i2_00010504000020000110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</si>
  <si>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</si>
  <si>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</si>
  <si>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</si>
  <si>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</si>
  <si>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i2_00010800000000000000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</si>
  <si>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</si>
  <si>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</si>
  <si>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</si>
  <si>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</si>
  <si>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</si>
  <si>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</si>
  <si>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</si>
  <si>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</si>
  <si>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</si>
  <si>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</si>
  <si>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</si>
  <si>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</si>
  <si>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</si>
  <si>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</si>
  <si>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</si>
  <si>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</si>
  <si>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</si>
  <si>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</si>
  <si>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</si>
  <si>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</si>
  <si>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</si>
  <si>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</si>
  <si>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</si>
  <si>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</si>
  <si>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</si>
  <si>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</si>
  <si>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</si>
  <si>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</si>
  <si>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</si>
  <si>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</si>
  <si>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i2_00011105070000000120</t>
  </si>
  <si>
    <t>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</si>
  <si>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</si>
  <si>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</si>
  <si>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</si>
  <si>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i2_00011107000000000120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</si>
  <si>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</si>
  <si>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</si>
  <si>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i2_00011107010000000120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</si>
  <si>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</si>
  <si>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</si>
  <si>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</si>
  <si>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</si>
  <si>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i2_00011109000000000120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</si>
  <si>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</si>
  <si>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</si>
  <si>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</si>
  <si>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</si>
  <si>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</si>
  <si>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</si>
  <si>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</si>
  <si>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</si>
  <si>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</si>
  <si>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</si>
  <si>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</si>
  <si>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</si>
  <si>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</si>
  <si>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</si>
  <si>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</si>
  <si>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</si>
  <si>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</si>
  <si>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</si>
  <si>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</si>
  <si>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</si>
  <si>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</si>
  <si>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</si>
  <si>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</si>
  <si>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</si>
  <si>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</si>
  <si>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</si>
  <si>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</si>
  <si>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</si>
  <si>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</si>
  <si>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</si>
  <si>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</si>
  <si>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</si>
  <si>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</si>
  <si>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</si>
  <si>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</si>
  <si>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</si>
  <si>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</si>
  <si>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</si>
  <si>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</si>
  <si>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</si>
  <si>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</si>
  <si>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</si>
  <si>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</si>
  <si>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</si>
  <si>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</si>
  <si>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</si>
  <si>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</si>
  <si>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</si>
  <si>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</si>
  <si>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</si>
  <si>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</si>
  <si>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</si>
  <si>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</si>
  <si>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</si>
  <si>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</si>
  <si>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</si>
  <si>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</si>
  <si>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</si>
  <si>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</si>
  <si>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</si>
  <si>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</si>
  <si>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</si>
  <si>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</si>
  <si>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</si>
  <si>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</si>
  <si>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</si>
  <si>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</si>
  <si>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</si>
  <si>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</si>
  <si>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</si>
  <si>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</si>
  <si>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</si>
  <si>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</si>
  <si>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</si>
  <si>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</si>
  <si>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</si>
  <si>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</si>
  <si>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</si>
  <si>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</si>
  <si>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</si>
  <si>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</si>
  <si>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i2_00011601060010000140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</si>
  <si>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</si>
  <si>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</si>
  <si>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</si>
  <si>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</si>
  <si>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</si>
  <si>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</si>
  <si>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</si>
  <si>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</si>
  <si>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</si>
  <si>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</si>
  <si>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</si>
  <si>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</si>
  <si>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</si>
  <si>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</si>
  <si>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</si>
  <si>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</si>
  <si>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</si>
  <si>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</si>
  <si>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</si>
  <si>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i2_00011601140010000140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</si>
  <si>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</si>
  <si>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</si>
  <si>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</si>
  <si>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</si>
  <si>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i2_00011601150010000140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</si>
  <si>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</si>
  <si>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</si>
  <si>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</si>
  <si>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</si>
  <si>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i2_00011601170010000140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</si>
  <si>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</si>
  <si>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</si>
  <si>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</si>
  <si>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</si>
  <si>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i2_00011601180010000140</t>
  </si>
  <si>
    <t>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</si>
  <si>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</si>
  <si>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</si>
  <si>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</si>
  <si>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</si>
  <si>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</si>
  <si>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</si>
  <si>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</si>
  <si>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</si>
  <si>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</si>
  <si>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</si>
  <si>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</si>
  <si>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</si>
  <si>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</si>
  <si>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</si>
  <si>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</si>
  <si>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</si>
  <si>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</si>
  <si>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</si>
  <si>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</si>
  <si>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</si>
  <si>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</si>
  <si>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</si>
  <si>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</si>
  <si>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</si>
  <si>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</si>
  <si>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</si>
  <si>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</si>
  <si>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</si>
  <si>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</si>
  <si>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</si>
  <si>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</si>
  <si>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</si>
  <si>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</si>
  <si>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</si>
  <si>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</si>
  <si>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</si>
  <si>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</si>
  <si>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</si>
  <si>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</si>
  <si>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</si>
  <si>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</si>
  <si>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</si>
  <si>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</si>
  <si>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</si>
  <si>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</si>
  <si>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</si>
  <si>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</si>
  <si>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</si>
  <si>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</si>
  <si>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</si>
  <si>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</si>
  <si>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</si>
  <si>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</si>
  <si>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</si>
  <si>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</si>
  <si>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</si>
  <si>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</si>
  <si>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</si>
  <si>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</si>
  <si>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</si>
  <si>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</si>
  <si>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</si>
  <si>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</si>
  <si>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</si>
  <si>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</si>
  <si>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</si>
  <si>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</si>
  <si>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</si>
  <si>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</si>
  <si>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</si>
  <si>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</si>
  <si>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</si>
  <si>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</si>
  <si>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</si>
  <si>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</si>
  <si>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</si>
  <si>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</si>
  <si>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</si>
  <si>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</si>
  <si>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</si>
  <si>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</si>
  <si>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</si>
  <si>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</si>
  <si>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</si>
  <si>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</si>
  <si>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</si>
  <si>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</si>
  <si>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</si>
  <si>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</si>
  <si>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</si>
  <si>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</si>
  <si>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</si>
  <si>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</si>
  <si>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</si>
  <si>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</si>
  <si>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</si>
  <si>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</si>
  <si>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</si>
  <si>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</si>
  <si>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</si>
  <si>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</si>
  <si>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</si>
  <si>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</si>
  <si>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</si>
  <si>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</si>
  <si>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</si>
  <si>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</si>
  <si>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</si>
  <si>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</si>
  <si>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</si>
  <si>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</si>
  <si>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</si>
  <si>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</si>
  <si>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</si>
  <si>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</si>
  <si>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</si>
  <si>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</si>
  <si>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</si>
  <si>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</si>
  <si>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20225519050000150</t>
  </si>
  <si>
    <t>Субсидии бюджетам муниципальных районов на поддержку отрасли культуры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</si>
  <si>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</si>
  <si>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</si>
  <si>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</si>
  <si>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</si>
  <si>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</si>
  <si>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</si>
  <si>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</si>
  <si>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</si>
  <si>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</si>
  <si>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</si>
  <si>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</si>
  <si>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</si>
  <si>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</si>
  <si>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</si>
  <si>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i2_00020230024000000150</t>
  </si>
  <si>
    <t>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</si>
  <si>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</si>
  <si>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</si>
  <si>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</si>
  <si>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i2_00020230027000000150</t>
  </si>
  <si>
    <t>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</si>
  <si>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</si>
  <si>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</si>
  <si>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</si>
  <si>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i2_00020230029000000150</t>
  </si>
  <si>
    <t>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</si>
  <si>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</si>
  <si>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</si>
  <si>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</si>
  <si>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i2_00020235082000000150</t>
  </si>
  <si>
    <t>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</si>
  <si>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</si>
  <si>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</si>
  <si>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</si>
  <si>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i2_00020235118000000150</t>
  </si>
  <si>
    <t>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</si>
  <si>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</si>
  <si>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</si>
  <si>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</si>
  <si>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i2_00020235120000000150</t>
  </si>
  <si>
    <t>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</si>
  <si>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</si>
  <si>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</si>
  <si>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</si>
  <si>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</si>
  <si>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</si>
  <si>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</si>
  <si>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</si>
  <si>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</si>
  <si>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</si>
  <si>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</si>
  <si>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</si>
  <si>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</si>
  <si>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</si>
  <si>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</si>
  <si>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</si>
  <si>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</si>
  <si>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</si>
  <si>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</si>
  <si>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</si>
  <si>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</si>
  <si>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</si>
  <si>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</si>
  <si>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</si>
  <si>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</si>
  <si>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</si>
  <si>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</si>
  <si>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</si>
  <si>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</si>
  <si>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</si>
  <si>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</si>
  <si>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</si>
  <si>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</si>
  <si>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</si>
  <si>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</si>
  <si>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</si>
  <si>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</si>
  <si>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</si>
  <si>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</si>
  <si>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</si>
  <si>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</si>
  <si>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</si>
  <si>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</si>
  <si>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</si>
  <si>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</si>
  <si>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</si>
  <si>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</si>
  <si>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</si>
  <si>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</si>
  <si>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</si>
  <si>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</si>
  <si>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</si>
  <si>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</si>
  <si>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</si>
  <si>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</si>
  <si>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</si>
  <si>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</si>
  <si>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</si>
  <si>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</si>
  <si>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</si>
  <si>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</si>
  <si>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</si>
  <si>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</si>
  <si>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</si>
  <si>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Т.Н.Семёнова</t>
  </si>
  <si>
    <t>Н.Ю.Дитяткина</t>
  </si>
  <si>
    <t>7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</si>
</sst>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43" fontId="4" fillId="0" borderId="0" applyFont="0" applyFill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3" fontId="2" fillId="0" borderId="0" xfId="42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14"/>
  <sheetViews>
    <sheetView tabSelected="1" topLeftCell="A1195" workbookViewId="0">
      <selection activeCell="A1208" sqref="A1208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92" t="s">
        <v>35</v>
      </c>
      <c r="B1" s="192"/>
      <c r="C1" s="192"/>
      <c r="D1" s="192"/>
      <c r="E1" s="192"/>
      <c r="F1" s="192"/>
      <c r="G1" s="192"/>
      <c r="H1" s="192"/>
      <c r="I1" s="193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x14ac:dyDescent="0.2">
      <c r="A3" s="32" t="s">
        <v>51</v>
      </c>
      <c r="B3" s="196" t="s">
        <v>61</v>
      </c>
      <c r="C3" s="196"/>
      <c r="D3" s="196"/>
      <c r="E3" s="22"/>
      <c r="F3" s="22"/>
      <c r="G3" s="197"/>
      <c r="H3" s="197"/>
      <c r="I3" s="32" t="s">
        <v>22</v>
      </c>
      <c r="J3" s="131">
        <v>44348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68</v>
      </c>
      <c r="L4" s="4"/>
    </row>
    <row r="5" spans="1:12" x14ac:dyDescent="0.2">
      <c r="A5" s="3" t="s">
        <v>36</v>
      </c>
      <c r="B5" s="194" t="s">
        <v>63</v>
      </c>
      <c r="C5" s="194"/>
      <c r="D5" s="194"/>
      <c r="E5" s="194"/>
      <c r="F5" s="194"/>
      <c r="G5" s="194"/>
      <c r="H5" s="194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195" t="s">
        <v>60</v>
      </c>
      <c r="C6" s="195"/>
      <c r="D6" s="195"/>
      <c r="E6" s="195"/>
      <c r="F6" s="195"/>
      <c r="G6" s="195"/>
      <c r="H6" s="195"/>
      <c r="I6" s="33" t="s">
        <v>58</v>
      </c>
      <c r="J6" s="88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98" t="s">
        <v>29</v>
      </c>
      <c r="B9" s="198"/>
      <c r="C9" s="198"/>
      <c r="D9" s="198"/>
      <c r="E9" s="198"/>
      <c r="F9" s="198"/>
      <c r="G9" s="198"/>
      <c r="H9" s="198"/>
      <c r="I9" s="198"/>
      <c r="J9" s="198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58" t="s">
        <v>38</v>
      </c>
      <c r="B11" s="158" t="s">
        <v>39</v>
      </c>
      <c r="C11" s="161" t="s">
        <v>40</v>
      </c>
      <c r="D11" s="162"/>
      <c r="E11" s="162"/>
      <c r="F11" s="162"/>
      <c r="G11" s="163"/>
      <c r="H11" s="158" t="s">
        <v>41</v>
      </c>
      <c r="I11" s="158" t="s">
        <v>23</v>
      </c>
      <c r="J11" s="158" t="s">
        <v>42</v>
      </c>
      <c r="K11" s="114"/>
    </row>
    <row r="12" spans="1:12" x14ac:dyDescent="0.2">
      <c r="A12" s="159"/>
      <c r="B12" s="159"/>
      <c r="C12" s="164"/>
      <c r="D12" s="165"/>
      <c r="E12" s="165"/>
      <c r="F12" s="165"/>
      <c r="G12" s="166"/>
      <c r="H12" s="159"/>
      <c r="I12" s="159"/>
      <c r="J12" s="159"/>
      <c r="K12" s="114"/>
    </row>
    <row r="13" spans="1:12" x14ac:dyDescent="0.2">
      <c r="A13" s="160"/>
      <c r="B13" s="160"/>
      <c r="C13" s="167"/>
      <c r="D13" s="168"/>
      <c r="E13" s="168"/>
      <c r="F13" s="168"/>
      <c r="G13" s="169"/>
      <c r="H13" s="160"/>
      <c r="I13" s="160"/>
      <c r="J13" s="160"/>
      <c r="K13" s="114"/>
    </row>
    <row r="14" spans="1:12" ht="13.5" thickBot="1" x14ac:dyDescent="0.25">
      <c r="A14" s="70">
        <v>1</v>
      </c>
      <c r="B14" s="12">
        <v>2</v>
      </c>
      <c r="C14" s="170">
        <v>3</v>
      </c>
      <c r="D14" s="171"/>
      <c r="E14" s="171"/>
      <c r="F14" s="171"/>
      <c r="G14" s="172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73" t="s">
        <v>17</v>
      </c>
      <c r="D15" s="174"/>
      <c r="E15" s="174"/>
      <c r="F15" s="174"/>
      <c r="G15" s="175"/>
      <c r="H15" s="52">
        <v>1166640720.8</v>
      </c>
      <c r="I15" s="52">
        <v>479028949.01999998</v>
      </c>
      <c r="J15" s="105">
        <v>699325951.91999996</v>
      </c>
    </row>
    <row r="16" spans="1:12" x14ac:dyDescent="0.2">
      <c r="A16" s="72" t="s">
        <v>4</v>
      </c>
      <c r="B16" s="50"/>
      <c r="C16" s="199"/>
      <c r="D16" s="200"/>
      <c r="E16" s="200"/>
      <c r="F16" s="200"/>
      <c r="G16" s="201"/>
      <c r="H16" s="56"/>
      <c r="I16" s="57"/>
      <c r="J16" s="58"/>
    </row>
    <row r="17" spans="1:12" x14ac:dyDescent="0.2">
      <c r="A17" s="100" t="s">
        <v>1309</v>
      </c>
      <c r="B17" s="101" t="s">
        <v>6</v>
      </c>
      <c r="C17" s="102" t="s">
        <v>73</v>
      </c>
      <c r="D17" s="202" t="s">
        <v>1310</v>
      </c>
      <c r="E17" s="211"/>
      <c r="F17" s="211"/>
      <c r="G17" s="212"/>
      <c r="H17" s="97">
        <v>441859400</v>
      </c>
      <c r="I17" s="103">
        <v>194085207.97</v>
      </c>
      <c r="J17" s="104">
        <v>260741811.41</v>
      </c>
      <c r="K17" s="119" t="str">
        <f t="shared" ref="K17:K48" si="0">C17 &amp; D17 &amp; G17</f>
        <v>00010000000000000000</v>
      </c>
      <c r="L17" s="106" t="s">
        <v>1140</v>
      </c>
    </row>
    <row r="18" spans="1:12" x14ac:dyDescent="0.2">
      <c r="A18" s="100" t="s">
        <v>1311</v>
      </c>
      <c r="B18" s="101" t="s">
        <v>6</v>
      </c>
      <c r="C18" s="102" t="s">
        <v>73</v>
      </c>
      <c r="D18" s="202" t="s">
        <v>1312</v>
      </c>
      <c r="E18" s="211"/>
      <c r="F18" s="211"/>
      <c r="G18" s="212"/>
      <c r="H18" s="97">
        <v>310243000</v>
      </c>
      <c r="I18" s="103">
        <v>100100626.29000001</v>
      </c>
      <c r="J18" s="104">
        <v>210691754.94999999</v>
      </c>
      <c r="K18" s="119" t="str">
        <f t="shared" si="0"/>
        <v>00010100000000000000</v>
      </c>
      <c r="L18" s="106" t="s">
        <v>1313</v>
      </c>
    </row>
    <row r="19" spans="1:12" x14ac:dyDescent="0.2">
      <c r="A19" s="100" t="s">
        <v>1314</v>
      </c>
      <c r="B19" s="101" t="s">
        <v>6</v>
      </c>
      <c r="C19" s="102" t="s">
        <v>73</v>
      </c>
      <c r="D19" s="202" t="s">
        <v>1315</v>
      </c>
      <c r="E19" s="211"/>
      <c r="F19" s="211"/>
      <c r="G19" s="212"/>
      <c r="H19" s="97">
        <v>310243000</v>
      </c>
      <c r="I19" s="103">
        <v>100100626.29000001</v>
      </c>
      <c r="J19" s="104">
        <v>210691754.94999999</v>
      </c>
      <c r="K19" s="119" t="str">
        <f t="shared" si="0"/>
        <v>00010102000010000110</v>
      </c>
      <c r="L19" s="106" t="s">
        <v>1316</v>
      </c>
    </row>
    <row r="20" spans="1:12" s="85" customFormat="1" ht="56.25" x14ac:dyDescent="0.2">
      <c r="A20" s="80" t="s">
        <v>1317</v>
      </c>
      <c r="B20" s="79" t="s">
        <v>6</v>
      </c>
      <c r="C20" s="122" t="s">
        <v>73</v>
      </c>
      <c r="D20" s="185" t="s">
        <v>1318</v>
      </c>
      <c r="E20" s="186"/>
      <c r="F20" s="186"/>
      <c r="G20" s="187"/>
      <c r="H20" s="81">
        <v>305461850</v>
      </c>
      <c r="I20" s="82">
        <v>96824158.049999997</v>
      </c>
      <c r="J20" s="83">
        <f>IF(IF(H20="",0,H20)=0,0,(IF(H20&gt;0,IF(I20&gt;H20,0,H20-I20),IF(I20&gt;H20,H20-I20,0))))</f>
        <v>208637691.94999999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1319</v>
      </c>
      <c r="B21" s="79" t="s">
        <v>6</v>
      </c>
      <c r="C21" s="122" t="s">
        <v>73</v>
      </c>
      <c r="D21" s="185" t="s">
        <v>1320</v>
      </c>
      <c r="E21" s="186"/>
      <c r="F21" s="186"/>
      <c r="G21" s="187"/>
      <c r="H21" s="81">
        <v>2504000</v>
      </c>
      <c r="I21" s="82">
        <v>1132017.45</v>
      </c>
      <c r="J21" s="83">
        <f>IF(IF(H21="",0,H21)=0,0,(IF(H21&gt;0,IF(I21&gt;H21,0,H21-I21),IF(I21&gt;H21,H21-I21,0))))</f>
        <v>1371982.55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1321</v>
      </c>
      <c r="B22" s="79" t="s">
        <v>6</v>
      </c>
      <c r="C22" s="122" t="s">
        <v>73</v>
      </c>
      <c r="D22" s="185" t="s">
        <v>1322</v>
      </c>
      <c r="E22" s="186"/>
      <c r="F22" s="186"/>
      <c r="G22" s="187"/>
      <c r="H22" s="81">
        <v>831500</v>
      </c>
      <c r="I22" s="82">
        <v>878257.43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1323</v>
      </c>
      <c r="B23" s="79" t="s">
        <v>6</v>
      </c>
      <c r="C23" s="122" t="s">
        <v>73</v>
      </c>
      <c r="D23" s="185" t="s">
        <v>1324</v>
      </c>
      <c r="E23" s="186"/>
      <c r="F23" s="186"/>
      <c r="G23" s="187"/>
      <c r="H23" s="81">
        <v>916650</v>
      </c>
      <c r="I23" s="82">
        <v>234569.55</v>
      </c>
      <c r="J23" s="83">
        <f>IF(IF(H23="",0,H23)=0,0,(IF(H23&gt;0,IF(I23&gt;H23,0,H23-I23),IF(I23&gt;H23,H23-I23,0))))</f>
        <v>682080.45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1325</v>
      </c>
      <c r="B24" s="79" t="s">
        <v>6</v>
      </c>
      <c r="C24" s="122" t="s">
        <v>73</v>
      </c>
      <c r="D24" s="185" t="s">
        <v>1326</v>
      </c>
      <c r="E24" s="186"/>
      <c r="F24" s="186"/>
      <c r="G24" s="187"/>
      <c r="H24" s="81">
        <v>529000</v>
      </c>
      <c r="I24" s="82">
        <v>1031623.81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1327</v>
      </c>
      <c r="B25" s="101" t="s">
        <v>6</v>
      </c>
      <c r="C25" s="102" t="s">
        <v>73</v>
      </c>
      <c r="D25" s="202" t="s">
        <v>1328</v>
      </c>
      <c r="E25" s="211"/>
      <c r="F25" s="211"/>
      <c r="G25" s="212"/>
      <c r="H25" s="97">
        <v>7853400</v>
      </c>
      <c r="I25" s="103">
        <v>3065716.59</v>
      </c>
      <c r="J25" s="104">
        <v>4787683.41</v>
      </c>
      <c r="K25" s="119" t="str">
        <f t="shared" si="0"/>
        <v>00010300000000000000</v>
      </c>
      <c r="L25" s="106" t="s">
        <v>1329</v>
      </c>
    </row>
    <row r="26" spans="1:12" ht="22.5" x14ac:dyDescent="0.2">
      <c r="A26" s="100" t="s">
        <v>1330</v>
      </c>
      <c r="B26" s="101" t="s">
        <v>6</v>
      </c>
      <c r="C26" s="102" t="s">
        <v>73</v>
      </c>
      <c r="D26" s="202" t="s">
        <v>1331</v>
      </c>
      <c r="E26" s="211"/>
      <c r="F26" s="211"/>
      <c r="G26" s="212"/>
      <c r="H26" s="97">
        <v>7853400</v>
      </c>
      <c r="I26" s="103">
        <v>3065716.59</v>
      </c>
      <c r="J26" s="104">
        <v>4787683.41</v>
      </c>
      <c r="K26" s="119" t="str">
        <f t="shared" si="0"/>
        <v>00010302000010000110</v>
      </c>
      <c r="L26" s="106" t="s">
        <v>1332</v>
      </c>
    </row>
    <row r="27" spans="1:12" ht="56.25" x14ac:dyDescent="0.2">
      <c r="A27" s="100" t="s">
        <v>1333</v>
      </c>
      <c r="B27" s="101" t="s">
        <v>6</v>
      </c>
      <c r="C27" s="102" t="s">
        <v>73</v>
      </c>
      <c r="D27" s="202" t="s">
        <v>1334</v>
      </c>
      <c r="E27" s="211"/>
      <c r="F27" s="211"/>
      <c r="G27" s="212"/>
      <c r="H27" s="97">
        <v>3606000</v>
      </c>
      <c r="I27" s="103">
        <v>1389376.44</v>
      </c>
      <c r="J27" s="104">
        <v>2216623.56</v>
      </c>
      <c r="K27" s="119" t="str">
        <f t="shared" si="0"/>
        <v>00010302230010000110</v>
      </c>
      <c r="L27" s="106" t="s">
        <v>1335</v>
      </c>
    </row>
    <row r="28" spans="1:12" s="85" customFormat="1" ht="90" x14ac:dyDescent="0.2">
      <c r="A28" s="80" t="s">
        <v>1336</v>
      </c>
      <c r="B28" s="79" t="s">
        <v>6</v>
      </c>
      <c r="C28" s="122" t="s">
        <v>73</v>
      </c>
      <c r="D28" s="185" t="s">
        <v>1337</v>
      </c>
      <c r="E28" s="186"/>
      <c r="F28" s="186"/>
      <c r="G28" s="187"/>
      <c r="H28" s="81">
        <v>3606000</v>
      </c>
      <c r="I28" s="82">
        <v>1389376.44</v>
      </c>
      <c r="J28" s="83">
        <f>IF(IF(H28="",0,H28)=0,0,(IF(H28&gt;0,IF(I28&gt;H28,0,H28-I28),IF(I28&gt;H28,H28-I28,0))))</f>
        <v>2216623.56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1338</v>
      </c>
      <c r="B29" s="101" t="s">
        <v>6</v>
      </c>
      <c r="C29" s="102" t="s">
        <v>73</v>
      </c>
      <c r="D29" s="202" t="s">
        <v>1339</v>
      </c>
      <c r="E29" s="211"/>
      <c r="F29" s="211"/>
      <c r="G29" s="212"/>
      <c r="H29" s="97">
        <v>20500</v>
      </c>
      <c r="I29" s="103">
        <v>10460.34</v>
      </c>
      <c r="J29" s="104">
        <v>10039.66</v>
      </c>
      <c r="K29" s="119" t="str">
        <f t="shared" si="0"/>
        <v>00010302240010000110</v>
      </c>
      <c r="L29" s="106" t="s">
        <v>1340</v>
      </c>
    </row>
    <row r="30" spans="1:12" s="85" customFormat="1" ht="101.25" x14ac:dyDescent="0.2">
      <c r="A30" s="80" t="s">
        <v>1341</v>
      </c>
      <c r="B30" s="79" t="s">
        <v>6</v>
      </c>
      <c r="C30" s="122" t="s">
        <v>73</v>
      </c>
      <c r="D30" s="185" t="s">
        <v>1342</v>
      </c>
      <c r="E30" s="186"/>
      <c r="F30" s="186"/>
      <c r="G30" s="187"/>
      <c r="H30" s="81">
        <v>20500</v>
      </c>
      <c r="I30" s="82">
        <v>10460.34</v>
      </c>
      <c r="J30" s="83">
        <f>IF(IF(H30="",0,H30)=0,0,(IF(H30&gt;0,IF(I30&gt;H30,0,H30-I30),IF(I30&gt;H30,H30-I30,0))))</f>
        <v>10039.66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1343</v>
      </c>
      <c r="B31" s="101" t="s">
        <v>6</v>
      </c>
      <c r="C31" s="102" t="s">
        <v>73</v>
      </c>
      <c r="D31" s="202" t="s">
        <v>1345</v>
      </c>
      <c r="E31" s="211"/>
      <c r="F31" s="211"/>
      <c r="G31" s="212"/>
      <c r="H31" s="97">
        <v>4743500</v>
      </c>
      <c r="I31" s="103">
        <v>1907709.08</v>
      </c>
      <c r="J31" s="104">
        <v>2835790.92</v>
      </c>
      <c r="K31" s="119" t="str">
        <f t="shared" si="0"/>
        <v>00010302250010000110</v>
      </c>
      <c r="L31" s="106" t="s">
        <v>1344</v>
      </c>
    </row>
    <row r="32" spans="1:12" s="85" customFormat="1" ht="90" x14ac:dyDescent="0.2">
      <c r="A32" s="80" t="s">
        <v>1346</v>
      </c>
      <c r="B32" s="79" t="s">
        <v>6</v>
      </c>
      <c r="C32" s="122" t="s">
        <v>73</v>
      </c>
      <c r="D32" s="185" t="s">
        <v>1347</v>
      </c>
      <c r="E32" s="186"/>
      <c r="F32" s="186"/>
      <c r="G32" s="187"/>
      <c r="H32" s="81">
        <v>4743500</v>
      </c>
      <c r="I32" s="82">
        <v>1907709.08</v>
      </c>
      <c r="J32" s="83">
        <f>IF(IF(H32="",0,H32)=0,0,(IF(H32&gt;0,IF(I32&gt;H32,0,H32-I32),IF(I32&gt;H32,H32-I32,0))))</f>
        <v>2835790.92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1348</v>
      </c>
      <c r="B33" s="101" t="s">
        <v>6</v>
      </c>
      <c r="C33" s="102" t="s">
        <v>73</v>
      </c>
      <c r="D33" s="202" t="s">
        <v>1350</v>
      </c>
      <c r="E33" s="211"/>
      <c r="F33" s="211"/>
      <c r="G33" s="212"/>
      <c r="H33" s="97">
        <v>-516600</v>
      </c>
      <c r="I33" s="103">
        <v>-241829.27</v>
      </c>
      <c r="J33" s="104">
        <v>-274770.73</v>
      </c>
      <c r="K33" s="119" t="str">
        <f t="shared" si="0"/>
        <v>00010302260010000110</v>
      </c>
      <c r="L33" s="106" t="s">
        <v>1349</v>
      </c>
    </row>
    <row r="34" spans="1:12" s="85" customFormat="1" ht="90" x14ac:dyDescent="0.2">
      <c r="A34" s="80" t="s">
        <v>1351</v>
      </c>
      <c r="B34" s="79" t="s">
        <v>6</v>
      </c>
      <c r="C34" s="122" t="s">
        <v>73</v>
      </c>
      <c r="D34" s="185" t="s">
        <v>1352</v>
      </c>
      <c r="E34" s="186"/>
      <c r="F34" s="186"/>
      <c r="G34" s="187"/>
      <c r="H34" s="81">
        <v>-516600</v>
      </c>
      <c r="I34" s="82">
        <v>-241829.27</v>
      </c>
      <c r="J34" s="83">
        <f>IF(IF(H34="",0,H34)=0,0,(IF(H34&gt;0,IF(I34&gt;H34,0,H34-I34),IF(I34&gt;H34,H34-I34,0))))</f>
        <v>-274770.73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1353</v>
      </c>
      <c r="B35" s="101" t="s">
        <v>6</v>
      </c>
      <c r="C35" s="102" t="s">
        <v>73</v>
      </c>
      <c r="D35" s="202" t="s">
        <v>1355</v>
      </c>
      <c r="E35" s="211"/>
      <c r="F35" s="211"/>
      <c r="G35" s="212"/>
      <c r="H35" s="97">
        <v>81712700</v>
      </c>
      <c r="I35" s="103">
        <v>69290599.760000005</v>
      </c>
      <c r="J35" s="104">
        <v>22237746.140000001</v>
      </c>
      <c r="K35" s="119" t="str">
        <f t="shared" si="0"/>
        <v>00010500000000000000</v>
      </c>
      <c r="L35" s="106" t="s">
        <v>1354</v>
      </c>
    </row>
    <row r="36" spans="1:12" ht="22.5" x14ac:dyDescent="0.2">
      <c r="A36" s="100" t="s">
        <v>1356</v>
      </c>
      <c r="B36" s="101" t="s">
        <v>6</v>
      </c>
      <c r="C36" s="102" t="s">
        <v>73</v>
      </c>
      <c r="D36" s="202" t="s">
        <v>1358</v>
      </c>
      <c r="E36" s="211"/>
      <c r="F36" s="211"/>
      <c r="G36" s="212"/>
      <c r="H36" s="97">
        <v>74486300</v>
      </c>
      <c r="I36" s="103">
        <v>52260841.57</v>
      </c>
      <c r="J36" s="104">
        <v>22225458.43</v>
      </c>
      <c r="K36" s="119" t="str">
        <f t="shared" si="0"/>
        <v>00010501000000000110</v>
      </c>
      <c r="L36" s="106" t="s">
        <v>1357</v>
      </c>
    </row>
    <row r="37" spans="1:12" ht="22.5" x14ac:dyDescent="0.2">
      <c r="A37" s="100" t="s">
        <v>1359</v>
      </c>
      <c r="B37" s="101" t="s">
        <v>6</v>
      </c>
      <c r="C37" s="102" t="s">
        <v>73</v>
      </c>
      <c r="D37" s="202" t="s">
        <v>1361</v>
      </c>
      <c r="E37" s="211"/>
      <c r="F37" s="211"/>
      <c r="G37" s="212"/>
      <c r="H37" s="97">
        <v>48185300</v>
      </c>
      <c r="I37" s="103">
        <v>29070541.440000001</v>
      </c>
      <c r="J37" s="104">
        <v>19114758.559999999</v>
      </c>
      <c r="K37" s="119" t="str">
        <f t="shared" si="0"/>
        <v>00010501010010000110</v>
      </c>
      <c r="L37" s="106" t="s">
        <v>1360</v>
      </c>
    </row>
    <row r="38" spans="1:12" s="85" customFormat="1" ht="22.5" x14ac:dyDescent="0.2">
      <c r="A38" s="80" t="s">
        <v>1359</v>
      </c>
      <c r="B38" s="79" t="s">
        <v>6</v>
      </c>
      <c r="C38" s="122" t="s">
        <v>73</v>
      </c>
      <c r="D38" s="185" t="s">
        <v>1362</v>
      </c>
      <c r="E38" s="186"/>
      <c r="F38" s="186"/>
      <c r="G38" s="187"/>
      <c r="H38" s="81">
        <v>48185300</v>
      </c>
      <c r="I38" s="82">
        <v>29070541.440000001</v>
      </c>
      <c r="J38" s="83">
        <f>IF(IF(H38="",0,H38)=0,0,(IF(H38&gt;0,IF(I38&gt;H38,0,H38-I38),IF(I38&gt;H38,H38-I38,0))))</f>
        <v>19114758.559999999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1363</v>
      </c>
      <c r="B39" s="101" t="s">
        <v>6</v>
      </c>
      <c r="C39" s="102" t="s">
        <v>73</v>
      </c>
      <c r="D39" s="202" t="s">
        <v>1365</v>
      </c>
      <c r="E39" s="211"/>
      <c r="F39" s="211"/>
      <c r="G39" s="212"/>
      <c r="H39" s="97">
        <v>26301000</v>
      </c>
      <c r="I39" s="103">
        <v>23190300.129999999</v>
      </c>
      <c r="J39" s="104">
        <v>3110699.87</v>
      </c>
      <c r="K39" s="119" t="str">
        <f t="shared" si="0"/>
        <v>00010501020010000110</v>
      </c>
      <c r="L39" s="106" t="s">
        <v>1364</v>
      </c>
    </row>
    <row r="40" spans="1:12" s="85" customFormat="1" ht="56.25" x14ac:dyDescent="0.2">
      <c r="A40" s="80" t="s">
        <v>1366</v>
      </c>
      <c r="B40" s="79" t="s">
        <v>6</v>
      </c>
      <c r="C40" s="122" t="s">
        <v>73</v>
      </c>
      <c r="D40" s="185" t="s">
        <v>1367</v>
      </c>
      <c r="E40" s="186"/>
      <c r="F40" s="186"/>
      <c r="G40" s="187"/>
      <c r="H40" s="81">
        <v>26301000</v>
      </c>
      <c r="I40" s="82">
        <v>23190300.129999999</v>
      </c>
      <c r="J40" s="83">
        <f>IF(IF(H40="",0,H40)=0,0,(IF(H40&gt;0,IF(I40&gt;H40,0,H40-I40),IF(I40&gt;H40,H40-I40,0))))</f>
        <v>3110699.87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1368</v>
      </c>
      <c r="B41" s="101" t="s">
        <v>6</v>
      </c>
      <c r="C41" s="102" t="s">
        <v>73</v>
      </c>
      <c r="D41" s="202" t="s">
        <v>1370</v>
      </c>
      <c r="E41" s="211"/>
      <c r="F41" s="211"/>
      <c r="G41" s="212"/>
      <c r="H41" s="97">
        <v>5313000</v>
      </c>
      <c r="I41" s="103">
        <v>9190474.1999999993</v>
      </c>
      <c r="J41" s="104">
        <v>0</v>
      </c>
      <c r="K41" s="119" t="str">
        <f t="shared" si="0"/>
        <v>00010502000020000110</v>
      </c>
      <c r="L41" s="106" t="s">
        <v>1369</v>
      </c>
    </row>
    <row r="42" spans="1:12" s="85" customFormat="1" ht="22.5" x14ac:dyDescent="0.2">
      <c r="A42" s="80" t="s">
        <v>1368</v>
      </c>
      <c r="B42" s="79" t="s">
        <v>6</v>
      </c>
      <c r="C42" s="122" t="s">
        <v>73</v>
      </c>
      <c r="D42" s="185" t="s">
        <v>1371</v>
      </c>
      <c r="E42" s="186"/>
      <c r="F42" s="186"/>
      <c r="G42" s="187"/>
      <c r="H42" s="81">
        <v>5313000</v>
      </c>
      <c r="I42" s="82">
        <v>9190315.2300000004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1372</v>
      </c>
      <c r="B43" s="79" t="s">
        <v>6</v>
      </c>
      <c r="C43" s="122" t="s">
        <v>73</v>
      </c>
      <c r="D43" s="185" t="s">
        <v>1373</v>
      </c>
      <c r="E43" s="186"/>
      <c r="F43" s="186"/>
      <c r="G43" s="187"/>
      <c r="H43" s="81">
        <v>0</v>
      </c>
      <c r="I43" s="82">
        <v>158.97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1374</v>
      </c>
      <c r="B44" s="101" t="s">
        <v>6</v>
      </c>
      <c r="C44" s="102" t="s">
        <v>73</v>
      </c>
      <c r="D44" s="202" t="s">
        <v>1376</v>
      </c>
      <c r="E44" s="211"/>
      <c r="F44" s="211"/>
      <c r="G44" s="212"/>
      <c r="H44" s="97">
        <v>524400</v>
      </c>
      <c r="I44" s="103">
        <v>512112.29</v>
      </c>
      <c r="J44" s="104">
        <v>12287.71</v>
      </c>
      <c r="K44" s="119" t="str">
        <f t="shared" si="0"/>
        <v>00010503000010000110</v>
      </c>
      <c r="L44" s="106" t="s">
        <v>1375</v>
      </c>
    </row>
    <row r="45" spans="1:12" s="85" customFormat="1" x14ac:dyDescent="0.2">
      <c r="A45" s="80" t="s">
        <v>1374</v>
      </c>
      <c r="B45" s="79" t="s">
        <v>6</v>
      </c>
      <c r="C45" s="122" t="s">
        <v>73</v>
      </c>
      <c r="D45" s="185" t="s">
        <v>1377</v>
      </c>
      <c r="E45" s="186"/>
      <c r="F45" s="186"/>
      <c r="G45" s="187"/>
      <c r="H45" s="81">
        <v>524400</v>
      </c>
      <c r="I45" s="82">
        <v>512112.29</v>
      </c>
      <c r="J45" s="83">
        <f>IF(IF(H45="",0,H45)=0,0,(IF(H45&gt;0,IF(I45&gt;H45,0,H45-I45),IF(I45&gt;H45,H45-I45,0))))</f>
        <v>12287.71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1378</v>
      </c>
      <c r="B46" s="101" t="s">
        <v>6</v>
      </c>
      <c r="C46" s="102" t="s">
        <v>73</v>
      </c>
      <c r="D46" s="202" t="s">
        <v>1380</v>
      </c>
      <c r="E46" s="211"/>
      <c r="F46" s="211"/>
      <c r="G46" s="212"/>
      <c r="H46" s="97">
        <v>1389000</v>
      </c>
      <c r="I46" s="103">
        <v>7327171.7000000002</v>
      </c>
      <c r="J46" s="104">
        <v>0</v>
      </c>
      <c r="K46" s="119" t="str">
        <f t="shared" si="0"/>
        <v>00010504000020000110</v>
      </c>
      <c r="L46" s="106" t="s">
        <v>1379</v>
      </c>
    </row>
    <row r="47" spans="1:12" s="85" customFormat="1" ht="33.75" x14ac:dyDescent="0.2">
      <c r="A47" s="80" t="s">
        <v>1381</v>
      </c>
      <c r="B47" s="79" t="s">
        <v>6</v>
      </c>
      <c r="C47" s="122" t="s">
        <v>73</v>
      </c>
      <c r="D47" s="185" t="s">
        <v>1382</v>
      </c>
      <c r="E47" s="186"/>
      <c r="F47" s="186"/>
      <c r="G47" s="187"/>
      <c r="H47" s="81">
        <v>1389000</v>
      </c>
      <c r="I47" s="82">
        <v>7327171.7000000002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1383</v>
      </c>
      <c r="B48" s="101" t="s">
        <v>6</v>
      </c>
      <c r="C48" s="102" t="s">
        <v>73</v>
      </c>
      <c r="D48" s="202" t="s">
        <v>1385</v>
      </c>
      <c r="E48" s="211"/>
      <c r="F48" s="211"/>
      <c r="G48" s="212"/>
      <c r="H48" s="97">
        <v>11327000</v>
      </c>
      <c r="I48" s="103">
        <v>3539455.09</v>
      </c>
      <c r="J48" s="104">
        <v>7787544.9100000001</v>
      </c>
      <c r="K48" s="119" t="str">
        <f t="shared" si="0"/>
        <v>00010800000000000000</v>
      </c>
      <c r="L48" s="106" t="s">
        <v>1384</v>
      </c>
    </row>
    <row r="49" spans="1:12" ht="22.5" x14ac:dyDescent="0.2">
      <c r="A49" s="100" t="s">
        <v>1386</v>
      </c>
      <c r="B49" s="101" t="s">
        <v>6</v>
      </c>
      <c r="C49" s="102" t="s">
        <v>73</v>
      </c>
      <c r="D49" s="202" t="s">
        <v>1387</v>
      </c>
      <c r="E49" s="211"/>
      <c r="F49" s="211"/>
      <c r="G49" s="212"/>
      <c r="H49" s="97">
        <v>11277000</v>
      </c>
      <c r="I49" s="103">
        <v>3524455.09</v>
      </c>
      <c r="J49" s="104">
        <v>7752544.9100000001</v>
      </c>
      <c r="K49" s="119" t="str">
        <f t="shared" ref="K49:K80" si="1">C49 &amp; D49 &amp; G49</f>
        <v>00010803000010000110</v>
      </c>
      <c r="L49" s="106" t="s">
        <v>1388</v>
      </c>
    </row>
    <row r="50" spans="1:12" s="85" customFormat="1" ht="33.75" x14ac:dyDescent="0.2">
      <c r="A50" s="80" t="s">
        <v>1389</v>
      </c>
      <c r="B50" s="79" t="s">
        <v>6</v>
      </c>
      <c r="C50" s="122" t="s">
        <v>73</v>
      </c>
      <c r="D50" s="185" t="s">
        <v>1390</v>
      </c>
      <c r="E50" s="186"/>
      <c r="F50" s="186"/>
      <c r="G50" s="187"/>
      <c r="H50" s="81">
        <v>11277000</v>
      </c>
      <c r="I50" s="82">
        <v>3524455.09</v>
      </c>
      <c r="J50" s="83">
        <f>IF(IF(H50="",0,H50)=0,0,(IF(H50&gt;0,IF(I50&gt;H50,0,H50-I50),IF(I50&gt;H50,H50-I50,0))))</f>
        <v>7752544.9100000001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1391</v>
      </c>
      <c r="B51" s="101" t="s">
        <v>6</v>
      </c>
      <c r="C51" s="102" t="s">
        <v>73</v>
      </c>
      <c r="D51" s="202" t="s">
        <v>1392</v>
      </c>
      <c r="E51" s="211"/>
      <c r="F51" s="211"/>
      <c r="G51" s="212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1393</v>
      </c>
    </row>
    <row r="52" spans="1:12" s="85" customFormat="1" ht="22.5" x14ac:dyDescent="0.2">
      <c r="A52" s="80" t="s">
        <v>1394</v>
      </c>
      <c r="B52" s="79" t="s">
        <v>6</v>
      </c>
      <c r="C52" s="122" t="s">
        <v>73</v>
      </c>
      <c r="D52" s="185" t="s">
        <v>1395</v>
      </c>
      <c r="E52" s="186"/>
      <c r="F52" s="186"/>
      <c r="G52" s="187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1396</v>
      </c>
      <c r="B53" s="101" t="s">
        <v>6</v>
      </c>
      <c r="C53" s="102" t="s">
        <v>73</v>
      </c>
      <c r="D53" s="202" t="s">
        <v>1397</v>
      </c>
      <c r="E53" s="211"/>
      <c r="F53" s="211"/>
      <c r="G53" s="212"/>
      <c r="H53" s="97">
        <v>15775000</v>
      </c>
      <c r="I53" s="103">
        <v>9129995.0500000007</v>
      </c>
      <c r="J53" s="104">
        <v>6759035.8300000001</v>
      </c>
      <c r="K53" s="119" t="str">
        <f t="shared" si="1"/>
        <v>00011100000000000000</v>
      </c>
      <c r="L53" s="106" t="s">
        <v>1398</v>
      </c>
    </row>
    <row r="54" spans="1:12" ht="67.5" x14ac:dyDescent="0.2">
      <c r="A54" s="100" t="s">
        <v>1399</v>
      </c>
      <c r="B54" s="101" t="s">
        <v>6</v>
      </c>
      <c r="C54" s="102" t="s">
        <v>73</v>
      </c>
      <c r="D54" s="202" t="s">
        <v>1400</v>
      </c>
      <c r="E54" s="211"/>
      <c r="F54" s="211"/>
      <c r="G54" s="212"/>
      <c r="H54" s="97">
        <v>14018000</v>
      </c>
      <c r="I54" s="103">
        <v>8167483.21</v>
      </c>
      <c r="J54" s="104">
        <v>5850516.79</v>
      </c>
      <c r="K54" s="119" t="str">
        <f t="shared" si="1"/>
        <v>00011105000000000120</v>
      </c>
      <c r="L54" s="106" t="s">
        <v>1401</v>
      </c>
    </row>
    <row r="55" spans="1:12" ht="56.25" x14ac:dyDescent="0.2">
      <c r="A55" s="100" t="s">
        <v>1402</v>
      </c>
      <c r="B55" s="101" t="s">
        <v>6</v>
      </c>
      <c r="C55" s="102" t="s">
        <v>73</v>
      </c>
      <c r="D55" s="202" t="s">
        <v>1403</v>
      </c>
      <c r="E55" s="211"/>
      <c r="F55" s="211"/>
      <c r="G55" s="212"/>
      <c r="H55" s="97">
        <v>11200000</v>
      </c>
      <c r="I55" s="103">
        <v>6869594.3600000003</v>
      </c>
      <c r="J55" s="104">
        <v>4330405.6399999997</v>
      </c>
      <c r="K55" s="119" t="str">
        <f t="shared" si="1"/>
        <v>00011105010000000120</v>
      </c>
      <c r="L55" s="106" t="s">
        <v>1404</v>
      </c>
    </row>
    <row r="56" spans="1:12" s="85" customFormat="1" ht="78.75" x14ac:dyDescent="0.2">
      <c r="A56" s="80" t="s">
        <v>1405</v>
      </c>
      <c r="B56" s="79" t="s">
        <v>6</v>
      </c>
      <c r="C56" s="122" t="s">
        <v>73</v>
      </c>
      <c r="D56" s="185" t="s">
        <v>1406</v>
      </c>
      <c r="E56" s="186"/>
      <c r="F56" s="186"/>
      <c r="G56" s="187"/>
      <c r="H56" s="81">
        <v>5200000</v>
      </c>
      <c r="I56" s="82">
        <v>2781070.07</v>
      </c>
      <c r="J56" s="83">
        <f>IF(IF(H56="",0,H56)=0,0,(IF(H56&gt;0,IF(I56&gt;H56,0,H56-I56),IF(I56&gt;H56,H56-I56,0))))</f>
        <v>2418929.9300000002</v>
      </c>
      <c r="K56" s="120" t="str">
        <f t="shared" si="1"/>
        <v>00011105013050000120</v>
      </c>
      <c r="L56" s="84" t="str">
        <f>C56 &amp; D56 &amp; G56</f>
        <v>00011105013050000120</v>
      </c>
    </row>
    <row r="57" spans="1:12" s="85" customFormat="1" ht="67.5" x14ac:dyDescent="0.2">
      <c r="A57" s="80" t="s">
        <v>1407</v>
      </c>
      <c r="B57" s="79" t="s">
        <v>6</v>
      </c>
      <c r="C57" s="122" t="s">
        <v>73</v>
      </c>
      <c r="D57" s="185" t="s">
        <v>1408</v>
      </c>
      <c r="E57" s="186"/>
      <c r="F57" s="186"/>
      <c r="G57" s="187"/>
      <c r="H57" s="81">
        <v>6000000</v>
      </c>
      <c r="I57" s="82">
        <v>4088524.29</v>
      </c>
      <c r="J57" s="83">
        <f>IF(IF(H57="",0,H57)=0,0,(IF(H57&gt;0,IF(I57&gt;H57,0,H57-I57),IF(I57&gt;H57,H57-I57,0))))</f>
        <v>1911475.71</v>
      </c>
      <c r="K57" s="120" t="str">
        <f t="shared" si="1"/>
        <v>00011105013130000120</v>
      </c>
      <c r="L57" s="84" t="str">
        <f>C57 &amp; D57 &amp; G57</f>
        <v>00011105013130000120</v>
      </c>
    </row>
    <row r="58" spans="1:12" ht="67.5" x14ac:dyDescent="0.2">
      <c r="A58" s="100" t="s">
        <v>1409</v>
      </c>
      <c r="B58" s="101" t="s">
        <v>6</v>
      </c>
      <c r="C58" s="102" t="s">
        <v>73</v>
      </c>
      <c r="D58" s="202" t="s">
        <v>1410</v>
      </c>
      <c r="E58" s="211"/>
      <c r="F58" s="211"/>
      <c r="G58" s="212"/>
      <c r="H58" s="97">
        <v>460000</v>
      </c>
      <c r="I58" s="103">
        <v>382548.4</v>
      </c>
      <c r="J58" s="104">
        <v>77451.600000000006</v>
      </c>
      <c r="K58" s="119" t="str">
        <f t="shared" si="1"/>
        <v>00011105020000000120</v>
      </c>
      <c r="L58" s="106" t="s">
        <v>1411</v>
      </c>
    </row>
    <row r="59" spans="1:12" s="85" customFormat="1" ht="67.5" x14ac:dyDescent="0.2">
      <c r="A59" s="80" t="s">
        <v>1413</v>
      </c>
      <c r="B59" s="79" t="s">
        <v>6</v>
      </c>
      <c r="C59" s="122" t="s">
        <v>73</v>
      </c>
      <c r="D59" s="185" t="s">
        <v>1412</v>
      </c>
      <c r="E59" s="186"/>
      <c r="F59" s="186"/>
      <c r="G59" s="187"/>
      <c r="H59" s="81">
        <v>460000</v>
      </c>
      <c r="I59" s="82">
        <v>382548.4</v>
      </c>
      <c r="J59" s="83">
        <f>IF(IF(H59="",0,H59)=0,0,(IF(H59&gt;0,IF(I59&gt;H59,0,H59-I59),IF(I59&gt;H59,H59-I59,0))))</f>
        <v>77451.600000000006</v>
      </c>
      <c r="K59" s="120" t="str">
        <f t="shared" si="1"/>
        <v>00011105025050000120</v>
      </c>
      <c r="L59" s="84" t="str">
        <f>C59 &amp; D59 &amp; G59</f>
        <v>00011105025050000120</v>
      </c>
    </row>
    <row r="60" spans="1:12" ht="33.75" x14ac:dyDescent="0.2">
      <c r="A60" s="100" t="s">
        <v>1414</v>
      </c>
      <c r="B60" s="101" t="s">
        <v>6</v>
      </c>
      <c r="C60" s="102" t="s">
        <v>73</v>
      </c>
      <c r="D60" s="202" t="s">
        <v>1416</v>
      </c>
      <c r="E60" s="211"/>
      <c r="F60" s="211"/>
      <c r="G60" s="212"/>
      <c r="H60" s="97">
        <v>2358000</v>
      </c>
      <c r="I60" s="103">
        <v>915340.45</v>
      </c>
      <c r="J60" s="104">
        <v>1442659.55</v>
      </c>
      <c r="K60" s="119" t="str">
        <f t="shared" si="1"/>
        <v>00011105070000000120</v>
      </c>
      <c r="L60" s="106" t="s">
        <v>1415</v>
      </c>
    </row>
    <row r="61" spans="1:12" s="85" customFormat="1" ht="33.75" x14ac:dyDescent="0.2">
      <c r="A61" s="80" t="s">
        <v>1417</v>
      </c>
      <c r="B61" s="79" t="s">
        <v>6</v>
      </c>
      <c r="C61" s="122" t="s">
        <v>73</v>
      </c>
      <c r="D61" s="185" t="s">
        <v>1418</v>
      </c>
      <c r="E61" s="186"/>
      <c r="F61" s="186"/>
      <c r="G61" s="187"/>
      <c r="H61" s="81">
        <v>2358000</v>
      </c>
      <c r="I61" s="82">
        <v>915340.45</v>
      </c>
      <c r="J61" s="83">
        <f>IF(IF(H61="",0,H61)=0,0,(IF(H61&gt;0,IF(I61&gt;H61,0,H61-I61),IF(I61&gt;H61,H61-I61,0))))</f>
        <v>1442659.55</v>
      </c>
      <c r="K61" s="120" t="str">
        <f t="shared" si="1"/>
        <v>00011105075050000120</v>
      </c>
      <c r="L61" s="84" t="str">
        <f>C61 &amp; D61 &amp; G61</f>
        <v>00011105075050000120</v>
      </c>
    </row>
    <row r="62" spans="1:12" ht="22.5" x14ac:dyDescent="0.2">
      <c r="A62" s="100" t="s">
        <v>1419</v>
      </c>
      <c r="B62" s="101" t="s">
        <v>6</v>
      </c>
      <c r="C62" s="102" t="s">
        <v>73</v>
      </c>
      <c r="D62" s="202" t="s">
        <v>1421</v>
      </c>
      <c r="E62" s="211"/>
      <c r="F62" s="211"/>
      <c r="G62" s="212"/>
      <c r="H62" s="97">
        <v>10000</v>
      </c>
      <c r="I62" s="103">
        <v>124030.88</v>
      </c>
      <c r="J62" s="104">
        <v>0</v>
      </c>
      <c r="K62" s="119" t="str">
        <f t="shared" si="1"/>
        <v>00011107000000000120</v>
      </c>
      <c r="L62" s="106" t="s">
        <v>1420</v>
      </c>
    </row>
    <row r="63" spans="1:12" ht="33.75" x14ac:dyDescent="0.2">
      <c r="A63" s="100" t="s">
        <v>1422</v>
      </c>
      <c r="B63" s="101" t="s">
        <v>6</v>
      </c>
      <c r="C63" s="102" t="s">
        <v>73</v>
      </c>
      <c r="D63" s="202" t="s">
        <v>1424</v>
      </c>
      <c r="E63" s="211"/>
      <c r="F63" s="211"/>
      <c r="G63" s="212"/>
      <c r="H63" s="97">
        <v>10000</v>
      </c>
      <c r="I63" s="103">
        <v>124030.88</v>
      </c>
      <c r="J63" s="104">
        <v>0</v>
      </c>
      <c r="K63" s="119" t="str">
        <f t="shared" si="1"/>
        <v>00011107010000000120</v>
      </c>
      <c r="L63" s="106" t="s">
        <v>1423</v>
      </c>
    </row>
    <row r="64" spans="1:12" s="85" customFormat="1" ht="45" x14ac:dyDescent="0.2">
      <c r="A64" s="80" t="s">
        <v>1425</v>
      </c>
      <c r="B64" s="79" t="s">
        <v>6</v>
      </c>
      <c r="C64" s="122" t="s">
        <v>73</v>
      </c>
      <c r="D64" s="185" t="s">
        <v>1426</v>
      </c>
      <c r="E64" s="186"/>
      <c r="F64" s="186"/>
      <c r="G64" s="187"/>
      <c r="H64" s="81">
        <v>10000</v>
      </c>
      <c r="I64" s="82">
        <v>124030.88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 &amp; D64 &amp; G64</f>
        <v>00011107015050000120</v>
      </c>
    </row>
    <row r="65" spans="1:12" ht="67.5" x14ac:dyDescent="0.2">
      <c r="A65" s="100" t="s">
        <v>1427</v>
      </c>
      <c r="B65" s="101" t="s">
        <v>6</v>
      </c>
      <c r="C65" s="102" t="s">
        <v>73</v>
      </c>
      <c r="D65" s="202" t="s">
        <v>1429</v>
      </c>
      <c r="E65" s="211"/>
      <c r="F65" s="211"/>
      <c r="G65" s="212"/>
      <c r="H65" s="97">
        <v>1747000</v>
      </c>
      <c r="I65" s="103">
        <v>838480.96</v>
      </c>
      <c r="J65" s="104">
        <v>908519.04</v>
      </c>
      <c r="K65" s="119" t="str">
        <f t="shared" si="1"/>
        <v>00011109000000000120</v>
      </c>
      <c r="L65" s="106" t="s">
        <v>1428</v>
      </c>
    </row>
    <row r="66" spans="1:12" ht="67.5" x14ac:dyDescent="0.2">
      <c r="A66" s="100" t="s">
        <v>1430</v>
      </c>
      <c r="B66" s="101" t="s">
        <v>6</v>
      </c>
      <c r="C66" s="102" t="s">
        <v>73</v>
      </c>
      <c r="D66" s="202" t="s">
        <v>1432</v>
      </c>
      <c r="E66" s="211"/>
      <c r="F66" s="211"/>
      <c r="G66" s="212"/>
      <c r="H66" s="97">
        <v>1747000</v>
      </c>
      <c r="I66" s="103">
        <v>838480.96</v>
      </c>
      <c r="J66" s="104">
        <v>908519.04</v>
      </c>
      <c r="K66" s="119" t="str">
        <f t="shared" si="1"/>
        <v>00011109040000000120</v>
      </c>
      <c r="L66" s="106" t="s">
        <v>1431</v>
      </c>
    </row>
    <row r="67" spans="1:12" s="85" customFormat="1" ht="67.5" x14ac:dyDescent="0.2">
      <c r="A67" s="80" t="s">
        <v>1433</v>
      </c>
      <c r="B67" s="79" t="s">
        <v>6</v>
      </c>
      <c r="C67" s="122" t="s">
        <v>73</v>
      </c>
      <c r="D67" s="185" t="s">
        <v>1434</v>
      </c>
      <c r="E67" s="186"/>
      <c r="F67" s="186"/>
      <c r="G67" s="187"/>
      <c r="H67" s="81">
        <v>1747000</v>
      </c>
      <c r="I67" s="82">
        <v>838480.96</v>
      </c>
      <c r="J67" s="83">
        <f>IF(IF(H67="",0,H67)=0,0,(IF(H67&gt;0,IF(I67&gt;H67,0,H67-I67),IF(I67&gt;H67,H67-I67,0))))</f>
        <v>908519.04</v>
      </c>
      <c r="K67" s="120" t="str">
        <f t="shared" si="1"/>
        <v>00011109045050000120</v>
      </c>
      <c r="L67" s="84" t="str">
        <f>C67 &amp; D67 &amp; G67</f>
        <v>00011109045050000120</v>
      </c>
    </row>
    <row r="68" spans="1:12" ht="22.5" x14ac:dyDescent="0.2">
      <c r="A68" s="100" t="s">
        <v>1435</v>
      </c>
      <c r="B68" s="101" t="s">
        <v>6</v>
      </c>
      <c r="C68" s="102" t="s">
        <v>73</v>
      </c>
      <c r="D68" s="202" t="s">
        <v>1436</v>
      </c>
      <c r="E68" s="211"/>
      <c r="F68" s="211"/>
      <c r="G68" s="212"/>
      <c r="H68" s="97">
        <v>1731000</v>
      </c>
      <c r="I68" s="103">
        <v>1657017.21</v>
      </c>
      <c r="J68" s="104">
        <v>559977.38</v>
      </c>
      <c r="K68" s="119" t="str">
        <f t="shared" si="1"/>
        <v>00011200000000000000</v>
      </c>
      <c r="L68" s="106" t="s">
        <v>1437</v>
      </c>
    </row>
    <row r="69" spans="1:12" x14ac:dyDescent="0.2">
      <c r="A69" s="100" t="s">
        <v>1438</v>
      </c>
      <c r="B69" s="101" t="s">
        <v>6</v>
      </c>
      <c r="C69" s="102" t="s">
        <v>73</v>
      </c>
      <c r="D69" s="202" t="s">
        <v>1439</v>
      </c>
      <c r="E69" s="211"/>
      <c r="F69" s="211"/>
      <c r="G69" s="212"/>
      <c r="H69" s="97">
        <v>1731000</v>
      </c>
      <c r="I69" s="103">
        <v>1657017.21</v>
      </c>
      <c r="J69" s="104">
        <v>559977.38</v>
      </c>
      <c r="K69" s="119" t="str">
        <f t="shared" si="1"/>
        <v>00011201000010000120</v>
      </c>
      <c r="L69" s="106" t="s">
        <v>1440</v>
      </c>
    </row>
    <row r="70" spans="1:12" s="85" customFormat="1" ht="22.5" x14ac:dyDescent="0.2">
      <c r="A70" s="80" t="s">
        <v>1441</v>
      </c>
      <c r="B70" s="79" t="s">
        <v>6</v>
      </c>
      <c r="C70" s="122" t="s">
        <v>73</v>
      </c>
      <c r="D70" s="185" t="s">
        <v>1442</v>
      </c>
      <c r="E70" s="186"/>
      <c r="F70" s="186"/>
      <c r="G70" s="187"/>
      <c r="H70" s="81">
        <v>512100</v>
      </c>
      <c r="I70" s="82">
        <v>389707.36</v>
      </c>
      <c r="J70" s="83">
        <f>IF(IF(H70="",0,H70)=0,0,(IF(H70&gt;0,IF(I70&gt;H70,0,H70-I70),IF(I70&gt;H70,H70-I70,0))))</f>
        <v>122392.64</v>
      </c>
      <c r="K70" s="120" t="str">
        <f t="shared" si="1"/>
        <v>00011201010010000120</v>
      </c>
      <c r="L70" s="84" t="str">
        <f>C70 &amp; D70 &amp; G70</f>
        <v>00011201010010000120</v>
      </c>
    </row>
    <row r="71" spans="1:12" s="85" customFormat="1" ht="22.5" x14ac:dyDescent="0.2">
      <c r="A71" s="80" t="s">
        <v>1443</v>
      </c>
      <c r="B71" s="79" t="s">
        <v>6</v>
      </c>
      <c r="C71" s="122" t="s">
        <v>73</v>
      </c>
      <c r="D71" s="185" t="s">
        <v>1444</v>
      </c>
      <c r="E71" s="186"/>
      <c r="F71" s="186"/>
      <c r="G71" s="187"/>
      <c r="H71" s="81">
        <v>57400</v>
      </c>
      <c r="I71" s="82">
        <v>80946.5</v>
      </c>
      <c r="J71" s="83">
        <f>IF(IF(H71="",0,H71)=0,0,(IF(H71&gt;0,IF(I71&gt;H71,0,H71-I71),IF(I71&gt;H71,H71-I71,0))))</f>
        <v>0</v>
      </c>
      <c r="K71" s="120" t="str">
        <f t="shared" si="1"/>
        <v>00011201030010000120</v>
      </c>
      <c r="L71" s="84" t="str">
        <f>C71 &amp; D71 &amp; G71</f>
        <v>00011201030010000120</v>
      </c>
    </row>
    <row r="72" spans="1:12" ht="22.5" x14ac:dyDescent="0.2">
      <c r="A72" s="100" t="s">
        <v>1445</v>
      </c>
      <c r="B72" s="101" t="s">
        <v>6</v>
      </c>
      <c r="C72" s="102" t="s">
        <v>73</v>
      </c>
      <c r="D72" s="202" t="s">
        <v>1446</v>
      </c>
      <c r="E72" s="211"/>
      <c r="F72" s="211"/>
      <c r="G72" s="212"/>
      <c r="H72" s="97">
        <v>1161500</v>
      </c>
      <c r="I72" s="103">
        <v>1186363.3500000001</v>
      </c>
      <c r="J72" s="104">
        <v>437584.74</v>
      </c>
      <c r="K72" s="119" t="str">
        <f t="shared" si="1"/>
        <v>00011201040010000120</v>
      </c>
      <c r="L72" s="106" t="s">
        <v>1447</v>
      </c>
    </row>
    <row r="73" spans="1:12" s="85" customFormat="1" x14ac:dyDescent="0.2">
      <c r="A73" s="80" t="s">
        <v>1448</v>
      </c>
      <c r="B73" s="79" t="s">
        <v>6</v>
      </c>
      <c r="C73" s="122" t="s">
        <v>73</v>
      </c>
      <c r="D73" s="185" t="s">
        <v>1449</v>
      </c>
      <c r="E73" s="186"/>
      <c r="F73" s="186"/>
      <c r="G73" s="187"/>
      <c r="H73" s="81">
        <v>1161500</v>
      </c>
      <c r="I73" s="82">
        <v>723915.26</v>
      </c>
      <c r="J73" s="83">
        <f>IF(IF(H73="",0,H73)=0,0,(IF(H73&gt;0,IF(I73&gt;H73,0,H73-I73),IF(I73&gt;H73,H73-I73,0))))</f>
        <v>437584.74</v>
      </c>
      <c r="K73" s="120" t="str">
        <f t="shared" si="1"/>
        <v>00011201041010000120</v>
      </c>
      <c r="L73" s="84" t="str">
        <f>C73 &amp; D73 &amp; G73</f>
        <v>00011201041010000120</v>
      </c>
    </row>
    <row r="74" spans="1:12" s="85" customFormat="1" x14ac:dyDescent="0.2">
      <c r="A74" s="80" t="s">
        <v>1450</v>
      </c>
      <c r="B74" s="79" t="s">
        <v>6</v>
      </c>
      <c r="C74" s="122" t="s">
        <v>73</v>
      </c>
      <c r="D74" s="185" t="s">
        <v>1451</v>
      </c>
      <c r="E74" s="186"/>
      <c r="F74" s="186"/>
      <c r="G74" s="187"/>
      <c r="H74" s="81">
        <v>0</v>
      </c>
      <c r="I74" s="82">
        <v>462448.09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 &amp; D74 &amp; G74</f>
        <v>00011201042010000120</v>
      </c>
    </row>
    <row r="75" spans="1:12" ht="22.5" x14ac:dyDescent="0.2">
      <c r="A75" s="100" t="s">
        <v>1452</v>
      </c>
      <c r="B75" s="101" t="s">
        <v>6</v>
      </c>
      <c r="C75" s="102" t="s">
        <v>73</v>
      </c>
      <c r="D75" s="202" t="s">
        <v>1453</v>
      </c>
      <c r="E75" s="211"/>
      <c r="F75" s="211"/>
      <c r="G75" s="212"/>
      <c r="H75" s="97">
        <v>12000</v>
      </c>
      <c r="I75" s="103">
        <v>9713.74</v>
      </c>
      <c r="J75" s="104">
        <v>2286.2600000000002</v>
      </c>
      <c r="K75" s="119" t="str">
        <f t="shared" si="1"/>
        <v>00011300000000000000</v>
      </c>
      <c r="L75" s="106" t="s">
        <v>1454</v>
      </c>
    </row>
    <row r="76" spans="1:12" x14ac:dyDescent="0.2">
      <c r="A76" s="100" t="s">
        <v>1455</v>
      </c>
      <c r="B76" s="101" t="s">
        <v>6</v>
      </c>
      <c r="C76" s="102" t="s">
        <v>73</v>
      </c>
      <c r="D76" s="202" t="s">
        <v>1456</v>
      </c>
      <c r="E76" s="211"/>
      <c r="F76" s="211"/>
      <c r="G76" s="212"/>
      <c r="H76" s="97">
        <v>12000</v>
      </c>
      <c r="I76" s="103">
        <v>9713.74</v>
      </c>
      <c r="J76" s="104">
        <v>2286.2600000000002</v>
      </c>
      <c r="K76" s="119" t="str">
        <f t="shared" si="1"/>
        <v>00011302000000000130</v>
      </c>
      <c r="L76" s="106" t="s">
        <v>1457</v>
      </c>
    </row>
    <row r="77" spans="1:12" x14ac:dyDescent="0.2">
      <c r="A77" s="100" t="s">
        <v>1458</v>
      </c>
      <c r="B77" s="101" t="s">
        <v>6</v>
      </c>
      <c r="C77" s="102" t="s">
        <v>73</v>
      </c>
      <c r="D77" s="202" t="s">
        <v>1459</v>
      </c>
      <c r="E77" s="211"/>
      <c r="F77" s="211"/>
      <c r="G77" s="212"/>
      <c r="H77" s="97">
        <v>12000</v>
      </c>
      <c r="I77" s="103">
        <v>9713.74</v>
      </c>
      <c r="J77" s="104">
        <v>2286.2600000000002</v>
      </c>
      <c r="K77" s="119" t="str">
        <f t="shared" si="1"/>
        <v>00011302990000000130</v>
      </c>
      <c r="L77" s="106" t="s">
        <v>1460</v>
      </c>
    </row>
    <row r="78" spans="1:12" s="85" customFormat="1" ht="22.5" x14ac:dyDescent="0.2">
      <c r="A78" s="80" t="s">
        <v>1461</v>
      </c>
      <c r="B78" s="79" t="s">
        <v>6</v>
      </c>
      <c r="C78" s="122" t="s">
        <v>73</v>
      </c>
      <c r="D78" s="185" t="s">
        <v>1462</v>
      </c>
      <c r="E78" s="186"/>
      <c r="F78" s="186"/>
      <c r="G78" s="187"/>
      <c r="H78" s="81">
        <v>12000</v>
      </c>
      <c r="I78" s="82">
        <v>9713.74</v>
      </c>
      <c r="J78" s="83">
        <f>IF(IF(H78="",0,H78)=0,0,(IF(H78&gt;0,IF(I78&gt;H78,0,H78-I78),IF(I78&gt;H78,H78-I78,0))))</f>
        <v>2286.2600000000002</v>
      </c>
      <c r="K78" s="120" t="str">
        <f t="shared" si="1"/>
        <v>00011302995050000130</v>
      </c>
      <c r="L78" s="84" t="str">
        <f>C78 &amp; D78 &amp; G78</f>
        <v>00011302995050000130</v>
      </c>
    </row>
    <row r="79" spans="1:12" ht="22.5" x14ac:dyDescent="0.2">
      <c r="A79" s="100" t="s">
        <v>1463</v>
      </c>
      <c r="B79" s="101" t="s">
        <v>6</v>
      </c>
      <c r="C79" s="102" t="s">
        <v>73</v>
      </c>
      <c r="D79" s="202" t="s">
        <v>1464</v>
      </c>
      <c r="E79" s="211"/>
      <c r="F79" s="211"/>
      <c r="G79" s="212"/>
      <c r="H79" s="97">
        <v>8967000</v>
      </c>
      <c r="I79" s="103">
        <v>4996307.09</v>
      </c>
      <c r="J79" s="104">
        <v>5675327.7300000004</v>
      </c>
      <c r="K79" s="119" t="str">
        <f t="shared" si="1"/>
        <v>00011400000000000000</v>
      </c>
      <c r="L79" s="106" t="s">
        <v>1465</v>
      </c>
    </row>
    <row r="80" spans="1:12" ht="67.5" x14ac:dyDescent="0.2">
      <c r="A80" s="100" t="s">
        <v>1466</v>
      </c>
      <c r="B80" s="101" t="s">
        <v>6</v>
      </c>
      <c r="C80" s="102" t="s">
        <v>73</v>
      </c>
      <c r="D80" s="202" t="s">
        <v>1467</v>
      </c>
      <c r="E80" s="211"/>
      <c r="F80" s="211"/>
      <c r="G80" s="212"/>
      <c r="H80" s="97">
        <v>1800000</v>
      </c>
      <c r="I80" s="103">
        <v>3476815.35</v>
      </c>
      <c r="J80" s="104">
        <v>0</v>
      </c>
      <c r="K80" s="119" t="str">
        <f t="shared" si="1"/>
        <v>00011402000000000000</v>
      </c>
      <c r="L80" s="106" t="s">
        <v>1468</v>
      </c>
    </row>
    <row r="81" spans="1:12" ht="78.75" x14ac:dyDescent="0.2">
      <c r="A81" s="100" t="s">
        <v>1469</v>
      </c>
      <c r="B81" s="101" t="s">
        <v>6</v>
      </c>
      <c r="C81" s="102" t="s">
        <v>73</v>
      </c>
      <c r="D81" s="202" t="s">
        <v>1470</v>
      </c>
      <c r="E81" s="211"/>
      <c r="F81" s="211"/>
      <c r="G81" s="212"/>
      <c r="H81" s="97">
        <v>1800000</v>
      </c>
      <c r="I81" s="103">
        <v>3475808.35</v>
      </c>
      <c r="J81" s="104">
        <v>0</v>
      </c>
      <c r="K81" s="119" t="str">
        <f t="shared" ref="K81:K112" si="2">C81 &amp; D81 &amp; G81</f>
        <v>00011402050050000410</v>
      </c>
      <c r="L81" s="106" t="s">
        <v>1471</v>
      </c>
    </row>
    <row r="82" spans="1:12" ht="78.75" x14ac:dyDescent="0.2">
      <c r="A82" s="100" t="s">
        <v>1472</v>
      </c>
      <c r="B82" s="101" t="s">
        <v>6</v>
      </c>
      <c r="C82" s="102" t="s">
        <v>73</v>
      </c>
      <c r="D82" s="202" t="s">
        <v>1473</v>
      </c>
      <c r="E82" s="211"/>
      <c r="F82" s="211"/>
      <c r="G82" s="212"/>
      <c r="H82" s="97">
        <v>0</v>
      </c>
      <c r="I82" s="103">
        <v>1007</v>
      </c>
      <c r="J82" s="104">
        <v>0</v>
      </c>
      <c r="K82" s="119" t="str">
        <f t="shared" si="2"/>
        <v>00011402050050000440</v>
      </c>
      <c r="L82" s="106" t="s">
        <v>1474</v>
      </c>
    </row>
    <row r="83" spans="1:12" s="85" customFormat="1" ht="67.5" x14ac:dyDescent="0.2">
      <c r="A83" s="80" t="s">
        <v>1475</v>
      </c>
      <c r="B83" s="79" t="s">
        <v>6</v>
      </c>
      <c r="C83" s="122" t="s">
        <v>73</v>
      </c>
      <c r="D83" s="185" t="s">
        <v>1476</v>
      </c>
      <c r="E83" s="186"/>
      <c r="F83" s="186"/>
      <c r="G83" s="187"/>
      <c r="H83" s="81">
        <v>1800000</v>
      </c>
      <c r="I83" s="82">
        <v>3475808.35</v>
      </c>
      <c r="J83" s="83">
        <f>IF(IF(H83="",0,H83)=0,0,(IF(H83&gt;0,IF(I83&gt;H83,0,H83-I83),IF(I83&gt;H83,H83-I83,0))))</f>
        <v>0</v>
      </c>
      <c r="K83" s="120" t="str">
        <f t="shared" si="2"/>
        <v>00011402053050000410</v>
      </c>
      <c r="L83" s="84" t="str">
        <f>C83 &amp; D83 &amp; G83</f>
        <v>00011402053050000410</v>
      </c>
    </row>
    <row r="84" spans="1:12" s="85" customFormat="1" ht="78.75" x14ac:dyDescent="0.2">
      <c r="A84" s="80" t="s">
        <v>1477</v>
      </c>
      <c r="B84" s="79" t="s">
        <v>6</v>
      </c>
      <c r="C84" s="122" t="s">
        <v>73</v>
      </c>
      <c r="D84" s="185" t="s">
        <v>1478</v>
      </c>
      <c r="E84" s="186"/>
      <c r="F84" s="186"/>
      <c r="G84" s="187"/>
      <c r="H84" s="81">
        <v>0</v>
      </c>
      <c r="I84" s="82">
        <v>1007</v>
      </c>
      <c r="J84" s="83">
        <f>IF(IF(H84="",0,H84)=0,0,(IF(H84&gt;0,IF(I84&gt;H84,0,H84-I84),IF(I84&gt;H84,H84-I84,0))))</f>
        <v>0</v>
      </c>
      <c r="K84" s="120" t="str">
        <f t="shared" si="2"/>
        <v>00011402053050000440</v>
      </c>
      <c r="L84" s="84" t="str">
        <f>C84 &amp; D84 &amp; G84</f>
        <v>00011402053050000440</v>
      </c>
    </row>
    <row r="85" spans="1:12" ht="22.5" x14ac:dyDescent="0.2">
      <c r="A85" s="100" t="s">
        <v>1479</v>
      </c>
      <c r="B85" s="101" t="s">
        <v>6</v>
      </c>
      <c r="C85" s="102" t="s">
        <v>73</v>
      </c>
      <c r="D85" s="202" t="s">
        <v>1480</v>
      </c>
      <c r="E85" s="211"/>
      <c r="F85" s="211"/>
      <c r="G85" s="212"/>
      <c r="H85" s="97">
        <v>6800000</v>
      </c>
      <c r="I85" s="103">
        <v>1331854.49</v>
      </c>
      <c r="J85" s="104">
        <v>5468145.5099999998</v>
      </c>
      <c r="K85" s="119" t="str">
        <f t="shared" si="2"/>
        <v>00011406000000000430</v>
      </c>
      <c r="L85" s="106" t="s">
        <v>1481</v>
      </c>
    </row>
    <row r="86" spans="1:12" ht="33.75" x14ac:dyDescent="0.2">
      <c r="A86" s="100" t="s">
        <v>1482</v>
      </c>
      <c r="B86" s="101" t="s">
        <v>6</v>
      </c>
      <c r="C86" s="102" t="s">
        <v>73</v>
      </c>
      <c r="D86" s="202" t="s">
        <v>1483</v>
      </c>
      <c r="E86" s="211"/>
      <c r="F86" s="211"/>
      <c r="G86" s="212"/>
      <c r="H86" s="97">
        <v>6800000</v>
      </c>
      <c r="I86" s="103">
        <v>1331854.49</v>
      </c>
      <c r="J86" s="104">
        <v>5468145.5099999998</v>
      </c>
      <c r="K86" s="119" t="str">
        <f t="shared" si="2"/>
        <v>00011406010000000430</v>
      </c>
      <c r="L86" s="106" t="s">
        <v>1484</v>
      </c>
    </row>
    <row r="87" spans="1:12" s="85" customFormat="1" ht="56.25" x14ac:dyDescent="0.2">
      <c r="A87" s="80" t="s">
        <v>1485</v>
      </c>
      <c r="B87" s="79" t="s">
        <v>6</v>
      </c>
      <c r="C87" s="122" t="s">
        <v>73</v>
      </c>
      <c r="D87" s="185" t="s">
        <v>1486</v>
      </c>
      <c r="E87" s="186"/>
      <c r="F87" s="186"/>
      <c r="G87" s="187"/>
      <c r="H87" s="81">
        <v>4000000</v>
      </c>
      <c r="I87" s="82">
        <v>706517.42</v>
      </c>
      <c r="J87" s="83">
        <f>IF(IF(H87="",0,H87)=0,0,(IF(H87&gt;0,IF(I87&gt;H87,0,H87-I87),IF(I87&gt;H87,H87-I87,0))))</f>
        <v>3293482.58</v>
      </c>
      <c r="K87" s="120" t="str">
        <f t="shared" si="2"/>
        <v>00011406013050000430</v>
      </c>
      <c r="L87" s="84" t="str">
        <f>C87 &amp; D87 &amp; G87</f>
        <v>00011406013050000430</v>
      </c>
    </row>
    <row r="88" spans="1:12" s="85" customFormat="1" ht="45" x14ac:dyDescent="0.2">
      <c r="A88" s="80" t="s">
        <v>1487</v>
      </c>
      <c r="B88" s="79" t="s">
        <v>6</v>
      </c>
      <c r="C88" s="122" t="s">
        <v>73</v>
      </c>
      <c r="D88" s="185" t="s">
        <v>1488</v>
      </c>
      <c r="E88" s="186"/>
      <c r="F88" s="186"/>
      <c r="G88" s="187"/>
      <c r="H88" s="81">
        <v>2800000</v>
      </c>
      <c r="I88" s="82">
        <v>625337.06999999995</v>
      </c>
      <c r="J88" s="83">
        <f>IF(IF(H88="",0,H88)=0,0,(IF(H88&gt;0,IF(I88&gt;H88,0,H88-I88),IF(I88&gt;H88,H88-I88,0))))</f>
        <v>2174662.9300000002</v>
      </c>
      <c r="K88" s="120" t="str">
        <f t="shared" si="2"/>
        <v>00011406013130000430</v>
      </c>
      <c r="L88" s="84" t="str">
        <f>C88 &amp; D88 &amp; G88</f>
        <v>00011406013130000430</v>
      </c>
    </row>
    <row r="89" spans="1:12" ht="56.25" x14ac:dyDescent="0.2">
      <c r="A89" s="100" t="s">
        <v>1489</v>
      </c>
      <c r="B89" s="101" t="s">
        <v>6</v>
      </c>
      <c r="C89" s="102" t="s">
        <v>73</v>
      </c>
      <c r="D89" s="202" t="s">
        <v>1490</v>
      </c>
      <c r="E89" s="211"/>
      <c r="F89" s="211"/>
      <c r="G89" s="212"/>
      <c r="H89" s="97">
        <v>367000</v>
      </c>
      <c r="I89" s="103">
        <v>187637.25</v>
      </c>
      <c r="J89" s="104">
        <v>207182.22</v>
      </c>
      <c r="K89" s="119" t="str">
        <f t="shared" si="2"/>
        <v>00011406300000000430</v>
      </c>
      <c r="L89" s="106" t="s">
        <v>1491</v>
      </c>
    </row>
    <row r="90" spans="1:12" ht="56.25" x14ac:dyDescent="0.2">
      <c r="A90" s="100" t="s">
        <v>1492</v>
      </c>
      <c r="B90" s="101" t="s">
        <v>6</v>
      </c>
      <c r="C90" s="102" t="s">
        <v>73</v>
      </c>
      <c r="D90" s="202" t="s">
        <v>1493</v>
      </c>
      <c r="E90" s="211"/>
      <c r="F90" s="211"/>
      <c r="G90" s="212"/>
      <c r="H90" s="97">
        <v>367000</v>
      </c>
      <c r="I90" s="103">
        <v>187637.25</v>
      </c>
      <c r="J90" s="104">
        <v>207182.22</v>
      </c>
      <c r="K90" s="119" t="str">
        <f t="shared" si="2"/>
        <v>00011406310000000430</v>
      </c>
      <c r="L90" s="106" t="s">
        <v>1494</v>
      </c>
    </row>
    <row r="91" spans="1:12" s="85" customFormat="1" ht="78.75" x14ac:dyDescent="0.2">
      <c r="A91" s="80" t="s">
        <v>1495</v>
      </c>
      <c r="B91" s="79" t="s">
        <v>6</v>
      </c>
      <c r="C91" s="122" t="s">
        <v>73</v>
      </c>
      <c r="D91" s="185" t="s">
        <v>1496</v>
      </c>
      <c r="E91" s="186"/>
      <c r="F91" s="186"/>
      <c r="G91" s="187"/>
      <c r="H91" s="81">
        <v>300000</v>
      </c>
      <c r="I91" s="82">
        <v>92817.78</v>
      </c>
      <c r="J91" s="83">
        <f>IF(IF(H91="",0,H91)=0,0,(IF(H91&gt;0,IF(I91&gt;H91,0,H91-I91),IF(I91&gt;H91,H91-I91,0))))</f>
        <v>207182.22</v>
      </c>
      <c r="K91" s="120" t="str">
        <f t="shared" si="2"/>
        <v>00011406313050000430</v>
      </c>
      <c r="L91" s="84" t="str">
        <f>C91 &amp; D91 &amp; G91</f>
        <v>00011406313050000430</v>
      </c>
    </row>
    <row r="92" spans="1:12" s="85" customFormat="1" ht="67.5" x14ac:dyDescent="0.2">
      <c r="A92" s="80" t="s">
        <v>1497</v>
      </c>
      <c r="B92" s="79" t="s">
        <v>6</v>
      </c>
      <c r="C92" s="122" t="s">
        <v>73</v>
      </c>
      <c r="D92" s="185" t="s">
        <v>1498</v>
      </c>
      <c r="E92" s="186"/>
      <c r="F92" s="186"/>
      <c r="G92" s="187"/>
      <c r="H92" s="81">
        <v>67000</v>
      </c>
      <c r="I92" s="82">
        <v>94819.47</v>
      </c>
      <c r="J92" s="83">
        <f>IF(IF(H92="",0,H92)=0,0,(IF(H92&gt;0,IF(I92&gt;H92,0,H92-I92),IF(I92&gt;H92,H92-I92,0))))</f>
        <v>0</v>
      </c>
      <c r="K92" s="120" t="str">
        <f t="shared" si="2"/>
        <v>00011406313130000430</v>
      </c>
      <c r="L92" s="84" t="str">
        <f>C92 &amp; D92 &amp; G92</f>
        <v>00011406313130000430</v>
      </c>
    </row>
    <row r="93" spans="1:12" x14ac:dyDescent="0.2">
      <c r="A93" s="100" t="s">
        <v>1499</v>
      </c>
      <c r="B93" s="101" t="s">
        <v>6</v>
      </c>
      <c r="C93" s="102" t="s">
        <v>73</v>
      </c>
      <c r="D93" s="202" t="s">
        <v>1500</v>
      </c>
      <c r="E93" s="211"/>
      <c r="F93" s="211"/>
      <c r="G93" s="212"/>
      <c r="H93" s="97">
        <v>3085300</v>
      </c>
      <c r="I93" s="103">
        <v>1609883.28</v>
      </c>
      <c r="J93" s="104">
        <v>1773348.67</v>
      </c>
      <c r="K93" s="119" t="str">
        <f t="shared" si="2"/>
        <v>00011600000000000000</v>
      </c>
      <c r="L93" s="106" t="s">
        <v>1501</v>
      </c>
    </row>
    <row r="94" spans="1:12" ht="33.75" x14ac:dyDescent="0.2">
      <c r="A94" s="100" t="s">
        <v>1502</v>
      </c>
      <c r="B94" s="101" t="s">
        <v>6</v>
      </c>
      <c r="C94" s="102" t="s">
        <v>73</v>
      </c>
      <c r="D94" s="202" t="s">
        <v>1503</v>
      </c>
      <c r="E94" s="211"/>
      <c r="F94" s="211"/>
      <c r="G94" s="212"/>
      <c r="H94" s="97">
        <v>997000</v>
      </c>
      <c r="I94" s="103">
        <v>1094302.1000000001</v>
      </c>
      <c r="J94" s="104">
        <v>112207.23</v>
      </c>
      <c r="K94" s="119" t="str">
        <f t="shared" si="2"/>
        <v>00011601000010000140</v>
      </c>
      <c r="L94" s="106" t="s">
        <v>1504</v>
      </c>
    </row>
    <row r="95" spans="1:12" ht="45" x14ac:dyDescent="0.2">
      <c r="A95" s="100" t="s">
        <v>1505</v>
      </c>
      <c r="B95" s="101" t="s">
        <v>6</v>
      </c>
      <c r="C95" s="102" t="s">
        <v>73</v>
      </c>
      <c r="D95" s="202" t="s">
        <v>1506</v>
      </c>
      <c r="E95" s="211"/>
      <c r="F95" s="211"/>
      <c r="G95" s="212"/>
      <c r="H95" s="97">
        <v>2000</v>
      </c>
      <c r="I95" s="103">
        <v>11642.44</v>
      </c>
      <c r="J95" s="104">
        <v>0</v>
      </c>
      <c r="K95" s="119" t="str">
        <f t="shared" si="2"/>
        <v>00011601050010000140</v>
      </c>
      <c r="L95" s="106" t="s">
        <v>1507</v>
      </c>
    </row>
    <row r="96" spans="1:12" s="85" customFormat="1" ht="67.5" x14ac:dyDescent="0.2">
      <c r="A96" s="80" t="s">
        <v>1508</v>
      </c>
      <c r="B96" s="79" t="s">
        <v>6</v>
      </c>
      <c r="C96" s="122" t="s">
        <v>73</v>
      </c>
      <c r="D96" s="185" t="s">
        <v>1509</v>
      </c>
      <c r="E96" s="186"/>
      <c r="F96" s="186"/>
      <c r="G96" s="187"/>
      <c r="H96" s="81">
        <v>2000</v>
      </c>
      <c r="I96" s="82">
        <v>11642.44</v>
      </c>
      <c r="J96" s="83">
        <f>IF(IF(H96="",0,H96)=0,0,(IF(H96&gt;0,IF(I96&gt;H96,0,H96-I96),IF(I96&gt;H96,H96-I96,0))))</f>
        <v>0</v>
      </c>
      <c r="K96" s="120" t="str">
        <f t="shared" si="2"/>
        <v>00011601053010000140</v>
      </c>
      <c r="L96" s="84" t="str">
        <f>C96 &amp; D96 &amp; G96</f>
        <v>00011601053010000140</v>
      </c>
    </row>
    <row r="97" spans="1:12" ht="67.5" x14ac:dyDescent="0.2">
      <c r="A97" s="100" t="s">
        <v>1512</v>
      </c>
      <c r="B97" s="101" t="s">
        <v>6</v>
      </c>
      <c r="C97" s="102" t="s">
        <v>73</v>
      </c>
      <c r="D97" s="202" t="s">
        <v>1511</v>
      </c>
      <c r="E97" s="211"/>
      <c r="F97" s="211"/>
      <c r="G97" s="212"/>
      <c r="H97" s="97">
        <v>53000</v>
      </c>
      <c r="I97" s="103">
        <v>40260.839999999997</v>
      </c>
      <c r="J97" s="104">
        <v>12739.16</v>
      </c>
      <c r="K97" s="119" t="str">
        <f t="shared" si="2"/>
        <v>00011601060010000140</v>
      </c>
      <c r="L97" s="106" t="s">
        <v>1510</v>
      </c>
    </row>
    <row r="98" spans="1:12" s="85" customFormat="1" ht="90" x14ac:dyDescent="0.2">
      <c r="A98" s="80" t="s">
        <v>1513</v>
      </c>
      <c r="B98" s="79" t="s">
        <v>6</v>
      </c>
      <c r="C98" s="122" t="s">
        <v>73</v>
      </c>
      <c r="D98" s="185" t="s">
        <v>1514</v>
      </c>
      <c r="E98" s="186"/>
      <c r="F98" s="186"/>
      <c r="G98" s="187"/>
      <c r="H98" s="81">
        <v>53000</v>
      </c>
      <c r="I98" s="82">
        <v>40260.839999999997</v>
      </c>
      <c r="J98" s="83">
        <f>IF(IF(H98="",0,H98)=0,0,(IF(H98&gt;0,IF(I98&gt;H98,0,H98-I98),IF(I98&gt;H98,H98-I98,0))))</f>
        <v>12739.16</v>
      </c>
      <c r="K98" s="120" t="str">
        <f t="shared" si="2"/>
        <v>00011601063010000140</v>
      </c>
      <c r="L98" s="84" t="str">
        <f>C98 &amp; D98 &amp; G98</f>
        <v>00011601063010000140</v>
      </c>
    </row>
    <row r="99" spans="1:12" ht="45" x14ac:dyDescent="0.2">
      <c r="A99" s="100" t="s">
        <v>1515</v>
      </c>
      <c r="B99" s="101" t="s">
        <v>6</v>
      </c>
      <c r="C99" s="102" t="s">
        <v>73</v>
      </c>
      <c r="D99" s="202" t="s">
        <v>1516</v>
      </c>
      <c r="E99" s="211"/>
      <c r="F99" s="211"/>
      <c r="G99" s="212"/>
      <c r="H99" s="97">
        <v>110000</v>
      </c>
      <c r="I99" s="103">
        <v>27576.69</v>
      </c>
      <c r="J99" s="104">
        <v>82423.31</v>
      </c>
      <c r="K99" s="119" t="str">
        <f t="shared" si="2"/>
        <v>00011601070010000140</v>
      </c>
      <c r="L99" s="106" t="s">
        <v>1517</v>
      </c>
    </row>
    <row r="100" spans="1:12" s="85" customFormat="1" ht="67.5" x14ac:dyDescent="0.2">
      <c r="A100" s="80" t="s">
        <v>1518</v>
      </c>
      <c r="B100" s="79" t="s">
        <v>6</v>
      </c>
      <c r="C100" s="122" t="s">
        <v>73</v>
      </c>
      <c r="D100" s="185" t="s">
        <v>1519</v>
      </c>
      <c r="E100" s="186"/>
      <c r="F100" s="186"/>
      <c r="G100" s="187"/>
      <c r="H100" s="81">
        <v>98000</v>
      </c>
      <c r="I100" s="82">
        <v>22576.69</v>
      </c>
      <c r="J100" s="83">
        <f>IF(IF(H100="",0,H100)=0,0,(IF(H100&gt;0,IF(I100&gt;H100,0,H100-I100),IF(I100&gt;H100,H100-I100,0))))</f>
        <v>75423.31</v>
      </c>
      <c r="K100" s="120" t="str">
        <f t="shared" si="2"/>
        <v>00011601073010000140</v>
      </c>
      <c r="L100" s="84" t="str">
        <f>C100 &amp; D100 &amp; G100</f>
        <v>00011601073010000140</v>
      </c>
    </row>
    <row r="101" spans="1:12" s="85" customFormat="1" ht="56.25" x14ac:dyDescent="0.2">
      <c r="A101" s="80" t="s">
        <v>1520</v>
      </c>
      <c r="B101" s="79" t="s">
        <v>6</v>
      </c>
      <c r="C101" s="122" t="s">
        <v>73</v>
      </c>
      <c r="D101" s="185" t="s">
        <v>1521</v>
      </c>
      <c r="E101" s="186"/>
      <c r="F101" s="186"/>
      <c r="G101" s="187"/>
      <c r="H101" s="81">
        <v>12000</v>
      </c>
      <c r="I101" s="82">
        <v>5000</v>
      </c>
      <c r="J101" s="83">
        <f>IF(IF(H101="",0,H101)=0,0,(IF(H101&gt;0,IF(I101&gt;H101,0,H101-I101),IF(I101&gt;H101,H101-I101,0))))</f>
        <v>7000</v>
      </c>
      <c r="K101" s="120" t="str">
        <f t="shared" si="2"/>
        <v>00011601074010000140</v>
      </c>
      <c r="L101" s="84" t="str">
        <f>C101 &amp; D101 &amp; G101</f>
        <v>00011601074010000140</v>
      </c>
    </row>
    <row r="102" spans="1:12" ht="56.25" x14ac:dyDescent="0.2">
      <c r="A102" s="100" t="s">
        <v>1522</v>
      </c>
      <c r="B102" s="101" t="s">
        <v>6</v>
      </c>
      <c r="C102" s="102" t="s">
        <v>73</v>
      </c>
      <c r="D102" s="202" t="s">
        <v>1523</v>
      </c>
      <c r="E102" s="211"/>
      <c r="F102" s="211"/>
      <c r="G102" s="212"/>
      <c r="H102" s="97">
        <v>587000</v>
      </c>
      <c r="I102" s="103">
        <v>612500</v>
      </c>
      <c r="J102" s="104">
        <v>0</v>
      </c>
      <c r="K102" s="119" t="str">
        <f t="shared" si="2"/>
        <v>00011601080010000140</v>
      </c>
      <c r="L102" s="106" t="s">
        <v>1524</v>
      </c>
    </row>
    <row r="103" spans="1:12" s="85" customFormat="1" ht="78.75" x14ac:dyDescent="0.2">
      <c r="A103" s="80" t="s">
        <v>1525</v>
      </c>
      <c r="B103" s="79" t="s">
        <v>6</v>
      </c>
      <c r="C103" s="122" t="s">
        <v>73</v>
      </c>
      <c r="D103" s="185" t="s">
        <v>1526</v>
      </c>
      <c r="E103" s="186"/>
      <c r="F103" s="186"/>
      <c r="G103" s="187"/>
      <c r="H103" s="81">
        <v>587000</v>
      </c>
      <c r="I103" s="82">
        <v>602500</v>
      </c>
      <c r="J103" s="83">
        <f>IF(IF(H103="",0,H103)=0,0,(IF(H103&gt;0,IF(I103&gt;H103,0,H103-I103),IF(I103&gt;H103,H103-I103,0))))</f>
        <v>0</v>
      </c>
      <c r="K103" s="120" t="str">
        <f t="shared" si="2"/>
        <v>00011601083010000140</v>
      </c>
      <c r="L103" s="84" t="str">
        <f>C103 &amp; D103 &amp; G103</f>
        <v>00011601083010000140</v>
      </c>
    </row>
    <row r="104" spans="1:12" s="85" customFormat="1" ht="67.5" x14ac:dyDescent="0.2">
      <c r="A104" s="80" t="s">
        <v>1527</v>
      </c>
      <c r="B104" s="79" t="s">
        <v>6</v>
      </c>
      <c r="C104" s="122" t="s">
        <v>73</v>
      </c>
      <c r="D104" s="185" t="s">
        <v>1528</v>
      </c>
      <c r="E104" s="186"/>
      <c r="F104" s="186"/>
      <c r="G104" s="187"/>
      <c r="H104" s="81">
        <v>0</v>
      </c>
      <c r="I104" s="82">
        <v>10000</v>
      </c>
      <c r="J104" s="83">
        <f>IF(IF(H104="",0,H104)=0,0,(IF(H104&gt;0,IF(I104&gt;H104,0,H104-I104),IF(I104&gt;H104,H104-I104,0))))</f>
        <v>0</v>
      </c>
      <c r="K104" s="120" t="str">
        <f t="shared" si="2"/>
        <v>00011601084010000140</v>
      </c>
      <c r="L104" s="84" t="str">
        <f>C104 &amp; D104 &amp; G104</f>
        <v>00011601084010000140</v>
      </c>
    </row>
    <row r="105" spans="1:12" ht="56.25" x14ac:dyDescent="0.2">
      <c r="A105" s="100" t="s">
        <v>1529</v>
      </c>
      <c r="B105" s="101" t="s">
        <v>6</v>
      </c>
      <c r="C105" s="102" t="s">
        <v>73</v>
      </c>
      <c r="D105" s="202" t="s">
        <v>1531</v>
      </c>
      <c r="E105" s="211"/>
      <c r="F105" s="211"/>
      <c r="G105" s="212"/>
      <c r="H105" s="97">
        <v>28000</v>
      </c>
      <c r="I105" s="103">
        <v>10955.24</v>
      </c>
      <c r="J105" s="104">
        <v>17044.759999999998</v>
      </c>
      <c r="K105" s="119" t="str">
        <f t="shared" si="2"/>
        <v>00011601140010000140</v>
      </c>
      <c r="L105" s="106" t="s">
        <v>1530</v>
      </c>
    </row>
    <row r="106" spans="1:12" s="85" customFormat="1" ht="78.75" x14ac:dyDescent="0.2">
      <c r="A106" s="80" t="s">
        <v>1532</v>
      </c>
      <c r="B106" s="79" t="s">
        <v>6</v>
      </c>
      <c r="C106" s="122" t="s">
        <v>73</v>
      </c>
      <c r="D106" s="185" t="s">
        <v>1533</v>
      </c>
      <c r="E106" s="186"/>
      <c r="F106" s="186"/>
      <c r="G106" s="187"/>
      <c r="H106" s="81">
        <v>28000</v>
      </c>
      <c r="I106" s="82">
        <v>10955.24</v>
      </c>
      <c r="J106" s="83">
        <f>IF(IF(H106="",0,H106)=0,0,(IF(H106&gt;0,IF(I106&gt;H106,0,H106-I106),IF(I106&gt;H106,H106-I106,0))))</f>
        <v>17044.759999999998</v>
      </c>
      <c r="K106" s="120" t="str">
        <f t="shared" si="2"/>
        <v>00011601143010000140</v>
      </c>
      <c r="L106" s="84" t="str">
        <f>C106 &amp; D106 &amp; G106</f>
        <v>00011601143010000140</v>
      </c>
    </row>
    <row r="107" spans="1:12" ht="56.25" x14ac:dyDescent="0.2">
      <c r="A107" s="100" t="s">
        <v>1534</v>
      </c>
      <c r="B107" s="101" t="s">
        <v>6</v>
      </c>
      <c r="C107" s="102" t="s">
        <v>73</v>
      </c>
      <c r="D107" s="202" t="s">
        <v>1536</v>
      </c>
      <c r="E107" s="211"/>
      <c r="F107" s="211"/>
      <c r="G107" s="212"/>
      <c r="H107" s="97">
        <v>8000</v>
      </c>
      <c r="I107" s="103">
        <v>24883.77</v>
      </c>
      <c r="J107" s="104">
        <v>0</v>
      </c>
      <c r="K107" s="119" t="str">
        <f t="shared" si="2"/>
        <v>00011601150010000140</v>
      </c>
      <c r="L107" s="106" t="s">
        <v>1535</v>
      </c>
    </row>
    <row r="108" spans="1:12" s="85" customFormat="1" ht="90" x14ac:dyDescent="0.2">
      <c r="A108" s="80" t="s">
        <v>1537</v>
      </c>
      <c r="B108" s="79" t="s">
        <v>6</v>
      </c>
      <c r="C108" s="122" t="s">
        <v>73</v>
      </c>
      <c r="D108" s="185" t="s">
        <v>1538</v>
      </c>
      <c r="E108" s="186"/>
      <c r="F108" s="186"/>
      <c r="G108" s="187"/>
      <c r="H108" s="81">
        <v>8000</v>
      </c>
      <c r="I108" s="82">
        <v>24883.77</v>
      </c>
      <c r="J108" s="83">
        <f>IF(IF(H108="",0,H108)=0,0,(IF(H108&gt;0,IF(I108&gt;H108,0,H108-I108),IF(I108&gt;H108,H108-I108,0))))</f>
        <v>0</v>
      </c>
      <c r="K108" s="120" t="str">
        <f t="shared" si="2"/>
        <v>00011601153010000140</v>
      </c>
      <c r="L108" s="84" t="str">
        <f>C108 &amp; D108 &amp; G108</f>
        <v>00011601153010000140</v>
      </c>
    </row>
    <row r="109" spans="1:12" ht="56.25" x14ac:dyDescent="0.2">
      <c r="A109" s="100" t="s">
        <v>1539</v>
      </c>
      <c r="B109" s="101" t="s">
        <v>6</v>
      </c>
      <c r="C109" s="102" t="s">
        <v>73</v>
      </c>
      <c r="D109" s="202" t="s">
        <v>1541</v>
      </c>
      <c r="E109" s="211"/>
      <c r="F109" s="211"/>
      <c r="G109" s="212"/>
      <c r="H109" s="97">
        <v>0</v>
      </c>
      <c r="I109" s="103">
        <v>500</v>
      </c>
      <c r="J109" s="104">
        <v>0</v>
      </c>
      <c r="K109" s="119" t="str">
        <f t="shared" si="2"/>
        <v>00011601170010000140</v>
      </c>
      <c r="L109" s="106" t="s">
        <v>1540</v>
      </c>
    </row>
    <row r="110" spans="1:12" s="85" customFormat="1" ht="78.75" x14ac:dyDescent="0.2">
      <c r="A110" s="80" t="s">
        <v>1542</v>
      </c>
      <c r="B110" s="79" t="s">
        <v>6</v>
      </c>
      <c r="C110" s="122" t="s">
        <v>73</v>
      </c>
      <c r="D110" s="185" t="s">
        <v>1543</v>
      </c>
      <c r="E110" s="186"/>
      <c r="F110" s="186"/>
      <c r="G110" s="187"/>
      <c r="H110" s="81">
        <v>0</v>
      </c>
      <c r="I110" s="82">
        <v>500</v>
      </c>
      <c r="J110" s="83">
        <f>IF(IF(H110="",0,H110)=0,0,(IF(H110&gt;0,IF(I110&gt;H110,0,H110-I110),IF(I110&gt;H110,H110-I110,0))))</f>
        <v>0</v>
      </c>
      <c r="K110" s="120" t="str">
        <f t="shared" si="2"/>
        <v>00011601173010000140</v>
      </c>
      <c r="L110" s="84" t="str">
        <f>C110 &amp; D110 &amp; G110</f>
        <v>00011601173010000140</v>
      </c>
    </row>
    <row r="111" spans="1:12" ht="78.75" x14ac:dyDescent="0.2">
      <c r="A111" s="100" t="s">
        <v>1544</v>
      </c>
      <c r="B111" s="101" t="s">
        <v>6</v>
      </c>
      <c r="C111" s="102" t="s">
        <v>73</v>
      </c>
      <c r="D111" s="202" t="s">
        <v>1546</v>
      </c>
      <c r="E111" s="211"/>
      <c r="F111" s="211"/>
      <c r="G111" s="212"/>
      <c r="H111" s="97">
        <v>0</v>
      </c>
      <c r="I111" s="103">
        <v>12500</v>
      </c>
      <c r="J111" s="104">
        <v>0</v>
      </c>
      <c r="K111" s="119" t="str">
        <f t="shared" si="2"/>
        <v>00011601180010000140</v>
      </c>
      <c r="L111" s="106" t="s">
        <v>1545</v>
      </c>
    </row>
    <row r="112" spans="1:12" s="85" customFormat="1" ht="101.25" x14ac:dyDescent="0.2">
      <c r="A112" s="80" t="s">
        <v>1547</v>
      </c>
      <c r="B112" s="79" t="s">
        <v>6</v>
      </c>
      <c r="C112" s="122" t="s">
        <v>73</v>
      </c>
      <c r="D112" s="185" t="s">
        <v>1548</v>
      </c>
      <c r="E112" s="186"/>
      <c r="F112" s="186"/>
      <c r="G112" s="187"/>
      <c r="H112" s="81">
        <v>0</v>
      </c>
      <c r="I112" s="82">
        <v>12500</v>
      </c>
      <c r="J112" s="83">
        <f>IF(IF(H112="",0,H112)=0,0,(IF(H112&gt;0,IF(I112&gt;H112,0,H112-I112),IF(I112&gt;H112,H112-I112,0))))</f>
        <v>0</v>
      </c>
      <c r="K112" s="120" t="str">
        <f t="shared" si="2"/>
        <v>00011601183010000140</v>
      </c>
      <c r="L112" s="84" t="str">
        <f>C112 &amp; D112 &amp; G112</f>
        <v>00011601183010000140</v>
      </c>
    </row>
    <row r="113" spans="1:12" ht="45" x14ac:dyDescent="0.2">
      <c r="A113" s="100" t="s">
        <v>1549</v>
      </c>
      <c r="B113" s="101" t="s">
        <v>6</v>
      </c>
      <c r="C113" s="102" t="s">
        <v>73</v>
      </c>
      <c r="D113" s="202" t="s">
        <v>1550</v>
      </c>
      <c r="E113" s="211"/>
      <c r="F113" s="211"/>
      <c r="G113" s="212"/>
      <c r="H113" s="97">
        <v>90000</v>
      </c>
      <c r="I113" s="103">
        <v>121852.48</v>
      </c>
      <c r="J113" s="104">
        <v>0</v>
      </c>
      <c r="K113" s="119" t="str">
        <f t="shared" ref="K113:K144" si="3">C113 &amp; D113 &amp; G113</f>
        <v>00011601190010000140</v>
      </c>
      <c r="L113" s="106" t="s">
        <v>1551</v>
      </c>
    </row>
    <row r="114" spans="1:12" s="85" customFormat="1" ht="67.5" x14ac:dyDescent="0.2">
      <c r="A114" s="80" t="s">
        <v>1552</v>
      </c>
      <c r="B114" s="79" t="s">
        <v>6</v>
      </c>
      <c r="C114" s="122" t="s">
        <v>73</v>
      </c>
      <c r="D114" s="185" t="s">
        <v>1553</v>
      </c>
      <c r="E114" s="186"/>
      <c r="F114" s="186"/>
      <c r="G114" s="187"/>
      <c r="H114" s="81">
        <v>89000</v>
      </c>
      <c r="I114" s="82">
        <v>112300</v>
      </c>
      <c r="J114" s="83">
        <f>IF(IF(H114="",0,H114)=0,0,(IF(H114&gt;0,IF(I114&gt;H114,0,H114-I114),IF(I114&gt;H114,H114-I114,0))))</f>
        <v>0</v>
      </c>
      <c r="K114" s="120" t="str">
        <f t="shared" si="3"/>
        <v>00011601193010000140</v>
      </c>
      <c r="L114" s="84" t="str">
        <f>C114 &amp; D114 &amp; G114</f>
        <v>00011601193010000140</v>
      </c>
    </row>
    <row r="115" spans="1:12" s="85" customFormat="1" ht="56.25" x14ac:dyDescent="0.2">
      <c r="A115" s="80" t="s">
        <v>1554</v>
      </c>
      <c r="B115" s="79" t="s">
        <v>6</v>
      </c>
      <c r="C115" s="122" t="s">
        <v>73</v>
      </c>
      <c r="D115" s="185" t="s">
        <v>1555</v>
      </c>
      <c r="E115" s="186"/>
      <c r="F115" s="186"/>
      <c r="G115" s="187"/>
      <c r="H115" s="81">
        <v>1000</v>
      </c>
      <c r="I115" s="82">
        <v>9552.48</v>
      </c>
      <c r="J115" s="83">
        <f>IF(IF(H115="",0,H115)=0,0,(IF(H115&gt;0,IF(I115&gt;H115,0,H115-I115),IF(I115&gt;H115,H115-I115,0))))</f>
        <v>0</v>
      </c>
      <c r="K115" s="120" t="str">
        <f t="shared" si="3"/>
        <v>00011601194010000140</v>
      </c>
      <c r="L115" s="84" t="str">
        <f>C115 &amp; D115 &amp; G115</f>
        <v>00011601194010000140</v>
      </c>
    </row>
    <row r="116" spans="1:12" ht="56.25" x14ac:dyDescent="0.2">
      <c r="A116" s="100" t="s">
        <v>1556</v>
      </c>
      <c r="B116" s="101" t="s">
        <v>6</v>
      </c>
      <c r="C116" s="102" t="s">
        <v>73</v>
      </c>
      <c r="D116" s="202" t="s">
        <v>1557</v>
      </c>
      <c r="E116" s="211"/>
      <c r="F116" s="211"/>
      <c r="G116" s="212"/>
      <c r="H116" s="97">
        <v>119000</v>
      </c>
      <c r="I116" s="103">
        <v>231630.64</v>
      </c>
      <c r="J116" s="104">
        <v>0</v>
      </c>
      <c r="K116" s="119" t="str">
        <f t="shared" si="3"/>
        <v>00011601200010000140</v>
      </c>
      <c r="L116" s="106" t="s">
        <v>1558</v>
      </c>
    </row>
    <row r="117" spans="1:12" s="85" customFormat="1" ht="78.75" x14ac:dyDescent="0.2">
      <c r="A117" s="80" t="s">
        <v>1559</v>
      </c>
      <c r="B117" s="79" t="s">
        <v>6</v>
      </c>
      <c r="C117" s="122" t="s">
        <v>73</v>
      </c>
      <c r="D117" s="185" t="s">
        <v>1560</v>
      </c>
      <c r="E117" s="186"/>
      <c r="F117" s="186"/>
      <c r="G117" s="187"/>
      <c r="H117" s="81">
        <v>119000</v>
      </c>
      <c r="I117" s="82">
        <v>231630.64</v>
      </c>
      <c r="J117" s="83">
        <f>IF(IF(H117="",0,H117)=0,0,(IF(H117&gt;0,IF(I117&gt;H117,0,H117-I117),IF(I117&gt;H117,H117-I117,0))))</f>
        <v>0</v>
      </c>
      <c r="K117" s="120" t="str">
        <f t="shared" si="3"/>
        <v>00011601203010000140</v>
      </c>
      <c r="L117" s="84" t="str">
        <f>C117 &amp; D117 &amp; G117</f>
        <v>00011601203010000140</v>
      </c>
    </row>
    <row r="118" spans="1:12" ht="33.75" x14ac:dyDescent="0.2">
      <c r="A118" s="100" t="s">
        <v>1561</v>
      </c>
      <c r="B118" s="101" t="s">
        <v>6</v>
      </c>
      <c r="C118" s="102" t="s">
        <v>73</v>
      </c>
      <c r="D118" s="202" t="s">
        <v>1562</v>
      </c>
      <c r="E118" s="211"/>
      <c r="F118" s="211"/>
      <c r="G118" s="212"/>
      <c r="H118" s="97">
        <v>3000</v>
      </c>
      <c r="I118" s="103">
        <v>16229.73</v>
      </c>
      <c r="J118" s="104">
        <v>0</v>
      </c>
      <c r="K118" s="119" t="str">
        <f t="shared" si="3"/>
        <v>00011602000020000140</v>
      </c>
      <c r="L118" s="106" t="s">
        <v>1563</v>
      </c>
    </row>
    <row r="119" spans="1:12" s="85" customFormat="1" ht="45" x14ac:dyDescent="0.2">
      <c r="A119" s="80" t="s">
        <v>1564</v>
      </c>
      <c r="B119" s="79" t="s">
        <v>6</v>
      </c>
      <c r="C119" s="122" t="s">
        <v>73</v>
      </c>
      <c r="D119" s="185" t="s">
        <v>1565</v>
      </c>
      <c r="E119" s="186"/>
      <c r="F119" s="186"/>
      <c r="G119" s="187"/>
      <c r="H119" s="81">
        <v>3000</v>
      </c>
      <c r="I119" s="82">
        <v>16229.73</v>
      </c>
      <c r="J119" s="83">
        <f>IF(IF(H119="",0,H119)=0,0,(IF(H119&gt;0,IF(I119&gt;H119,0,H119-I119),IF(I119&gt;H119,H119-I119,0))))</f>
        <v>0</v>
      </c>
      <c r="K119" s="120" t="str">
        <f t="shared" si="3"/>
        <v>00011602020020000140</v>
      </c>
      <c r="L119" s="84" t="str">
        <f>C119 &amp; D119 &amp; G119</f>
        <v>00011602020020000140</v>
      </c>
    </row>
    <row r="120" spans="1:12" ht="90" x14ac:dyDescent="0.2">
      <c r="A120" s="100" t="s">
        <v>1566</v>
      </c>
      <c r="B120" s="101" t="s">
        <v>6</v>
      </c>
      <c r="C120" s="102" t="s">
        <v>73</v>
      </c>
      <c r="D120" s="202" t="s">
        <v>1567</v>
      </c>
      <c r="E120" s="211"/>
      <c r="F120" s="211"/>
      <c r="G120" s="212"/>
      <c r="H120" s="97">
        <v>180000</v>
      </c>
      <c r="I120" s="103">
        <v>83797.69</v>
      </c>
      <c r="J120" s="104">
        <v>96202.31</v>
      </c>
      <c r="K120" s="119" t="str">
        <f t="shared" si="3"/>
        <v>00011607000000000140</v>
      </c>
      <c r="L120" s="106" t="s">
        <v>1568</v>
      </c>
    </row>
    <row r="121" spans="1:12" ht="45" x14ac:dyDescent="0.2">
      <c r="A121" s="100" t="s">
        <v>1569</v>
      </c>
      <c r="B121" s="101" t="s">
        <v>6</v>
      </c>
      <c r="C121" s="102" t="s">
        <v>73</v>
      </c>
      <c r="D121" s="202" t="s">
        <v>1570</v>
      </c>
      <c r="E121" s="211"/>
      <c r="F121" s="211"/>
      <c r="G121" s="212"/>
      <c r="H121" s="97">
        <v>68000</v>
      </c>
      <c r="I121" s="103">
        <v>1000</v>
      </c>
      <c r="J121" s="104">
        <v>67000</v>
      </c>
      <c r="K121" s="119" t="str">
        <f t="shared" si="3"/>
        <v>00011607010000000140</v>
      </c>
      <c r="L121" s="106" t="s">
        <v>1571</v>
      </c>
    </row>
    <row r="122" spans="1:12" s="85" customFormat="1" ht="67.5" x14ac:dyDescent="0.2">
      <c r="A122" s="80" t="s">
        <v>1572</v>
      </c>
      <c r="B122" s="79" t="s">
        <v>6</v>
      </c>
      <c r="C122" s="122" t="s">
        <v>73</v>
      </c>
      <c r="D122" s="185" t="s">
        <v>1573</v>
      </c>
      <c r="E122" s="186"/>
      <c r="F122" s="186"/>
      <c r="G122" s="187"/>
      <c r="H122" s="81">
        <v>68000</v>
      </c>
      <c r="I122" s="82">
        <v>1000</v>
      </c>
      <c r="J122" s="83">
        <f>IF(IF(H122="",0,H122)=0,0,(IF(H122&gt;0,IF(I122&gt;H122,0,H122-I122),IF(I122&gt;H122,H122-I122,0))))</f>
        <v>67000</v>
      </c>
      <c r="K122" s="120" t="str">
        <f t="shared" si="3"/>
        <v>00011607010050000140</v>
      </c>
      <c r="L122" s="84" t="str">
        <f>C122 &amp; D122 &amp; G122</f>
        <v>00011607010050000140</v>
      </c>
    </row>
    <row r="123" spans="1:12" ht="67.5" x14ac:dyDescent="0.2">
      <c r="A123" s="100" t="s">
        <v>1574</v>
      </c>
      <c r="B123" s="101" t="s">
        <v>6</v>
      </c>
      <c r="C123" s="102" t="s">
        <v>73</v>
      </c>
      <c r="D123" s="202" t="s">
        <v>1575</v>
      </c>
      <c r="E123" s="211"/>
      <c r="F123" s="211"/>
      <c r="G123" s="212"/>
      <c r="H123" s="97">
        <v>112000</v>
      </c>
      <c r="I123" s="103">
        <v>82797.69</v>
      </c>
      <c r="J123" s="104">
        <v>29202.31</v>
      </c>
      <c r="K123" s="119" t="str">
        <f t="shared" si="3"/>
        <v>00011607090000000140</v>
      </c>
      <c r="L123" s="106" t="s">
        <v>1576</v>
      </c>
    </row>
    <row r="124" spans="1:12" s="85" customFormat="1" ht="67.5" x14ac:dyDescent="0.2">
      <c r="A124" s="80" t="s">
        <v>1577</v>
      </c>
      <c r="B124" s="79" t="s">
        <v>6</v>
      </c>
      <c r="C124" s="122" t="s">
        <v>73</v>
      </c>
      <c r="D124" s="185" t="s">
        <v>1578</v>
      </c>
      <c r="E124" s="186"/>
      <c r="F124" s="186"/>
      <c r="G124" s="187"/>
      <c r="H124" s="81">
        <v>112000</v>
      </c>
      <c r="I124" s="82">
        <v>82797.69</v>
      </c>
      <c r="J124" s="83">
        <f>IF(IF(H124="",0,H124)=0,0,(IF(H124&gt;0,IF(I124&gt;H124,0,H124-I124),IF(I124&gt;H124,H124-I124,0))))</f>
        <v>29202.31</v>
      </c>
      <c r="K124" s="120" t="str">
        <f t="shared" si="3"/>
        <v>00011607090050000140</v>
      </c>
      <c r="L124" s="84" t="str">
        <f>C124 &amp; D124 &amp; G124</f>
        <v>00011607090050000140</v>
      </c>
    </row>
    <row r="125" spans="1:12" ht="22.5" x14ac:dyDescent="0.2">
      <c r="A125" s="100" t="s">
        <v>1579</v>
      </c>
      <c r="B125" s="101" t="s">
        <v>6</v>
      </c>
      <c r="C125" s="102" t="s">
        <v>73</v>
      </c>
      <c r="D125" s="202" t="s">
        <v>1580</v>
      </c>
      <c r="E125" s="211"/>
      <c r="F125" s="211"/>
      <c r="G125" s="212"/>
      <c r="H125" s="97">
        <v>1772300</v>
      </c>
      <c r="I125" s="103">
        <v>267508.08</v>
      </c>
      <c r="J125" s="104">
        <v>1564939.13</v>
      </c>
      <c r="K125" s="119" t="str">
        <f t="shared" si="3"/>
        <v>00011610000000000140</v>
      </c>
      <c r="L125" s="106" t="s">
        <v>1581</v>
      </c>
    </row>
    <row r="126" spans="1:12" ht="33.75" x14ac:dyDescent="0.2">
      <c r="A126" s="100" t="s">
        <v>1582</v>
      </c>
      <c r="B126" s="101" t="s">
        <v>6</v>
      </c>
      <c r="C126" s="102" t="s">
        <v>73</v>
      </c>
      <c r="D126" s="202" t="s">
        <v>1583</v>
      </c>
      <c r="E126" s="211"/>
      <c r="F126" s="211"/>
      <c r="G126" s="212"/>
      <c r="H126" s="97">
        <v>0</v>
      </c>
      <c r="I126" s="103">
        <v>41717.760000000002</v>
      </c>
      <c r="J126" s="104">
        <v>0</v>
      </c>
      <c r="K126" s="119" t="str">
        <f t="shared" si="3"/>
        <v>00011610100000000140</v>
      </c>
      <c r="L126" s="106" t="s">
        <v>1584</v>
      </c>
    </row>
    <row r="127" spans="1:12" s="85" customFormat="1" ht="45" x14ac:dyDescent="0.2">
      <c r="A127" s="80" t="s">
        <v>1585</v>
      </c>
      <c r="B127" s="79" t="s">
        <v>6</v>
      </c>
      <c r="C127" s="122" t="s">
        <v>73</v>
      </c>
      <c r="D127" s="185" t="s">
        <v>1586</v>
      </c>
      <c r="E127" s="186"/>
      <c r="F127" s="186"/>
      <c r="G127" s="187"/>
      <c r="H127" s="81">
        <v>0</v>
      </c>
      <c r="I127" s="82">
        <v>41717.760000000002</v>
      </c>
      <c r="J127" s="83">
        <f>IF(IF(H127="",0,H127)=0,0,(IF(H127&gt;0,IF(I127&gt;H127,0,H127-I127),IF(I127&gt;H127,H127-I127,0))))</f>
        <v>0</v>
      </c>
      <c r="K127" s="120" t="str">
        <f t="shared" si="3"/>
        <v>00011610100050000140</v>
      </c>
      <c r="L127" s="84" t="str">
        <f>C127 &amp; D127 &amp; G127</f>
        <v>00011610100050000140</v>
      </c>
    </row>
    <row r="128" spans="1:12" ht="56.25" x14ac:dyDescent="0.2">
      <c r="A128" s="100" t="s">
        <v>1587</v>
      </c>
      <c r="B128" s="101" t="s">
        <v>6</v>
      </c>
      <c r="C128" s="102" t="s">
        <v>73</v>
      </c>
      <c r="D128" s="202" t="s">
        <v>1588</v>
      </c>
      <c r="E128" s="211"/>
      <c r="F128" s="211"/>
      <c r="G128" s="212"/>
      <c r="H128" s="97">
        <v>1772300</v>
      </c>
      <c r="I128" s="103">
        <v>225790.32</v>
      </c>
      <c r="J128" s="104">
        <v>1564939.13</v>
      </c>
      <c r="K128" s="119" t="str">
        <f t="shared" si="3"/>
        <v>00011610120000000140</v>
      </c>
      <c r="L128" s="106" t="s">
        <v>1589</v>
      </c>
    </row>
    <row r="129" spans="1:12" s="85" customFormat="1" ht="56.25" x14ac:dyDescent="0.2">
      <c r="A129" s="80" t="s">
        <v>1590</v>
      </c>
      <c r="B129" s="79" t="s">
        <v>6</v>
      </c>
      <c r="C129" s="122" t="s">
        <v>73</v>
      </c>
      <c r="D129" s="185" t="s">
        <v>1591</v>
      </c>
      <c r="E129" s="186"/>
      <c r="F129" s="186"/>
      <c r="G129" s="187"/>
      <c r="H129" s="81">
        <v>1772300</v>
      </c>
      <c r="I129" s="82">
        <v>207360.87</v>
      </c>
      <c r="J129" s="83">
        <f>IF(IF(H129="",0,H129)=0,0,(IF(H129&gt;0,IF(I129&gt;H129,0,H129-I129),IF(I129&gt;H129,H129-I129,0))))</f>
        <v>1564939.13</v>
      </c>
      <c r="K129" s="120" t="str">
        <f t="shared" si="3"/>
        <v>00011610123010000140</v>
      </c>
      <c r="L129" s="84" t="str">
        <f>C129 &amp; D129 &amp; G129</f>
        <v>00011610123010000140</v>
      </c>
    </row>
    <row r="130" spans="1:12" s="85" customFormat="1" ht="56.25" x14ac:dyDescent="0.2">
      <c r="A130" s="80" t="s">
        <v>1592</v>
      </c>
      <c r="B130" s="79" t="s">
        <v>6</v>
      </c>
      <c r="C130" s="122" t="s">
        <v>73</v>
      </c>
      <c r="D130" s="185" t="s">
        <v>1593</v>
      </c>
      <c r="E130" s="186"/>
      <c r="F130" s="186"/>
      <c r="G130" s="187"/>
      <c r="H130" s="81">
        <v>0</v>
      </c>
      <c r="I130" s="82">
        <v>18429.45</v>
      </c>
      <c r="J130" s="83">
        <f>IF(IF(H130="",0,H130)=0,0,(IF(H130&gt;0,IF(I130&gt;H130,0,H130-I130),IF(I130&gt;H130,H130-I130,0))))</f>
        <v>0</v>
      </c>
      <c r="K130" s="120" t="str">
        <f t="shared" si="3"/>
        <v>00011610129010000140</v>
      </c>
      <c r="L130" s="84" t="str">
        <f>C130 &amp; D130 &amp; G130</f>
        <v>00011610129010000140</v>
      </c>
    </row>
    <row r="131" spans="1:12" x14ac:dyDescent="0.2">
      <c r="A131" s="100" t="s">
        <v>1594</v>
      </c>
      <c r="B131" s="101" t="s">
        <v>6</v>
      </c>
      <c r="C131" s="102" t="s">
        <v>73</v>
      </c>
      <c r="D131" s="202" t="s">
        <v>1595</v>
      </c>
      <c r="E131" s="211"/>
      <c r="F131" s="211"/>
      <c r="G131" s="212"/>
      <c r="H131" s="97">
        <v>133000</v>
      </c>
      <c r="I131" s="103">
        <v>148045.68</v>
      </c>
      <c r="J131" s="104">
        <v>0</v>
      </c>
      <c r="K131" s="119" t="str">
        <f t="shared" si="3"/>
        <v>00011611000010000140</v>
      </c>
      <c r="L131" s="106" t="s">
        <v>1596</v>
      </c>
    </row>
    <row r="132" spans="1:12" s="85" customFormat="1" ht="90" x14ac:dyDescent="0.2">
      <c r="A132" s="80" t="s">
        <v>1597</v>
      </c>
      <c r="B132" s="79" t="s">
        <v>6</v>
      </c>
      <c r="C132" s="122" t="s">
        <v>73</v>
      </c>
      <c r="D132" s="185" t="s">
        <v>1598</v>
      </c>
      <c r="E132" s="186"/>
      <c r="F132" s="186"/>
      <c r="G132" s="187"/>
      <c r="H132" s="81">
        <v>133000</v>
      </c>
      <c r="I132" s="82">
        <v>148045.68</v>
      </c>
      <c r="J132" s="83">
        <f>IF(IF(H132="",0,H132)=0,0,(IF(H132&gt;0,IF(I132&gt;H132,0,H132-I132),IF(I132&gt;H132,H132-I132,0))))</f>
        <v>0</v>
      </c>
      <c r="K132" s="120" t="str">
        <f t="shared" si="3"/>
        <v>00011611050010000140</v>
      </c>
      <c r="L132" s="84" t="str">
        <f>C132 &amp; D132 &amp; G132</f>
        <v>00011611050010000140</v>
      </c>
    </row>
    <row r="133" spans="1:12" x14ac:dyDescent="0.2">
      <c r="A133" s="100" t="s">
        <v>1599</v>
      </c>
      <c r="B133" s="101" t="s">
        <v>6</v>
      </c>
      <c r="C133" s="102" t="s">
        <v>73</v>
      </c>
      <c r="D133" s="202" t="s">
        <v>1600</v>
      </c>
      <c r="E133" s="211"/>
      <c r="F133" s="211"/>
      <c r="G133" s="212"/>
      <c r="H133" s="97">
        <v>1153000</v>
      </c>
      <c r="I133" s="103">
        <v>685893.87</v>
      </c>
      <c r="J133" s="104">
        <v>467106.13</v>
      </c>
      <c r="K133" s="119" t="str">
        <f t="shared" si="3"/>
        <v>00011700000000000000</v>
      </c>
      <c r="L133" s="106" t="s">
        <v>1601</v>
      </c>
    </row>
    <row r="134" spans="1:12" x14ac:dyDescent="0.2">
      <c r="A134" s="100" t="s">
        <v>1602</v>
      </c>
      <c r="B134" s="101" t="s">
        <v>6</v>
      </c>
      <c r="C134" s="102" t="s">
        <v>73</v>
      </c>
      <c r="D134" s="202" t="s">
        <v>1603</v>
      </c>
      <c r="E134" s="211"/>
      <c r="F134" s="211"/>
      <c r="G134" s="212"/>
      <c r="H134" s="97">
        <v>1153000</v>
      </c>
      <c r="I134" s="103">
        <v>685893.87</v>
      </c>
      <c r="J134" s="104">
        <v>467106.13</v>
      </c>
      <c r="K134" s="119" t="str">
        <f t="shared" si="3"/>
        <v>00011705000000000180</v>
      </c>
      <c r="L134" s="106" t="s">
        <v>1604</v>
      </c>
    </row>
    <row r="135" spans="1:12" s="85" customFormat="1" ht="22.5" x14ac:dyDescent="0.2">
      <c r="A135" s="80" t="s">
        <v>1605</v>
      </c>
      <c r="B135" s="79" t="s">
        <v>6</v>
      </c>
      <c r="C135" s="122" t="s">
        <v>73</v>
      </c>
      <c r="D135" s="185" t="s">
        <v>1606</v>
      </c>
      <c r="E135" s="186"/>
      <c r="F135" s="186"/>
      <c r="G135" s="187"/>
      <c r="H135" s="81">
        <v>1153000</v>
      </c>
      <c r="I135" s="82">
        <v>685893.87</v>
      </c>
      <c r="J135" s="83">
        <f>IF(IF(H135="",0,H135)=0,0,(IF(H135&gt;0,IF(I135&gt;H135,0,H135-I135),IF(I135&gt;H135,H135-I135,0))))</f>
        <v>467106.13</v>
      </c>
      <c r="K135" s="120" t="str">
        <f t="shared" si="3"/>
        <v>00011705050050000180</v>
      </c>
      <c r="L135" s="84" t="str">
        <f>C135 &amp; D135 &amp; G135</f>
        <v>00011705050050000180</v>
      </c>
    </row>
    <row r="136" spans="1:12" x14ac:dyDescent="0.2">
      <c r="A136" s="100" t="s">
        <v>1607</v>
      </c>
      <c r="B136" s="101" t="s">
        <v>6</v>
      </c>
      <c r="C136" s="102" t="s">
        <v>73</v>
      </c>
      <c r="D136" s="202" t="s">
        <v>1608</v>
      </c>
      <c r="E136" s="211"/>
      <c r="F136" s="211"/>
      <c r="G136" s="212"/>
      <c r="H136" s="97">
        <v>724781320.79999995</v>
      </c>
      <c r="I136" s="103">
        <v>284943741.05000001</v>
      </c>
      <c r="J136" s="104">
        <v>438584140.50999999</v>
      </c>
      <c r="K136" s="119" t="str">
        <f t="shared" si="3"/>
        <v>00020000000000000000</v>
      </c>
      <c r="L136" s="106" t="s">
        <v>1609</v>
      </c>
    </row>
    <row r="137" spans="1:12" ht="33.75" x14ac:dyDescent="0.2">
      <c r="A137" s="100" t="s">
        <v>1610</v>
      </c>
      <c r="B137" s="101" t="s">
        <v>6</v>
      </c>
      <c r="C137" s="102" t="s">
        <v>73</v>
      </c>
      <c r="D137" s="202" t="s">
        <v>1611</v>
      </c>
      <c r="E137" s="211"/>
      <c r="F137" s="211"/>
      <c r="G137" s="212"/>
      <c r="H137" s="97">
        <v>724304320.79999995</v>
      </c>
      <c r="I137" s="103">
        <v>285928880.29000002</v>
      </c>
      <c r="J137" s="104">
        <v>438375440.50999999</v>
      </c>
      <c r="K137" s="119" t="str">
        <f t="shared" si="3"/>
        <v>00020200000000000000</v>
      </c>
      <c r="L137" s="106" t="s">
        <v>1612</v>
      </c>
    </row>
    <row r="138" spans="1:12" ht="22.5" x14ac:dyDescent="0.2">
      <c r="A138" s="100" t="s">
        <v>1613</v>
      </c>
      <c r="B138" s="101" t="s">
        <v>6</v>
      </c>
      <c r="C138" s="102" t="s">
        <v>73</v>
      </c>
      <c r="D138" s="202" t="s">
        <v>1614</v>
      </c>
      <c r="E138" s="211"/>
      <c r="F138" s="211"/>
      <c r="G138" s="212"/>
      <c r="H138" s="97">
        <v>380720</v>
      </c>
      <c r="I138" s="103">
        <v>380720</v>
      </c>
      <c r="J138" s="104">
        <v>0</v>
      </c>
      <c r="K138" s="119" t="str">
        <f t="shared" si="3"/>
        <v>00020210000000000150</v>
      </c>
      <c r="L138" s="106" t="s">
        <v>1615</v>
      </c>
    </row>
    <row r="139" spans="1:12" x14ac:dyDescent="0.2">
      <c r="A139" s="100" t="s">
        <v>1307</v>
      </c>
      <c r="B139" s="101" t="s">
        <v>6</v>
      </c>
      <c r="C139" s="102" t="s">
        <v>73</v>
      </c>
      <c r="D139" s="202" t="s">
        <v>1616</v>
      </c>
      <c r="E139" s="211"/>
      <c r="F139" s="211"/>
      <c r="G139" s="212"/>
      <c r="H139" s="97">
        <v>380720</v>
      </c>
      <c r="I139" s="103">
        <v>380720</v>
      </c>
      <c r="J139" s="104">
        <v>0</v>
      </c>
      <c r="K139" s="119" t="str">
        <f t="shared" si="3"/>
        <v>00020215001000000150</v>
      </c>
      <c r="L139" s="106" t="s">
        <v>1617</v>
      </c>
    </row>
    <row r="140" spans="1:12" s="85" customFormat="1" ht="33.75" x14ac:dyDescent="0.2">
      <c r="A140" s="80" t="s">
        <v>1618</v>
      </c>
      <c r="B140" s="79" t="s">
        <v>6</v>
      </c>
      <c r="C140" s="122" t="s">
        <v>73</v>
      </c>
      <c r="D140" s="185" t="s">
        <v>1619</v>
      </c>
      <c r="E140" s="186"/>
      <c r="F140" s="186"/>
      <c r="G140" s="187"/>
      <c r="H140" s="81">
        <v>380720</v>
      </c>
      <c r="I140" s="82">
        <v>380720</v>
      </c>
      <c r="J140" s="83">
        <f>IF(IF(H140="",0,H140)=0,0,(IF(H140&gt;0,IF(I140&gt;H140,0,H140-I140),IF(I140&gt;H140,H140-I140,0))))</f>
        <v>0</v>
      </c>
      <c r="K140" s="120" t="str">
        <f t="shared" si="3"/>
        <v>00020215001050000150</v>
      </c>
      <c r="L140" s="84" t="str">
        <f>C140 &amp; D140 &amp; G140</f>
        <v>00020215001050000150</v>
      </c>
    </row>
    <row r="141" spans="1:12" ht="22.5" x14ac:dyDescent="0.2">
      <c r="A141" s="100" t="s">
        <v>1620</v>
      </c>
      <c r="B141" s="101" t="s">
        <v>6</v>
      </c>
      <c r="C141" s="102" t="s">
        <v>73</v>
      </c>
      <c r="D141" s="202" t="s">
        <v>1621</v>
      </c>
      <c r="E141" s="211"/>
      <c r="F141" s="211"/>
      <c r="G141" s="212"/>
      <c r="H141" s="97">
        <v>158169875.80000001</v>
      </c>
      <c r="I141" s="103">
        <v>73614824.609999999</v>
      </c>
      <c r="J141" s="104">
        <v>84555051.189999998</v>
      </c>
      <c r="K141" s="119" t="str">
        <f t="shared" si="3"/>
        <v>00020220000000000150</v>
      </c>
      <c r="L141" s="106" t="s">
        <v>1622</v>
      </c>
    </row>
    <row r="142" spans="1:12" ht="22.5" x14ac:dyDescent="0.2">
      <c r="A142" s="100" t="s">
        <v>1623</v>
      </c>
      <c r="B142" s="101" t="s">
        <v>6</v>
      </c>
      <c r="C142" s="102" t="s">
        <v>73</v>
      </c>
      <c r="D142" s="202" t="s">
        <v>1624</v>
      </c>
      <c r="E142" s="211"/>
      <c r="F142" s="211"/>
      <c r="G142" s="212"/>
      <c r="H142" s="97">
        <v>5390494.4299999997</v>
      </c>
      <c r="I142" s="103">
        <v>0</v>
      </c>
      <c r="J142" s="104">
        <v>5390494.4299999997</v>
      </c>
      <c r="K142" s="119" t="str">
        <f t="shared" si="3"/>
        <v>00020220077000000150</v>
      </c>
      <c r="L142" s="106" t="s">
        <v>1625</v>
      </c>
    </row>
    <row r="143" spans="1:12" s="85" customFormat="1" ht="33.75" x14ac:dyDescent="0.2">
      <c r="A143" s="80" t="s">
        <v>1626</v>
      </c>
      <c r="B143" s="79" t="s">
        <v>6</v>
      </c>
      <c r="C143" s="122" t="s">
        <v>73</v>
      </c>
      <c r="D143" s="185" t="s">
        <v>1627</v>
      </c>
      <c r="E143" s="186"/>
      <c r="F143" s="186"/>
      <c r="G143" s="187"/>
      <c r="H143" s="81">
        <v>5390494.4299999997</v>
      </c>
      <c r="I143" s="82">
        <v>0</v>
      </c>
      <c r="J143" s="83">
        <f>IF(IF(H143="",0,H143)=0,0,(IF(H143&gt;0,IF(I143&gt;H143,0,H143-I143),IF(I143&gt;H143,H143-I143,0))))</f>
        <v>5390494.4299999997</v>
      </c>
      <c r="K143" s="120" t="str">
        <f t="shared" si="3"/>
        <v>00020220077050000150</v>
      </c>
      <c r="L143" s="84" t="str">
        <f>C143 &amp; D143 &amp; G143</f>
        <v>00020220077050000150</v>
      </c>
    </row>
    <row r="144" spans="1:12" ht="90" x14ac:dyDescent="0.2">
      <c r="A144" s="100" t="s">
        <v>1628</v>
      </c>
      <c r="B144" s="101" t="s">
        <v>6</v>
      </c>
      <c r="C144" s="102" t="s">
        <v>73</v>
      </c>
      <c r="D144" s="202" t="s">
        <v>1629</v>
      </c>
      <c r="E144" s="211"/>
      <c r="F144" s="211"/>
      <c r="G144" s="212"/>
      <c r="H144" s="97">
        <v>1672293.19</v>
      </c>
      <c r="I144" s="103">
        <v>334458.64</v>
      </c>
      <c r="J144" s="104">
        <v>1337834.55</v>
      </c>
      <c r="K144" s="119" t="str">
        <f t="shared" si="3"/>
        <v>00020220299000000150</v>
      </c>
      <c r="L144" s="106" t="s">
        <v>1630</v>
      </c>
    </row>
    <row r="145" spans="1:12" s="85" customFormat="1" ht="90" x14ac:dyDescent="0.2">
      <c r="A145" s="80" t="s">
        <v>1631</v>
      </c>
      <c r="B145" s="79" t="s">
        <v>6</v>
      </c>
      <c r="C145" s="122" t="s">
        <v>73</v>
      </c>
      <c r="D145" s="185" t="s">
        <v>1632</v>
      </c>
      <c r="E145" s="186"/>
      <c r="F145" s="186"/>
      <c r="G145" s="187"/>
      <c r="H145" s="81">
        <v>1672293.19</v>
      </c>
      <c r="I145" s="82">
        <v>334458.64</v>
      </c>
      <c r="J145" s="83">
        <f>IF(IF(H145="",0,H145)=0,0,(IF(H145&gt;0,IF(I145&gt;H145,0,H145-I145),IF(I145&gt;H145,H145-I145,0))))</f>
        <v>1337834.55</v>
      </c>
      <c r="K145" s="120" t="str">
        <f t="shared" ref="K145:K176" si="4">C145 &amp; D145 &amp; G145</f>
        <v>00020220299050000150</v>
      </c>
      <c r="L145" s="84" t="str">
        <f>C145 &amp; D145 &amp; G145</f>
        <v>00020220299050000150</v>
      </c>
    </row>
    <row r="146" spans="1:12" ht="67.5" x14ac:dyDescent="0.2">
      <c r="A146" s="100" t="s">
        <v>1633</v>
      </c>
      <c r="B146" s="101" t="s">
        <v>6</v>
      </c>
      <c r="C146" s="102" t="s">
        <v>73</v>
      </c>
      <c r="D146" s="202" t="s">
        <v>1634</v>
      </c>
      <c r="E146" s="211"/>
      <c r="F146" s="211"/>
      <c r="G146" s="212"/>
      <c r="H146" s="97">
        <v>51720.41</v>
      </c>
      <c r="I146" s="103">
        <v>10344.08</v>
      </c>
      <c r="J146" s="104">
        <v>41376.33</v>
      </c>
      <c r="K146" s="119" t="str">
        <f t="shared" si="4"/>
        <v>00020220302000000150</v>
      </c>
      <c r="L146" s="106" t="s">
        <v>1635</v>
      </c>
    </row>
    <row r="147" spans="1:12" s="85" customFormat="1" ht="67.5" x14ac:dyDescent="0.2">
      <c r="A147" s="80" t="s">
        <v>1636</v>
      </c>
      <c r="B147" s="79" t="s">
        <v>6</v>
      </c>
      <c r="C147" s="122" t="s">
        <v>73</v>
      </c>
      <c r="D147" s="185" t="s">
        <v>1637</v>
      </c>
      <c r="E147" s="186"/>
      <c r="F147" s="186"/>
      <c r="G147" s="187"/>
      <c r="H147" s="81">
        <v>51720.41</v>
      </c>
      <c r="I147" s="82">
        <v>10344.08</v>
      </c>
      <c r="J147" s="83">
        <f>IF(IF(H147="",0,H147)=0,0,(IF(H147&gt;0,IF(I147&gt;H147,0,H147-I147),IF(I147&gt;H147,H147-I147,0))))</f>
        <v>41376.33</v>
      </c>
      <c r="K147" s="120" t="str">
        <f t="shared" si="4"/>
        <v>00020220302050000150</v>
      </c>
      <c r="L147" s="84" t="str">
        <f>C147 &amp; D147 &amp; G147</f>
        <v>00020220302050000150</v>
      </c>
    </row>
    <row r="148" spans="1:12" ht="33.75" x14ac:dyDescent="0.2">
      <c r="A148" s="100" t="s">
        <v>1638</v>
      </c>
      <c r="B148" s="101" t="s">
        <v>6</v>
      </c>
      <c r="C148" s="102" t="s">
        <v>73</v>
      </c>
      <c r="D148" s="202" t="s">
        <v>1639</v>
      </c>
      <c r="E148" s="211"/>
      <c r="F148" s="211"/>
      <c r="G148" s="212"/>
      <c r="H148" s="97">
        <v>20618600</v>
      </c>
      <c r="I148" s="103">
        <v>0</v>
      </c>
      <c r="J148" s="104">
        <v>20618600</v>
      </c>
      <c r="K148" s="119" t="str">
        <f t="shared" si="4"/>
        <v>00020225228000000150</v>
      </c>
      <c r="L148" s="106" t="s">
        <v>1640</v>
      </c>
    </row>
    <row r="149" spans="1:12" s="85" customFormat="1" ht="33.75" x14ac:dyDescent="0.2">
      <c r="A149" s="80" t="s">
        <v>1641</v>
      </c>
      <c r="B149" s="79" t="s">
        <v>6</v>
      </c>
      <c r="C149" s="122" t="s">
        <v>73</v>
      </c>
      <c r="D149" s="185" t="s">
        <v>1642</v>
      </c>
      <c r="E149" s="186"/>
      <c r="F149" s="186"/>
      <c r="G149" s="187"/>
      <c r="H149" s="81">
        <v>20618600</v>
      </c>
      <c r="I149" s="82">
        <v>0</v>
      </c>
      <c r="J149" s="83">
        <f>IF(IF(H149="",0,H149)=0,0,(IF(H149&gt;0,IF(I149&gt;H149,0,H149-I149),IF(I149&gt;H149,H149-I149,0))))</f>
        <v>20618600</v>
      </c>
      <c r="K149" s="120" t="str">
        <f t="shared" si="4"/>
        <v>00020225228050000150</v>
      </c>
      <c r="L149" s="84" t="str">
        <f>C149 &amp; D149 &amp; G149</f>
        <v>00020225228050000150</v>
      </c>
    </row>
    <row r="150" spans="1:12" ht="45" x14ac:dyDescent="0.2">
      <c r="A150" s="100" t="s">
        <v>1643</v>
      </c>
      <c r="B150" s="101" t="s">
        <v>6</v>
      </c>
      <c r="C150" s="102" t="s">
        <v>73</v>
      </c>
      <c r="D150" s="202" t="s">
        <v>1644</v>
      </c>
      <c r="E150" s="211"/>
      <c r="F150" s="211"/>
      <c r="G150" s="212"/>
      <c r="H150" s="97">
        <v>34179200</v>
      </c>
      <c r="I150" s="103">
        <v>16350550.689999999</v>
      </c>
      <c r="J150" s="104">
        <v>17828649.309999999</v>
      </c>
      <c r="K150" s="119" t="str">
        <f t="shared" si="4"/>
        <v>00020225304000000150</v>
      </c>
      <c r="L150" s="106" t="s">
        <v>1645</v>
      </c>
    </row>
    <row r="151" spans="1:12" s="85" customFormat="1" ht="56.25" x14ac:dyDescent="0.2">
      <c r="A151" s="80" t="s">
        <v>1646</v>
      </c>
      <c r="B151" s="79" t="s">
        <v>6</v>
      </c>
      <c r="C151" s="122" t="s">
        <v>73</v>
      </c>
      <c r="D151" s="185" t="s">
        <v>1647</v>
      </c>
      <c r="E151" s="186"/>
      <c r="F151" s="186"/>
      <c r="G151" s="187"/>
      <c r="H151" s="81">
        <v>34179200</v>
      </c>
      <c r="I151" s="82">
        <v>16350550.689999999</v>
      </c>
      <c r="J151" s="83">
        <f>IF(IF(H151="",0,H151)=0,0,(IF(H151&gt;0,IF(I151&gt;H151,0,H151-I151),IF(I151&gt;H151,H151-I151,0))))</f>
        <v>17828649.309999999</v>
      </c>
      <c r="K151" s="120" t="str">
        <f t="shared" si="4"/>
        <v>00020225304050000150</v>
      </c>
      <c r="L151" s="84" t="str">
        <f>C151 &amp; D151 &amp; G151</f>
        <v>00020225304050000150</v>
      </c>
    </row>
    <row r="152" spans="1:12" ht="56.25" x14ac:dyDescent="0.2">
      <c r="A152" s="100" t="s">
        <v>1648</v>
      </c>
      <c r="B152" s="101" t="s">
        <v>6</v>
      </c>
      <c r="C152" s="102" t="s">
        <v>73</v>
      </c>
      <c r="D152" s="202" t="s">
        <v>1649</v>
      </c>
      <c r="E152" s="211"/>
      <c r="F152" s="211"/>
      <c r="G152" s="212"/>
      <c r="H152" s="97">
        <v>865000</v>
      </c>
      <c r="I152" s="103">
        <v>865000</v>
      </c>
      <c r="J152" s="104">
        <v>0</v>
      </c>
      <c r="K152" s="119" t="str">
        <f t="shared" si="4"/>
        <v>00020225412000000150</v>
      </c>
      <c r="L152" s="106" t="s">
        <v>1650</v>
      </c>
    </row>
    <row r="153" spans="1:12" s="85" customFormat="1" ht="67.5" x14ac:dyDescent="0.2">
      <c r="A153" s="80" t="s">
        <v>1651</v>
      </c>
      <c r="B153" s="79" t="s">
        <v>6</v>
      </c>
      <c r="C153" s="122" t="s">
        <v>73</v>
      </c>
      <c r="D153" s="185" t="s">
        <v>1652</v>
      </c>
      <c r="E153" s="186"/>
      <c r="F153" s="186"/>
      <c r="G153" s="187"/>
      <c r="H153" s="81">
        <v>865000</v>
      </c>
      <c r="I153" s="82">
        <v>865000</v>
      </c>
      <c r="J153" s="83">
        <f>IF(IF(H153="",0,H153)=0,0,(IF(H153&gt;0,IF(I153&gt;H153,0,H153-I153),IF(I153&gt;H153,H153-I153,0))))</f>
        <v>0</v>
      </c>
      <c r="K153" s="120" t="str">
        <f t="shared" si="4"/>
        <v>00020225412050000150</v>
      </c>
      <c r="L153" s="84" t="str">
        <f>C153 &amp; D153 &amp; G153</f>
        <v>00020225412050000150</v>
      </c>
    </row>
    <row r="154" spans="1:12" ht="45" x14ac:dyDescent="0.2">
      <c r="A154" s="100" t="s">
        <v>1653</v>
      </c>
      <c r="B154" s="101" t="s">
        <v>6</v>
      </c>
      <c r="C154" s="102" t="s">
        <v>73</v>
      </c>
      <c r="D154" s="202" t="s">
        <v>1654</v>
      </c>
      <c r="E154" s="211"/>
      <c r="F154" s="211"/>
      <c r="G154" s="212"/>
      <c r="H154" s="97">
        <v>1742950</v>
      </c>
      <c r="I154" s="103">
        <v>999980</v>
      </c>
      <c r="J154" s="104">
        <v>742970</v>
      </c>
      <c r="K154" s="119" t="str">
        <f t="shared" si="4"/>
        <v>00020225467000000150</v>
      </c>
      <c r="L154" s="106" t="s">
        <v>1655</v>
      </c>
    </row>
    <row r="155" spans="1:12" s="85" customFormat="1" ht="45" x14ac:dyDescent="0.2">
      <c r="A155" s="80" t="s">
        <v>1656</v>
      </c>
      <c r="B155" s="79" t="s">
        <v>6</v>
      </c>
      <c r="C155" s="122" t="s">
        <v>73</v>
      </c>
      <c r="D155" s="185" t="s">
        <v>1657</v>
      </c>
      <c r="E155" s="186"/>
      <c r="F155" s="186"/>
      <c r="G155" s="187"/>
      <c r="H155" s="81">
        <v>1742950</v>
      </c>
      <c r="I155" s="82">
        <v>999980</v>
      </c>
      <c r="J155" s="83">
        <f>IF(IF(H155="",0,H155)=0,0,(IF(H155&gt;0,IF(I155&gt;H155,0,H155-I155),IF(I155&gt;H155,H155-I155,0))))</f>
        <v>742970</v>
      </c>
      <c r="K155" s="120" t="str">
        <f t="shared" si="4"/>
        <v>00020225467050000150</v>
      </c>
      <c r="L155" s="84" t="str">
        <f>C155 &amp; D155 &amp; G155</f>
        <v>00020225467050000150</v>
      </c>
    </row>
    <row r="156" spans="1:12" ht="22.5" x14ac:dyDescent="0.2">
      <c r="A156" s="100" t="s">
        <v>1658</v>
      </c>
      <c r="B156" s="101" t="s">
        <v>6</v>
      </c>
      <c r="C156" s="102" t="s">
        <v>73</v>
      </c>
      <c r="D156" s="202" t="s">
        <v>1659</v>
      </c>
      <c r="E156" s="211"/>
      <c r="F156" s="211"/>
      <c r="G156" s="212"/>
      <c r="H156" s="97">
        <v>5487677.7699999996</v>
      </c>
      <c r="I156" s="103">
        <v>914612.96</v>
      </c>
      <c r="J156" s="104">
        <v>4573064.8099999996</v>
      </c>
      <c r="K156" s="119" t="str">
        <f t="shared" si="4"/>
        <v>00020225497000000150</v>
      </c>
      <c r="L156" s="106" t="s">
        <v>1660</v>
      </c>
    </row>
    <row r="157" spans="1:12" s="85" customFormat="1" ht="33.75" x14ac:dyDescent="0.2">
      <c r="A157" s="80" t="s">
        <v>1661</v>
      </c>
      <c r="B157" s="79" t="s">
        <v>6</v>
      </c>
      <c r="C157" s="122" t="s">
        <v>73</v>
      </c>
      <c r="D157" s="185" t="s">
        <v>1662</v>
      </c>
      <c r="E157" s="186"/>
      <c r="F157" s="186"/>
      <c r="G157" s="187"/>
      <c r="H157" s="81">
        <v>5487677.7699999996</v>
      </c>
      <c r="I157" s="82">
        <v>914612.96</v>
      </c>
      <c r="J157" s="83">
        <f>IF(IF(H157="",0,H157)=0,0,(IF(H157&gt;0,IF(I157&gt;H157,0,H157-I157),IF(I157&gt;H157,H157-I157,0))))</f>
        <v>4573064.8099999996</v>
      </c>
      <c r="K157" s="120" t="str">
        <f t="shared" si="4"/>
        <v>00020225497050000150</v>
      </c>
      <c r="L157" s="84" t="str">
        <f>C157 &amp; D157 &amp; G157</f>
        <v>00020225497050000150</v>
      </c>
    </row>
    <row r="158" spans="1:12" x14ac:dyDescent="0.2">
      <c r="A158" s="100" t="s">
        <v>1663</v>
      </c>
      <c r="B158" s="101" t="s">
        <v>6</v>
      </c>
      <c r="C158" s="102" t="s">
        <v>73</v>
      </c>
      <c r="D158" s="202" t="s">
        <v>1664</v>
      </c>
      <c r="E158" s="211"/>
      <c r="F158" s="211"/>
      <c r="G158" s="212"/>
      <c r="H158" s="97">
        <v>2927740</v>
      </c>
      <c r="I158" s="103">
        <v>0</v>
      </c>
      <c r="J158" s="104">
        <v>2927740</v>
      </c>
      <c r="K158" s="119" t="str">
        <f t="shared" si="4"/>
        <v>00020225519000000150</v>
      </c>
      <c r="L158" s="106" t="s">
        <v>1665</v>
      </c>
    </row>
    <row r="159" spans="1:12" s="85" customFormat="1" ht="22.5" x14ac:dyDescent="0.2">
      <c r="A159" s="80" t="s">
        <v>1667</v>
      </c>
      <c r="B159" s="79" t="s">
        <v>6</v>
      </c>
      <c r="C159" s="122" t="s">
        <v>73</v>
      </c>
      <c r="D159" s="185" t="s">
        <v>1666</v>
      </c>
      <c r="E159" s="186"/>
      <c r="F159" s="186"/>
      <c r="G159" s="187"/>
      <c r="H159" s="81">
        <v>2927740</v>
      </c>
      <c r="I159" s="82">
        <v>0</v>
      </c>
      <c r="J159" s="83">
        <f>IF(IF(H159="",0,H159)=0,0,(IF(H159&gt;0,IF(I159&gt;H159,0,H159-I159),IF(I159&gt;H159,H159-I159,0))))</f>
        <v>2927740</v>
      </c>
      <c r="K159" s="120" t="str">
        <f t="shared" si="4"/>
        <v>00020225519050000150</v>
      </c>
      <c r="L159" s="84" t="str">
        <f>C159 &amp; D159 &amp; G159</f>
        <v>00020225519050000150</v>
      </c>
    </row>
    <row r="160" spans="1:12" x14ac:dyDescent="0.2">
      <c r="A160" s="100" t="s">
        <v>1668</v>
      </c>
      <c r="B160" s="101" t="s">
        <v>6</v>
      </c>
      <c r="C160" s="102" t="s">
        <v>73</v>
      </c>
      <c r="D160" s="202" t="s">
        <v>1669</v>
      </c>
      <c r="E160" s="211"/>
      <c r="F160" s="211"/>
      <c r="G160" s="212"/>
      <c r="H160" s="97">
        <v>85234200</v>
      </c>
      <c r="I160" s="103">
        <v>54139878.240000002</v>
      </c>
      <c r="J160" s="104">
        <v>31094321.760000002</v>
      </c>
      <c r="K160" s="119" t="str">
        <f t="shared" si="4"/>
        <v>00020229999000000150</v>
      </c>
      <c r="L160" s="106" t="s">
        <v>1670</v>
      </c>
    </row>
    <row r="161" spans="1:12" s="85" customFormat="1" x14ac:dyDescent="0.2">
      <c r="A161" s="80" t="s">
        <v>1671</v>
      </c>
      <c r="B161" s="79" t="s">
        <v>6</v>
      </c>
      <c r="C161" s="122" t="s">
        <v>73</v>
      </c>
      <c r="D161" s="185" t="s">
        <v>1672</v>
      </c>
      <c r="E161" s="186"/>
      <c r="F161" s="186"/>
      <c r="G161" s="187"/>
      <c r="H161" s="81">
        <v>85234200</v>
      </c>
      <c r="I161" s="82">
        <v>54139878.240000002</v>
      </c>
      <c r="J161" s="83">
        <f>IF(IF(H161="",0,H161)=0,0,(IF(H161&gt;0,IF(I161&gt;H161,0,H161-I161),IF(I161&gt;H161,H161-I161,0))))</f>
        <v>31094321.760000002</v>
      </c>
      <c r="K161" s="120" t="str">
        <f t="shared" si="4"/>
        <v>00020229999050000150</v>
      </c>
      <c r="L161" s="84" t="str">
        <f>C161 &amp; D161 &amp; G161</f>
        <v>00020229999050000150</v>
      </c>
    </row>
    <row r="162" spans="1:12" ht="22.5" x14ac:dyDescent="0.2">
      <c r="A162" s="100" t="s">
        <v>1673</v>
      </c>
      <c r="B162" s="101" t="s">
        <v>6</v>
      </c>
      <c r="C162" s="102" t="s">
        <v>73</v>
      </c>
      <c r="D162" s="202" t="s">
        <v>1674</v>
      </c>
      <c r="E162" s="211"/>
      <c r="F162" s="211"/>
      <c r="G162" s="212"/>
      <c r="H162" s="97">
        <v>562352290</v>
      </c>
      <c r="I162" s="103">
        <v>211155960.68000001</v>
      </c>
      <c r="J162" s="104">
        <v>351196329.31999999</v>
      </c>
      <c r="K162" s="119" t="str">
        <f t="shared" si="4"/>
        <v>00020230000000000150</v>
      </c>
      <c r="L162" s="106" t="s">
        <v>1675</v>
      </c>
    </row>
    <row r="163" spans="1:12" ht="33.75" x14ac:dyDescent="0.2">
      <c r="A163" s="100" t="s">
        <v>1676</v>
      </c>
      <c r="B163" s="101" t="s">
        <v>6</v>
      </c>
      <c r="C163" s="102" t="s">
        <v>73</v>
      </c>
      <c r="D163" s="202" t="s">
        <v>1677</v>
      </c>
      <c r="E163" s="211"/>
      <c r="F163" s="211"/>
      <c r="G163" s="212"/>
      <c r="H163" s="97">
        <v>4705300</v>
      </c>
      <c r="I163" s="103">
        <v>2608600</v>
      </c>
      <c r="J163" s="104">
        <v>2096700</v>
      </c>
      <c r="K163" s="119" t="str">
        <f t="shared" si="4"/>
        <v>00020230021000000150</v>
      </c>
      <c r="L163" s="106" t="s">
        <v>1678</v>
      </c>
    </row>
    <row r="164" spans="1:12" s="85" customFormat="1" ht="33.75" x14ac:dyDescent="0.2">
      <c r="A164" s="80" t="s">
        <v>1679</v>
      </c>
      <c r="B164" s="79" t="s">
        <v>6</v>
      </c>
      <c r="C164" s="122" t="s">
        <v>73</v>
      </c>
      <c r="D164" s="185" t="s">
        <v>1680</v>
      </c>
      <c r="E164" s="186"/>
      <c r="F164" s="186"/>
      <c r="G164" s="187"/>
      <c r="H164" s="81">
        <v>4705300</v>
      </c>
      <c r="I164" s="82">
        <v>2608600</v>
      </c>
      <c r="J164" s="83">
        <f>IF(IF(H164="",0,H164)=0,0,(IF(H164&gt;0,IF(I164&gt;H164,0,H164-I164),IF(I164&gt;H164,H164-I164,0))))</f>
        <v>2096700</v>
      </c>
      <c r="K164" s="120" t="str">
        <f t="shared" si="4"/>
        <v>00020230021050000150</v>
      </c>
      <c r="L164" s="84" t="str">
        <f>C164 &amp; D164 &amp; G164</f>
        <v>00020230021050000150</v>
      </c>
    </row>
    <row r="165" spans="1:12" ht="33.75" x14ac:dyDescent="0.2">
      <c r="A165" s="100" t="s">
        <v>1681</v>
      </c>
      <c r="B165" s="101" t="s">
        <v>6</v>
      </c>
      <c r="C165" s="102" t="s">
        <v>73</v>
      </c>
      <c r="D165" s="202" t="s">
        <v>1683</v>
      </c>
      <c r="E165" s="211"/>
      <c r="F165" s="211"/>
      <c r="G165" s="212"/>
      <c r="H165" s="97">
        <v>454974700</v>
      </c>
      <c r="I165" s="103">
        <v>177550700</v>
      </c>
      <c r="J165" s="104">
        <v>277424000</v>
      </c>
      <c r="K165" s="119" t="str">
        <f t="shared" si="4"/>
        <v>00020230024000000150</v>
      </c>
      <c r="L165" s="106" t="s">
        <v>1682</v>
      </c>
    </row>
    <row r="166" spans="1:12" s="85" customFormat="1" ht="33.75" x14ac:dyDescent="0.2">
      <c r="A166" s="80" t="s">
        <v>1684</v>
      </c>
      <c r="B166" s="79" t="s">
        <v>6</v>
      </c>
      <c r="C166" s="122" t="s">
        <v>73</v>
      </c>
      <c r="D166" s="185" t="s">
        <v>1685</v>
      </c>
      <c r="E166" s="186"/>
      <c r="F166" s="186"/>
      <c r="G166" s="187"/>
      <c r="H166" s="81">
        <v>454974700</v>
      </c>
      <c r="I166" s="82">
        <v>177550700</v>
      </c>
      <c r="J166" s="83">
        <f>IF(IF(H166="",0,H166)=0,0,(IF(H166&gt;0,IF(I166&gt;H166,0,H166-I166),IF(I166&gt;H166,H166-I166,0))))</f>
        <v>277424000</v>
      </c>
      <c r="K166" s="120" t="str">
        <f t="shared" si="4"/>
        <v>00020230024050000150</v>
      </c>
      <c r="L166" s="84" t="str">
        <f>C166 &amp; D166 &amp; G166</f>
        <v>00020230024050000150</v>
      </c>
    </row>
    <row r="167" spans="1:12" ht="33.75" x14ac:dyDescent="0.2">
      <c r="A167" s="100" t="s">
        <v>1686</v>
      </c>
      <c r="B167" s="101" t="s">
        <v>6</v>
      </c>
      <c r="C167" s="102" t="s">
        <v>73</v>
      </c>
      <c r="D167" s="202" t="s">
        <v>1688</v>
      </c>
      <c r="E167" s="211"/>
      <c r="F167" s="211"/>
      <c r="G167" s="212"/>
      <c r="H167" s="97">
        <v>31642600</v>
      </c>
      <c r="I167" s="103">
        <v>12728481</v>
      </c>
      <c r="J167" s="104">
        <v>18914119</v>
      </c>
      <c r="K167" s="119" t="str">
        <f t="shared" si="4"/>
        <v>00020230027000000150</v>
      </c>
      <c r="L167" s="106" t="s">
        <v>1687</v>
      </c>
    </row>
    <row r="168" spans="1:12" s="85" customFormat="1" ht="45" x14ac:dyDescent="0.2">
      <c r="A168" s="80" t="s">
        <v>1689</v>
      </c>
      <c r="B168" s="79" t="s">
        <v>6</v>
      </c>
      <c r="C168" s="122" t="s">
        <v>73</v>
      </c>
      <c r="D168" s="185" t="s">
        <v>1690</v>
      </c>
      <c r="E168" s="186"/>
      <c r="F168" s="186"/>
      <c r="G168" s="187"/>
      <c r="H168" s="81">
        <v>31642600</v>
      </c>
      <c r="I168" s="82">
        <v>12728481</v>
      </c>
      <c r="J168" s="83">
        <f>IF(IF(H168="",0,H168)=0,0,(IF(H168&gt;0,IF(I168&gt;H168,0,H168-I168),IF(I168&gt;H168,H168-I168,0))))</f>
        <v>18914119</v>
      </c>
      <c r="K168" s="120" t="str">
        <f t="shared" si="4"/>
        <v>00020230027050000150</v>
      </c>
      <c r="L168" s="84" t="str">
        <f>C168 &amp; D168 &amp; G168</f>
        <v>00020230027050000150</v>
      </c>
    </row>
    <row r="169" spans="1:12" ht="56.25" x14ac:dyDescent="0.2">
      <c r="A169" s="100" t="s">
        <v>1691</v>
      </c>
      <c r="B169" s="101" t="s">
        <v>6</v>
      </c>
      <c r="C169" s="102" t="s">
        <v>73</v>
      </c>
      <c r="D169" s="202" t="s">
        <v>1693</v>
      </c>
      <c r="E169" s="211"/>
      <c r="F169" s="211"/>
      <c r="G169" s="212"/>
      <c r="H169" s="97">
        <v>3484900</v>
      </c>
      <c r="I169" s="103">
        <v>1611200</v>
      </c>
      <c r="J169" s="104">
        <v>1873700</v>
      </c>
      <c r="K169" s="119" t="str">
        <f t="shared" si="4"/>
        <v>00020230029000000150</v>
      </c>
      <c r="L169" s="106" t="s">
        <v>1692</v>
      </c>
    </row>
    <row r="170" spans="1:12" s="85" customFormat="1" ht="67.5" x14ac:dyDescent="0.2">
      <c r="A170" s="80" t="s">
        <v>1694</v>
      </c>
      <c r="B170" s="79" t="s">
        <v>6</v>
      </c>
      <c r="C170" s="122" t="s">
        <v>73</v>
      </c>
      <c r="D170" s="185" t="s">
        <v>1695</v>
      </c>
      <c r="E170" s="186"/>
      <c r="F170" s="186"/>
      <c r="G170" s="187"/>
      <c r="H170" s="81">
        <v>3484900</v>
      </c>
      <c r="I170" s="82">
        <v>1611200</v>
      </c>
      <c r="J170" s="83">
        <f>IF(IF(H170="",0,H170)=0,0,(IF(H170&gt;0,IF(I170&gt;H170,0,H170-I170),IF(I170&gt;H170,H170-I170,0))))</f>
        <v>1873700</v>
      </c>
      <c r="K170" s="120" t="str">
        <f t="shared" si="4"/>
        <v>00020230029050000150</v>
      </c>
      <c r="L170" s="84" t="str">
        <f>C170 &amp; D170 &amp; G170</f>
        <v>00020230029050000150</v>
      </c>
    </row>
    <row r="171" spans="1:12" ht="56.25" x14ac:dyDescent="0.2">
      <c r="A171" s="100" t="s">
        <v>1696</v>
      </c>
      <c r="B171" s="101" t="s">
        <v>6</v>
      </c>
      <c r="C171" s="102" t="s">
        <v>73</v>
      </c>
      <c r="D171" s="202" t="s">
        <v>1698</v>
      </c>
      <c r="E171" s="211"/>
      <c r="F171" s="211"/>
      <c r="G171" s="212"/>
      <c r="H171" s="97">
        <v>36907790</v>
      </c>
      <c r="I171" s="103">
        <v>0</v>
      </c>
      <c r="J171" s="104">
        <v>36907790</v>
      </c>
      <c r="K171" s="119" t="str">
        <f t="shared" si="4"/>
        <v>00020235082000000150</v>
      </c>
      <c r="L171" s="106" t="s">
        <v>1697</v>
      </c>
    </row>
    <row r="172" spans="1:12" s="85" customFormat="1" ht="56.25" x14ac:dyDescent="0.2">
      <c r="A172" s="80" t="s">
        <v>1699</v>
      </c>
      <c r="B172" s="79" t="s">
        <v>6</v>
      </c>
      <c r="C172" s="122" t="s">
        <v>73</v>
      </c>
      <c r="D172" s="185" t="s">
        <v>1700</v>
      </c>
      <c r="E172" s="186"/>
      <c r="F172" s="186"/>
      <c r="G172" s="187"/>
      <c r="H172" s="81">
        <v>36907790</v>
      </c>
      <c r="I172" s="82">
        <v>0</v>
      </c>
      <c r="J172" s="83">
        <f>IF(IF(H172="",0,H172)=0,0,(IF(H172&gt;0,IF(I172&gt;H172,0,H172-I172),IF(I172&gt;H172,H172-I172,0))))</f>
        <v>36907790</v>
      </c>
      <c r="K172" s="120" t="str">
        <f t="shared" si="4"/>
        <v>00020235082050000150</v>
      </c>
      <c r="L172" s="84" t="str">
        <f>C172 &amp; D172 &amp; G172</f>
        <v>00020235082050000150</v>
      </c>
    </row>
    <row r="173" spans="1:12" ht="33.75" x14ac:dyDescent="0.2">
      <c r="A173" s="100" t="s">
        <v>1701</v>
      </c>
      <c r="B173" s="101" t="s">
        <v>6</v>
      </c>
      <c r="C173" s="102" t="s">
        <v>73</v>
      </c>
      <c r="D173" s="202" t="s">
        <v>1703</v>
      </c>
      <c r="E173" s="211"/>
      <c r="F173" s="211"/>
      <c r="G173" s="212"/>
      <c r="H173" s="97">
        <v>1271500</v>
      </c>
      <c r="I173" s="103">
        <v>635800</v>
      </c>
      <c r="J173" s="104">
        <v>635700</v>
      </c>
      <c r="K173" s="119" t="str">
        <f t="shared" si="4"/>
        <v>00020235118000000150</v>
      </c>
      <c r="L173" s="106" t="s">
        <v>1702</v>
      </c>
    </row>
    <row r="174" spans="1:12" s="85" customFormat="1" ht="33.75" x14ac:dyDescent="0.2">
      <c r="A174" s="80" t="s">
        <v>1704</v>
      </c>
      <c r="B174" s="79" t="s">
        <v>6</v>
      </c>
      <c r="C174" s="122" t="s">
        <v>73</v>
      </c>
      <c r="D174" s="185" t="s">
        <v>1705</v>
      </c>
      <c r="E174" s="186"/>
      <c r="F174" s="186"/>
      <c r="G174" s="187"/>
      <c r="H174" s="81">
        <v>1271500</v>
      </c>
      <c r="I174" s="82">
        <v>635800</v>
      </c>
      <c r="J174" s="83">
        <f>IF(IF(H174="",0,H174)=0,0,(IF(H174&gt;0,IF(I174&gt;H174,0,H174-I174),IF(I174&gt;H174,H174-I174,0))))</f>
        <v>635700</v>
      </c>
      <c r="K174" s="120" t="str">
        <f t="shared" si="4"/>
        <v>00020235118050000150</v>
      </c>
      <c r="L174" s="84" t="str">
        <f>C174 &amp; D174 &amp; G174</f>
        <v>00020235118050000150</v>
      </c>
    </row>
    <row r="175" spans="1:12" ht="45" x14ac:dyDescent="0.2">
      <c r="A175" s="100" t="s">
        <v>1706</v>
      </c>
      <c r="B175" s="101" t="s">
        <v>6</v>
      </c>
      <c r="C175" s="102" t="s">
        <v>73</v>
      </c>
      <c r="D175" s="202" t="s">
        <v>1708</v>
      </c>
      <c r="E175" s="211"/>
      <c r="F175" s="211"/>
      <c r="G175" s="212"/>
      <c r="H175" s="97">
        <v>158200</v>
      </c>
      <c r="I175" s="103">
        <v>110160</v>
      </c>
      <c r="J175" s="104">
        <v>48040</v>
      </c>
      <c r="K175" s="119" t="str">
        <f t="shared" si="4"/>
        <v>00020235120000000150</v>
      </c>
      <c r="L175" s="106" t="s">
        <v>1707</v>
      </c>
    </row>
    <row r="176" spans="1:12" s="85" customFormat="1" ht="56.25" x14ac:dyDescent="0.2">
      <c r="A176" s="80" t="s">
        <v>1709</v>
      </c>
      <c r="B176" s="79" t="s">
        <v>6</v>
      </c>
      <c r="C176" s="122" t="s">
        <v>73</v>
      </c>
      <c r="D176" s="185" t="s">
        <v>1710</v>
      </c>
      <c r="E176" s="186"/>
      <c r="F176" s="186"/>
      <c r="G176" s="187"/>
      <c r="H176" s="81">
        <v>158200</v>
      </c>
      <c r="I176" s="82">
        <v>110160</v>
      </c>
      <c r="J176" s="83">
        <f>IF(IF(H176="",0,H176)=0,0,(IF(H176&gt;0,IF(I176&gt;H176,0,H176-I176),IF(I176&gt;H176,H176-I176,0))))</f>
        <v>48040</v>
      </c>
      <c r="K176" s="120" t="str">
        <f t="shared" si="4"/>
        <v>00020235120050000150</v>
      </c>
      <c r="L176" s="84" t="str">
        <f>C176 &amp; D176 &amp; G176</f>
        <v>00020235120050000150</v>
      </c>
    </row>
    <row r="177" spans="1:12" ht="56.25" x14ac:dyDescent="0.2">
      <c r="A177" s="100" t="s">
        <v>1711</v>
      </c>
      <c r="B177" s="101" t="s">
        <v>6</v>
      </c>
      <c r="C177" s="102" t="s">
        <v>73</v>
      </c>
      <c r="D177" s="202" t="s">
        <v>1712</v>
      </c>
      <c r="E177" s="211"/>
      <c r="F177" s="211"/>
      <c r="G177" s="212"/>
      <c r="H177" s="97">
        <v>25076500</v>
      </c>
      <c r="I177" s="103">
        <v>14774670</v>
      </c>
      <c r="J177" s="104">
        <v>10301830</v>
      </c>
      <c r="K177" s="119" t="str">
        <f t="shared" ref="K177:K200" si="5">C177 &amp; D177 &amp; G177</f>
        <v>00020235303000000150</v>
      </c>
      <c r="L177" s="106" t="s">
        <v>1713</v>
      </c>
    </row>
    <row r="178" spans="1:12" s="85" customFormat="1" ht="56.25" x14ac:dyDescent="0.2">
      <c r="A178" s="80" t="s">
        <v>1714</v>
      </c>
      <c r="B178" s="79" t="s">
        <v>6</v>
      </c>
      <c r="C178" s="122" t="s">
        <v>73</v>
      </c>
      <c r="D178" s="185" t="s">
        <v>1715</v>
      </c>
      <c r="E178" s="186"/>
      <c r="F178" s="186"/>
      <c r="G178" s="187"/>
      <c r="H178" s="81">
        <v>25076500</v>
      </c>
      <c r="I178" s="82">
        <v>14774670</v>
      </c>
      <c r="J178" s="83">
        <f>IF(IF(H178="",0,H178)=0,0,(IF(H178&gt;0,IF(I178&gt;H178,0,H178-I178),IF(I178&gt;H178,H178-I178,0))))</f>
        <v>10301830</v>
      </c>
      <c r="K178" s="120" t="str">
        <f t="shared" si="5"/>
        <v>00020235303050000150</v>
      </c>
      <c r="L178" s="84" t="str">
        <f>C178 &amp; D178 &amp; G178</f>
        <v>00020235303050000150</v>
      </c>
    </row>
    <row r="179" spans="1:12" ht="22.5" x14ac:dyDescent="0.2">
      <c r="A179" s="100" t="s">
        <v>1716</v>
      </c>
      <c r="B179" s="101" t="s">
        <v>6</v>
      </c>
      <c r="C179" s="102" t="s">
        <v>73</v>
      </c>
      <c r="D179" s="202" t="s">
        <v>1717</v>
      </c>
      <c r="E179" s="211"/>
      <c r="F179" s="211"/>
      <c r="G179" s="212"/>
      <c r="H179" s="97">
        <v>837600</v>
      </c>
      <c r="I179" s="103">
        <v>0</v>
      </c>
      <c r="J179" s="104">
        <v>837600</v>
      </c>
      <c r="K179" s="119" t="str">
        <f t="shared" si="5"/>
        <v>00020235469000000150</v>
      </c>
      <c r="L179" s="106" t="s">
        <v>1718</v>
      </c>
    </row>
    <row r="180" spans="1:12" s="85" customFormat="1" ht="22.5" x14ac:dyDescent="0.2">
      <c r="A180" s="80" t="s">
        <v>1719</v>
      </c>
      <c r="B180" s="79" t="s">
        <v>6</v>
      </c>
      <c r="C180" s="122" t="s">
        <v>73</v>
      </c>
      <c r="D180" s="185" t="s">
        <v>1720</v>
      </c>
      <c r="E180" s="186"/>
      <c r="F180" s="186"/>
      <c r="G180" s="187"/>
      <c r="H180" s="81">
        <v>837600</v>
      </c>
      <c r="I180" s="82">
        <v>0</v>
      </c>
      <c r="J180" s="83">
        <f>IF(IF(H180="",0,H180)=0,0,(IF(H180&gt;0,IF(I180&gt;H180,0,H180-I180),IF(I180&gt;H180,H180-I180,0))))</f>
        <v>837600</v>
      </c>
      <c r="K180" s="120" t="str">
        <f t="shared" si="5"/>
        <v>00020235469050000150</v>
      </c>
      <c r="L180" s="84" t="str">
        <f>C180 &amp; D180 &amp; G180</f>
        <v>00020235469050000150</v>
      </c>
    </row>
    <row r="181" spans="1:12" ht="22.5" x14ac:dyDescent="0.2">
      <c r="A181" s="100" t="s">
        <v>1721</v>
      </c>
      <c r="B181" s="101" t="s">
        <v>6</v>
      </c>
      <c r="C181" s="102" t="s">
        <v>73</v>
      </c>
      <c r="D181" s="202" t="s">
        <v>1722</v>
      </c>
      <c r="E181" s="211"/>
      <c r="F181" s="211"/>
      <c r="G181" s="212"/>
      <c r="H181" s="97">
        <v>3293200</v>
      </c>
      <c r="I181" s="103">
        <v>1136349.68</v>
      </c>
      <c r="J181" s="104">
        <v>2156850.3199999998</v>
      </c>
      <c r="K181" s="119" t="str">
        <f t="shared" si="5"/>
        <v>00020235930000000150</v>
      </c>
      <c r="L181" s="106" t="s">
        <v>1723</v>
      </c>
    </row>
    <row r="182" spans="1:12" s="85" customFormat="1" ht="33.75" x14ac:dyDescent="0.2">
      <c r="A182" s="80" t="s">
        <v>1724</v>
      </c>
      <c r="B182" s="79" t="s">
        <v>6</v>
      </c>
      <c r="C182" s="122" t="s">
        <v>73</v>
      </c>
      <c r="D182" s="185" t="s">
        <v>1725</v>
      </c>
      <c r="E182" s="186"/>
      <c r="F182" s="186"/>
      <c r="G182" s="187"/>
      <c r="H182" s="81">
        <v>3293200</v>
      </c>
      <c r="I182" s="82">
        <v>1136349.68</v>
      </c>
      <c r="J182" s="83">
        <f>IF(IF(H182="",0,H182)=0,0,(IF(H182&gt;0,IF(I182&gt;H182,0,H182-I182),IF(I182&gt;H182,H182-I182,0))))</f>
        <v>2156850.3199999998</v>
      </c>
      <c r="K182" s="120" t="str">
        <f t="shared" si="5"/>
        <v>00020235930050000150</v>
      </c>
      <c r="L182" s="84" t="str">
        <f>C182 &amp; D182 &amp; G182</f>
        <v>00020235930050000150</v>
      </c>
    </row>
    <row r="183" spans="1:12" x14ac:dyDescent="0.2">
      <c r="A183" s="100" t="s">
        <v>425</v>
      </c>
      <c r="B183" s="101" t="s">
        <v>6</v>
      </c>
      <c r="C183" s="102" t="s">
        <v>73</v>
      </c>
      <c r="D183" s="202" t="s">
        <v>1726</v>
      </c>
      <c r="E183" s="211"/>
      <c r="F183" s="211"/>
      <c r="G183" s="212"/>
      <c r="H183" s="97">
        <v>3401435</v>
      </c>
      <c r="I183" s="103">
        <v>777375</v>
      </c>
      <c r="J183" s="104">
        <v>2624060</v>
      </c>
      <c r="K183" s="119" t="str">
        <f t="shared" si="5"/>
        <v>00020240000000000150</v>
      </c>
      <c r="L183" s="106" t="s">
        <v>1727</v>
      </c>
    </row>
    <row r="184" spans="1:12" ht="45" x14ac:dyDescent="0.2">
      <c r="A184" s="100" t="s">
        <v>1728</v>
      </c>
      <c r="B184" s="101" t="s">
        <v>6</v>
      </c>
      <c r="C184" s="102" t="s">
        <v>73</v>
      </c>
      <c r="D184" s="202" t="s">
        <v>1729</v>
      </c>
      <c r="E184" s="211"/>
      <c r="F184" s="211"/>
      <c r="G184" s="212"/>
      <c r="H184" s="97">
        <v>1216435</v>
      </c>
      <c r="I184" s="103">
        <v>777375</v>
      </c>
      <c r="J184" s="104">
        <v>439060</v>
      </c>
      <c r="K184" s="119" t="str">
        <f t="shared" si="5"/>
        <v>00020240014000000150</v>
      </c>
      <c r="L184" s="106" t="s">
        <v>1730</v>
      </c>
    </row>
    <row r="185" spans="1:12" s="85" customFormat="1" ht="56.25" x14ac:dyDescent="0.2">
      <c r="A185" s="80" t="s">
        <v>1731</v>
      </c>
      <c r="B185" s="79" t="s">
        <v>6</v>
      </c>
      <c r="C185" s="122" t="s">
        <v>73</v>
      </c>
      <c r="D185" s="185" t="s">
        <v>1732</v>
      </c>
      <c r="E185" s="186"/>
      <c r="F185" s="186"/>
      <c r="G185" s="187"/>
      <c r="H185" s="81">
        <v>1216435</v>
      </c>
      <c r="I185" s="82">
        <v>777375</v>
      </c>
      <c r="J185" s="83">
        <f>IF(IF(H185="",0,H185)=0,0,(IF(H185&gt;0,IF(I185&gt;H185,0,H185-I185),IF(I185&gt;H185,H185-I185,0))))</f>
        <v>439060</v>
      </c>
      <c r="K185" s="120" t="str">
        <f t="shared" si="5"/>
        <v>00020240014050000150</v>
      </c>
      <c r="L185" s="84" t="str">
        <f>C185 &amp; D185 &amp; G185</f>
        <v>00020240014050000150</v>
      </c>
    </row>
    <row r="186" spans="1:12" ht="22.5" x14ac:dyDescent="0.2">
      <c r="A186" s="100" t="s">
        <v>1733</v>
      </c>
      <c r="B186" s="101" t="s">
        <v>6</v>
      </c>
      <c r="C186" s="102" t="s">
        <v>73</v>
      </c>
      <c r="D186" s="202" t="s">
        <v>1734</v>
      </c>
      <c r="E186" s="211"/>
      <c r="F186" s="211"/>
      <c r="G186" s="212"/>
      <c r="H186" s="97">
        <v>2185000</v>
      </c>
      <c r="I186" s="103">
        <v>0</v>
      </c>
      <c r="J186" s="104">
        <v>2185000</v>
      </c>
      <c r="K186" s="119" t="str">
        <f t="shared" si="5"/>
        <v>00020249999000000150</v>
      </c>
      <c r="L186" s="106" t="s">
        <v>1735</v>
      </c>
    </row>
    <row r="187" spans="1:12" s="85" customFormat="1" ht="22.5" x14ac:dyDescent="0.2">
      <c r="A187" s="80" t="s">
        <v>1736</v>
      </c>
      <c r="B187" s="79" t="s">
        <v>6</v>
      </c>
      <c r="C187" s="122" t="s">
        <v>73</v>
      </c>
      <c r="D187" s="185" t="s">
        <v>1737</v>
      </c>
      <c r="E187" s="186"/>
      <c r="F187" s="186"/>
      <c r="G187" s="187"/>
      <c r="H187" s="81">
        <v>2185000</v>
      </c>
      <c r="I187" s="82">
        <v>0</v>
      </c>
      <c r="J187" s="83">
        <f>IF(IF(H187="",0,H187)=0,0,(IF(H187&gt;0,IF(I187&gt;H187,0,H187-I187),IF(I187&gt;H187,H187-I187,0))))</f>
        <v>2185000</v>
      </c>
      <c r="K187" s="120" t="str">
        <f t="shared" si="5"/>
        <v>00020249999050000150</v>
      </c>
      <c r="L187" s="84" t="str">
        <f>C187 &amp; D187 &amp; G187</f>
        <v>00020249999050000150</v>
      </c>
    </row>
    <row r="188" spans="1:12" x14ac:dyDescent="0.2">
      <c r="A188" s="100" t="s">
        <v>1738</v>
      </c>
      <c r="B188" s="101" t="s">
        <v>6</v>
      </c>
      <c r="C188" s="102" t="s">
        <v>73</v>
      </c>
      <c r="D188" s="202" t="s">
        <v>1739</v>
      </c>
      <c r="E188" s="211"/>
      <c r="F188" s="211"/>
      <c r="G188" s="212"/>
      <c r="H188" s="97">
        <v>477000</v>
      </c>
      <c r="I188" s="103">
        <v>268300</v>
      </c>
      <c r="J188" s="104">
        <v>208700</v>
      </c>
      <c r="K188" s="119" t="str">
        <f t="shared" si="5"/>
        <v>00020700000000000000</v>
      </c>
      <c r="L188" s="106" t="s">
        <v>1740</v>
      </c>
    </row>
    <row r="189" spans="1:12" ht="22.5" x14ac:dyDescent="0.2">
      <c r="A189" s="100" t="s">
        <v>1741</v>
      </c>
      <c r="B189" s="101" t="s">
        <v>6</v>
      </c>
      <c r="C189" s="102" t="s">
        <v>73</v>
      </c>
      <c r="D189" s="202" t="s">
        <v>1742</v>
      </c>
      <c r="E189" s="211"/>
      <c r="F189" s="211"/>
      <c r="G189" s="212"/>
      <c r="H189" s="97">
        <v>477000</v>
      </c>
      <c r="I189" s="103">
        <v>268300</v>
      </c>
      <c r="J189" s="104">
        <v>208700</v>
      </c>
      <c r="K189" s="119" t="str">
        <f t="shared" si="5"/>
        <v>00020705000050000150</v>
      </c>
      <c r="L189" s="106" t="s">
        <v>1743</v>
      </c>
    </row>
    <row r="190" spans="1:12" s="85" customFormat="1" ht="22.5" x14ac:dyDescent="0.2">
      <c r="A190" s="80" t="s">
        <v>1741</v>
      </c>
      <c r="B190" s="79" t="s">
        <v>6</v>
      </c>
      <c r="C190" s="122" t="s">
        <v>73</v>
      </c>
      <c r="D190" s="185" t="s">
        <v>1744</v>
      </c>
      <c r="E190" s="186"/>
      <c r="F190" s="186"/>
      <c r="G190" s="187"/>
      <c r="H190" s="81">
        <v>477000</v>
      </c>
      <c r="I190" s="82">
        <v>268300</v>
      </c>
      <c r="J190" s="83">
        <f>IF(IF(H190="",0,H190)=0,0,(IF(H190&gt;0,IF(I190&gt;H190,0,H190-I190),IF(I190&gt;H190,H190-I190,0))))</f>
        <v>208700</v>
      </c>
      <c r="K190" s="120" t="str">
        <f t="shared" si="5"/>
        <v>00020705030050000150</v>
      </c>
      <c r="L190" s="84" t="str">
        <f>C190 &amp; D190 &amp; G190</f>
        <v>00020705030050000150</v>
      </c>
    </row>
    <row r="191" spans="1:12" ht="56.25" x14ac:dyDescent="0.2">
      <c r="A191" s="100" t="s">
        <v>1745</v>
      </c>
      <c r="B191" s="101" t="s">
        <v>6</v>
      </c>
      <c r="C191" s="102" t="s">
        <v>73</v>
      </c>
      <c r="D191" s="202" t="s">
        <v>1746</v>
      </c>
      <c r="E191" s="211"/>
      <c r="F191" s="211"/>
      <c r="G191" s="212"/>
      <c r="H191" s="97">
        <v>0</v>
      </c>
      <c r="I191" s="103">
        <v>1077347.46</v>
      </c>
      <c r="J191" s="104">
        <v>0</v>
      </c>
      <c r="K191" s="119" t="str">
        <f t="shared" si="5"/>
        <v>00021800000000000000</v>
      </c>
      <c r="L191" s="106" t="s">
        <v>1747</v>
      </c>
    </row>
    <row r="192" spans="1:12" ht="67.5" x14ac:dyDescent="0.2">
      <c r="A192" s="100" t="s">
        <v>1748</v>
      </c>
      <c r="B192" s="101" t="s">
        <v>6</v>
      </c>
      <c r="C192" s="102" t="s">
        <v>73</v>
      </c>
      <c r="D192" s="202" t="s">
        <v>1749</v>
      </c>
      <c r="E192" s="211"/>
      <c r="F192" s="211"/>
      <c r="G192" s="212"/>
      <c r="H192" s="97">
        <v>0</v>
      </c>
      <c r="I192" s="103">
        <v>1077347.46</v>
      </c>
      <c r="J192" s="104">
        <v>0</v>
      </c>
      <c r="K192" s="119" t="str">
        <f t="shared" si="5"/>
        <v>00021800000000000150</v>
      </c>
      <c r="L192" s="106" t="s">
        <v>1750</v>
      </c>
    </row>
    <row r="193" spans="1:12" ht="67.5" x14ac:dyDescent="0.2">
      <c r="A193" s="100" t="s">
        <v>1751</v>
      </c>
      <c r="B193" s="101" t="s">
        <v>6</v>
      </c>
      <c r="C193" s="102" t="s">
        <v>73</v>
      </c>
      <c r="D193" s="202" t="s">
        <v>1752</v>
      </c>
      <c r="E193" s="211"/>
      <c r="F193" s="211"/>
      <c r="G193" s="212"/>
      <c r="H193" s="97">
        <v>0</v>
      </c>
      <c r="I193" s="103">
        <v>1077347.46</v>
      </c>
      <c r="J193" s="104">
        <v>0</v>
      </c>
      <c r="K193" s="119" t="str">
        <f t="shared" si="5"/>
        <v>00021800000050000150</v>
      </c>
      <c r="L193" s="106" t="s">
        <v>1753</v>
      </c>
    </row>
    <row r="194" spans="1:12" ht="22.5" x14ac:dyDescent="0.2">
      <c r="A194" s="100" t="s">
        <v>1754</v>
      </c>
      <c r="B194" s="101" t="s">
        <v>6</v>
      </c>
      <c r="C194" s="102" t="s">
        <v>73</v>
      </c>
      <c r="D194" s="202" t="s">
        <v>1755</v>
      </c>
      <c r="E194" s="211"/>
      <c r="F194" s="211"/>
      <c r="G194" s="212"/>
      <c r="H194" s="97">
        <v>0</v>
      </c>
      <c r="I194" s="103">
        <v>1077347.46</v>
      </c>
      <c r="J194" s="104">
        <v>0</v>
      </c>
      <c r="K194" s="119" t="str">
        <f t="shared" si="5"/>
        <v>00021805000050000150</v>
      </c>
      <c r="L194" s="106" t="s">
        <v>1756</v>
      </c>
    </row>
    <row r="195" spans="1:12" s="85" customFormat="1" ht="33.75" x14ac:dyDescent="0.2">
      <c r="A195" s="80" t="s">
        <v>1757</v>
      </c>
      <c r="B195" s="79" t="s">
        <v>6</v>
      </c>
      <c r="C195" s="122" t="s">
        <v>73</v>
      </c>
      <c r="D195" s="185" t="s">
        <v>1758</v>
      </c>
      <c r="E195" s="186"/>
      <c r="F195" s="186"/>
      <c r="G195" s="187"/>
      <c r="H195" s="81">
        <v>0</v>
      </c>
      <c r="I195" s="82">
        <v>892.78</v>
      </c>
      <c r="J195" s="83">
        <f>IF(IF(H195="",0,H195)=0,0,(IF(H195&gt;0,IF(I195&gt;H195,0,H195-I195),IF(I195&gt;H195,H195-I195,0))))</f>
        <v>0</v>
      </c>
      <c r="K195" s="120" t="str">
        <f t="shared" si="5"/>
        <v>00021805010050000150</v>
      </c>
      <c r="L195" s="84" t="str">
        <f>C195 &amp; D195 &amp; G195</f>
        <v>00021805010050000150</v>
      </c>
    </row>
    <row r="196" spans="1:12" s="85" customFormat="1" ht="33.75" x14ac:dyDescent="0.2">
      <c r="A196" s="80" t="s">
        <v>1759</v>
      </c>
      <c r="B196" s="79" t="s">
        <v>6</v>
      </c>
      <c r="C196" s="122" t="s">
        <v>73</v>
      </c>
      <c r="D196" s="185" t="s">
        <v>1760</v>
      </c>
      <c r="E196" s="186"/>
      <c r="F196" s="186"/>
      <c r="G196" s="187"/>
      <c r="H196" s="81">
        <v>0</v>
      </c>
      <c r="I196" s="82">
        <v>1076454.68</v>
      </c>
      <c r="J196" s="83">
        <f>IF(IF(H196="",0,H196)=0,0,(IF(H196&gt;0,IF(I196&gt;H196,0,H196-I196),IF(I196&gt;H196,H196-I196,0))))</f>
        <v>0</v>
      </c>
      <c r="K196" s="120" t="str">
        <f t="shared" si="5"/>
        <v>00021805020050000150</v>
      </c>
      <c r="L196" s="84" t="str">
        <f>C196 &amp; D196 &amp; G196</f>
        <v>00021805020050000150</v>
      </c>
    </row>
    <row r="197" spans="1:12" ht="33.75" x14ac:dyDescent="0.2">
      <c r="A197" s="100" t="s">
        <v>1761</v>
      </c>
      <c r="B197" s="101" t="s">
        <v>6</v>
      </c>
      <c r="C197" s="102" t="s">
        <v>73</v>
      </c>
      <c r="D197" s="202" t="s">
        <v>1762</v>
      </c>
      <c r="E197" s="211"/>
      <c r="F197" s="211"/>
      <c r="G197" s="212"/>
      <c r="H197" s="97">
        <v>0</v>
      </c>
      <c r="I197" s="103">
        <v>-2330786.7000000002</v>
      </c>
      <c r="J197" s="104">
        <v>0</v>
      </c>
      <c r="K197" s="119" t="str">
        <f t="shared" si="5"/>
        <v>00021900000000000000</v>
      </c>
      <c r="L197" s="106" t="s">
        <v>1763</v>
      </c>
    </row>
    <row r="198" spans="1:12" ht="45" x14ac:dyDescent="0.2">
      <c r="A198" s="100" t="s">
        <v>1764</v>
      </c>
      <c r="B198" s="101" t="s">
        <v>6</v>
      </c>
      <c r="C198" s="102" t="s">
        <v>73</v>
      </c>
      <c r="D198" s="202" t="s">
        <v>1765</v>
      </c>
      <c r="E198" s="211"/>
      <c r="F198" s="211"/>
      <c r="G198" s="212"/>
      <c r="H198" s="97">
        <v>0</v>
      </c>
      <c r="I198" s="103">
        <v>-2330786.7000000002</v>
      </c>
      <c r="J198" s="104">
        <v>0</v>
      </c>
      <c r="K198" s="119" t="str">
        <f t="shared" si="5"/>
        <v>00021900000050000150</v>
      </c>
      <c r="L198" s="106" t="s">
        <v>1766</v>
      </c>
    </row>
    <row r="199" spans="1:12" s="85" customFormat="1" ht="33.75" x14ac:dyDescent="0.2">
      <c r="A199" s="80" t="s">
        <v>1767</v>
      </c>
      <c r="B199" s="79" t="s">
        <v>6</v>
      </c>
      <c r="C199" s="122" t="s">
        <v>73</v>
      </c>
      <c r="D199" s="185" t="s">
        <v>1768</v>
      </c>
      <c r="E199" s="186"/>
      <c r="F199" s="186"/>
      <c r="G199" s="187"/>
      <c r="H199" s="81">
        <v>0</v>
      </c>
      <c r="I199" s="82">
        <v>-10499.44</v>
      </c>
      <c r="J199" s="83">
        <f>IF(IF(H199="",0,H199)=0,0,(IF(H199&gt;0,IF(I199&gt;H199,0,H199-I199),IF(I199&gt;H199,H199-I199,0))))</f>
        <v>0</v>
      </c>
      <c r="K199" s="120" t="str">
        <f t="shared" si="5"/>
        <v>00021935930050000150</v>
      </c>
      <c r="L199" s="84" t="str">
        <f>C199 &amp; D199 &amp; G199</f>
        <v>00021935930050000150</v>
      </c>
    </row>
    <row r="200" spans="1:12" s="85" customFormat="1" ht="45" x14ac:dyDescent="0.2">
      <c r="A200" s="80" t="s">
        <v>1769</v>
      </c>
      <c r="B200" s="79" t="s">
        <v>6</v>
      </c>
      <c r="C200" s="122" t="s">
        <v>73</v>
      </c>
      <c r="D200" s="185" t="s">
        <v>1770</v>
      </c>
      <c r="E200" s="186"/>
      <c r="F200" s="186"/>
      <c r="G200" s="187"/>
      <c r="H200" s="81">
        <v>0</v>
      </c>
      <c r="I200" s="82">
        <v>-2320287.2599999998</v>
      </c>
      <c r="J200" s="83">
        <f>IF(IF(H200="",0,H200)=0,0,(IF(H200&gt;0,IF(I200&gt;H200,0,H200-I200),IF(I200&gt;H200,H200-I200,0))))</f>
        <v>0</v>
      </c>
      <c r="K200" s="120" t="str">
        <f t="shared" si="5"/>
        <v>00021960010050000150</v>
      </c>
      <c r="L200" s="84" t="str">
        <f>C200 &amp; D200 &amp; G200</f>
        <v>00021960010050000150</v>
      </c>
    </row>
    <row r="201" spans="1:12" ht="3.75" hidden="1" customHeight="1" thickBot="1" x14ac:dyDescent="0.25">
      <c r="A201" s="15"/>
      <c r="B201" s="27"/>
      <c r="C201" s="19"/>
      <c r="D201" s="28"/>
      <c r="E201" s="28"/>
      <c r="F201" s="28"/>
      <c r="G201" s="28"/>
      <c r="H201" s="36"/>
      <c r="I201" s="37"/>
      <c r="J201" s="51"/>
      <c r="K201" s="116"/>
    </row>
    <row r="202" spans="1:12" x14ac:dyDescent="0.2">
      <c r="A202" s="20"/>
      <c r="B202" s="21"/>
      <c r="C202" s="22"/>
      <c r="D202" s="22"/>
      <c r="E202" s="22"/>
      <c r="F202" s="22"/>
      <c r="G202" s="22"/>
      <c r="H202" s="23"/>
      <c r="I202" s="23"/>
      <c r="J202" s="22"/>
      <c r="K202" s="22"/>
    </row>
    <row r="203" spans="1:12" ht="12.75" customHeight="1" x14ac:dyDescent="0.25">
      <c r="A203" s="198" t="s">
        <v>24</v>
      </c>
      <c r="B203" s="198"/>
      <c r="C203" s="198"/>
      <c r="D203" s="198"/>
      <c r="E203" s="198"/>
      <c r="F203" s="198"/>
      <c r="G203" s="198"/>
      <c r="H203" s="198"/>
      <c r="I203" s="198"/>
      <c r="J203" s="198"/>
      <c r="K203" s="113"/>
    </row>
    <row r="204" spans="1:12" x14ac:dyDescent="0.2">
      <c r="A204" s="8"/>
      <c r="B204" s="8"/>
      <c r="C204" s="9"/>
      <c r="D204" s="9"/>
      <c r="E204" s="9"/>
      <c r="F204" s="9"/>
      <c r="G204" s="9"/>
      <c r="H204" s="10"/>
      <c r="I204" s="10"/>
      <c r="J204" s="33" t="s">
        <v>20</v>
      </c>
      <c r="K204" s="33"/>
    </row>
    <row r="205" spans="1:12" ht="12.75" customHeight="1" x14ac:dyDescent="0.2">
      <c r="A205" s="158" t="s">
        <v>38</v>
      </c>
      <c r="B205" s="158" t="s">
        <v>39</v>
      </c>
      <c r="C205" s="161" t="s">
        <v>43</v>
      </c>
      <c r="D205" s="162"/>
      <c r="E205" s="162"/>
      <c r="F205" s="162"/>
      <c r="G205" s="163"/>
      <c r="H205" s="158" t="s">
        <v>41</v>
      </c>
      <c r="I205" s="158" t="s">
        <v>23</v>
      </c>
      <c r="J205" s="158" t="s">
        <v>42</v>
      </c>
      <c r="K205" s="114"/>
    </row>
    <row r="206" spans="1:12" x14ac:dyDescent="0.2">
      <c r="A206" s="159"/>
      <c r="B206" s="159"/>
      <c r="C206" s="164"/>
      <c r="D206" s="165"/>
      <c r="E206" s="165"/>
      <c r="F206" s="165"/>
      <c r="G206" s="166"/>
      <c r="H206" s="159"/>
      <c r="I206" s="159"/>
      <c r="J206" s="159"/>
      <c r="K206" s="114"/>
    </row>
    <row r="207" spans="1:12" x14ac:dyDescent="0.2">
      <c r="A207" s="160"/>
      <c r="B207" s="160"/>
      <c r="C207" s="167"/>
      <c r="D207" s="168"/>
      <c r="E207" s="168"/>
      <c r="F207" s="168"/>
      <c r="G207" s="169"/>
      <c r="H207" s="160"/>
      <c r="I207" s="160"/>
      <c r="J207" s="160"/>
      <c r="K207" s="114"/>
    </row>
    <row r="208" spans="1:12" ht="13.5" thickBot="1" x14ac:dyDescent="0.25">
      <c r="A208" s="70">
        <v>1</v>
      </c>
      <c r="B208" s="12">
        <v>2</v>
      </c>
      <c r="C208" s="170">
        <v>3</v>
      </c>
      <c r="D208" s="171"/>
      <c r="E208" s="171"/>
      <c r="F208" s="171"/>
      <c r="G208" s="172"/>
      <c r="H208" s="13" t="s">
        <v>2</v>
      </c>
      <c r="I208" s="13" t="s">
        <v>25</v>
      </c>
      <c r="J208" s="13" t="s">
        <v>26</v>
      </c>
      <c r="K208" s="115"/>
    </row>
    <row r="209" spans="1:12" x14ac:dyDescent="0.2">
      <c r="A209" s="71" t="s">
        <v>5</v>
      </c>
      <c r="B209" s="38" t="s">
        <v>7</v>
      </c>
      <c r="C209" s="173" t="s">
        <v>17</v>
      </c>
      <c r="D209" s="174"/>
      <c r="E209" s="174"/>
      <c r="F209" s="174"/>
      <c r="G209" s="175"/>
      <c r="H209" s="52">
        <v>1196369850</v>
      </c>
      <c r="I209" s="52">
        <v>452263118.41000003</v>
      </c>
      <c r="J209" s="105">
        <v>744106731.59000003</v>
      </c>
    </row>
    <row r="210" spans="1:12" ht="12.75" customHeight="1" x14ac:dyDescent="0.2">
      <c r="A210" s="73" t="s">
        <v>4</v>
      </c>
      <c r="B210" s="50"/>
      <c r="C210" s="199"/>
      <c r="D210" s="200"/>
      <c r="E210" s="200"/>
      <c r="F210" s="200"/>
      <c r="G210" s="201"/>
      <c r="H210" s="59"/>
      <c r="I210" s="60"/>
      <c r="J210" s="61"/>
    </row>
    <row r="211" spans="1:12" x14ac:dyDescent="0.2">
      <c r="A211" s="100" t="s">
        <v>127</v>
      </c>
      <c r="B211" s="101" t="s">
        <v>7</v>
      </c>
      <c r="C211" s="102" t="s">
        <v>73</v>
      </c>
      <c r="D211" s="125" t="s">
        <v>125</v>
      </c>
      <c r="E211" s="202" t="s">
        <v>126</v>
      </c>
      <c r="F211" s="203"/>
      <c r="G211" s="130" t="s">
        <v>73</v>
      </c>
      <c r="H211" s="97">
        <v>85732983.170000002</v>
      </c>
      <c r="I211" s="103">
        <v>33832736.280000001</v>
      </c>
      <c r="J211" s="104">
        <v>51900246.890000001</v>
      </c>
      <c r="K211" s="119" t="str">
        <f t="shared" ref="K211:K274" si="6">C211 &amp; D211 &amp;E211 &amp; F211 &amp; G211</f>
        <v>00001000000000000000</v>
      </c>
      <c r="L211" s="107" t="s">
        <v>95</v>
      </c>
    </row>
    <row r="212" spans="1:12" ht="22.5" x14ac:dyDescent="0.2">
      <c r="A212" s="100" t="s">
        <v>129</v>
      </c>
      <c r="B212" s="101" t="s">
        <v>7</v>
      </c>
      <c r="C212" s="102" t="s">
        <v>73</v>
      </c>
      <c r="D212" s="125" t="s">
        <v>128</v>
      </c>
      <c r="E212" s="202" t="s">
        <v>126</v>
      </c>
      <c r="F212" s="203"/>
      <c r="G212" s="130" t="s">
        <v>73</v>
      </c>
      <c r="H212" s="97">
        <v>2445095</v>
      </c>
      <c r="I212" s="103">
        <v>923879.68</v>
      </c>
      <c r="J212" s="104">
        <v>1521215.32</v>
      </c>
      <c r="K212" s="119" t="str">
        <f t="shared" si="6"/>
        <v>00001020000000000000</v>
      </c>
      <c r="L212" s="107" t="s">
        <v>130</v>
      </c>
    </row>
    <row r="213" spans="1:12" ht="33.75" x14ac:dyDescent="0.2">
      <c r="A213" s="100" t="s">
        <v>132</v>
      </c>
      <c r="B213" s="101" t="s">
        <v>7</v>
      </c>
      <c r="C213" s="102" t="s">
        <v>73</v>
      </c>
      <c r="D213" s="125" t="s">
        <v>128</v>
      </c>
      <c r="E213" s="202" t="s">
        <v>131</v>
      </c>
      <c r="F213" s="203"/>
      <c r="G213" s="130" t="s">
        <v>73</v>
      </c>
      <c r="H213" s="97">
        <v>2445095</v>
      </c>
      <c r="I213" s="103">
        <v>923879.68</v>
      </c>
      <c r="J213" s="104">
        <v>1521215.32</v>
      </c>
      <c r="K213" s="119" t="str">
        <f t="shared" si="6"/>
        <v>00001029500000000000</v>
      </c>
      <c r="L213" s="107" t="s">
        <v>133</v>
      </c>
    </row>
    <row r="214" spans="1:12" ht="22.5" x14ac:dyDescent="0.2">
      <c r="A214" s="100" t="s">
        <v>134</v>
      </c>
      <c r="B214" s="101" t="s">
        <v>7</v>
      </c>
      <c r="C214" s="102" t="s">
        <v>73</v>
      </c>
      <c r="D214" s="125" t="s">
        <v>128</v>
      </c>
      <c r="E214" s="202" t="s">
        <v>136</v>
      </c>
      <c r="F214" s="203"/>
      <c r="G214" s="130" t="s">
        <v>73</v>
      </c>
      <c r="H214" s="97">
        <v>2445095</v>
      </c>
      <c r="I214" s="103">
        <v>923879.68</v>
      </c>
      <c r="J214" s="104">
        <v>1521215.32</v>
      </c>
      <c r="K214" s="119" t="str">
        <f t="shared" si="6"/>
        <v>00001029510000000000</v>
      </c>
      <c r="L214" s="107" t="s">
        <v>135</v>
      </c>
    </row>
    <row r="215" spans="1:12" x14ac:dyDescent="0.2">
      <c r="A215" s="100" t="s">
        <v>139</v>
      </c>
      <c r="B215" s="101" t="s">
        <v>7</v>
      </c>
      <c r="C215" s="102" t="s">
        <v>73</v>
      </c>
      <c r="D215" s="125" t="s">
        <v>128</v>
      </c>
      <c r="E215" s="202" t="s">
        <v>137</v>
      </c>
      <c r="F215" s="203"/>
      <c r="G215" s="130" t="s">
        <v>73</v>
      </c>
      <c r="H215" s="97">
        <v>2445095</v>
      </c>
      <c r="I215" s="103">
        <v>923879.68</v>
      </c>
      <c r="J215" s="104">
        <v>1521215.32</v>
      </c>
      <c r="K215" s="119" t="str">
        <f t="shared" si="6"/>
        <v>00001029510000040000</v>
      </c>
      <c r="L215" s="107" t="s">
        <v>138</v>
      </c>
    </row>
    <row r="216" spans="1:12" ht="56.25" x14ac:dyDescent="0.2">
      <c r="A216" s="100" t="s">
        <v>141</v>
      </c>
      <c r="B216" s="101" t="s">
        <v>7</v>
      </c>
      <c r="C216" s="102" t="s">
        <v>73</v>
      </c>
      <c r="D216" s="125" t="s">
        <v>128</v>
      </c>
      <c r="E216" s="202" t="s">
        <v>137</v>
      </c>
      <c r="F216" s="203"/>
      <c r="G216" s="130" t="s">
        <v>140</v>
      </c>
      <c r="H216" s="97">
        <v>2445095</v>
      </c>
      <c r="I216" s="103">
        <v>923879.68</v>
      </c>
      <c r="J216" s="104">
        <v>1521215.32</v>
      </c>
      <c r="K216" s="119" t="str">
        <f t="shared" si="6"/>
        <v>00001029510000040100</v>
      </c>
      <c r="L216" s="107" t="s">
        <v>142</v>
      </c>
    </row>
    <row r="217" spans="1:12" ht="22.5" x14ac:dyDescent="0.2">
      <c r="A217" s="100" t="s">
        <v>144</v>
      </c>
      <c r="B217" s="101" t="s">
        <v>7</v>
      </c>
      <c r="C217" s="102" t="s">
        <v>73</v>
      </c>
      <c r="D217" s="125" t="s">
        <v>128</v>
      </c>
      <c r="E217" s="202" t="s">
        <v>137</v>
      </c>
      <c r="F217" s="203"/>
      <c r="G217" s="130" t="s">
        <v>143</v>
      </c>
      <c r="H217" s="97">
        <v>2445095</v>
      </c>
      <c r="I217" s="103">
        <v>923879.68</v>
      </c>
      <c r="J217" s="104">
        <v>1521215.32</v>
      </c>
      <c r="K217" s="119" t="str">
        <f t="shared" si="6"/>
        <v>00001029510000040120</v>
      </c>
      <c r="L217" s="107" t="s">
        <v>145</v>
      </c>
    </row>
    <row r="218" spans="1:12" s="85" customFormat="1" ht="22.5" x14ac:dyDescent="0.2">
      <c r="A218" s="80" t="s">
        <v>146</v>
      </c>
      <c r="B218" s="79" t="s">
        <v>7</v>
      </c>
      <c r="C218" s="122" t="s">
        <v>73</v>
      </c>
      <c r="D218" s="126" t="s">
        <v>128</v>
      </c>
      <c r="E218" s="185" t="s">
        <v>137</v>
      </c>
      <c r="F218" s="207"/>
      <c r="G218" s="123" t="s">
        <v>147</v>
      </c>
      <c r="H218" s="81">
        <v>1843391</v>
      </c>
      <c r="I218" s="82">
        <v>709585</v>
      </c>
      <c r="J218" s="83">
        <f>IF(IF(H218="",0,H218)=0,0,(IF(H218&gt;0,IF(I218&gt;H218,0,H218-I218),IF(I218&gt;H218,H218-I218,0))))</f>
        <v>1133806</v>
      </c>
      <c r="K218" s="119" t="str">
        <f t="shared" si="6"/>
        <v>00001029510000040121</v>
      </c>
      <c r="L218" s="84" t="str">
        <f>C218 &amp; D218 &amp;E218 &amp; F218 &amp; G218</f>
        <v>00001029510000040121</v>
      </c>
    </row>
    <row r="219" spans="1:12" s="85" customFormat="1" ht="33.75" x14ac:dyDescent="0.2">
      <c r="A219" s="80" t="s">
        <v>149</v>
      </c>
      <c r="B219" s="79" t="s">
        <v>7</v>
      </c>
      <c r="C219" s="122" t="s">
        <v>73</v>
      </c>
      <c r="D219" s="126" t="s">
        <v>128</v>
      </c>
      <c r="E219" s="185" t="s">
        <v>137</v>
      </c>
      <c r="F219" s="207"/>
      <c r="G219" s="123" t="s">
        <v>148</v>
      </c>
      <c r="H219" s="81">
        <v>45000</v>
      </c>
      <c r="I219" s="82">
        <v>0</v>
      </c>
      <c r="J219" s="83">
        <f>IF(IF(H219="",0,H219)=0,0,(IF(H219&gt;0,IF(I219&gt;H219,0,H219-I219),IF(I219&gt;H219,H219-I219,0))))</f>
        <v>45000</v>
      </c>
      <c r="K219" s="119" t="str">
        <f t="shared" si="6"/>
        <v>00001029510000040122</v>
      </c>
      <c r="L219" s="84" t="str">
        <f>C219 &amp; D219 &amp;E219 &amp; F219 &amp; G219</f>
        <v>00001029510000040122</v>
      </c>
    </row>
    <row r="220" spans="1:12" s="85" customFormat="1" ht="33.75" x14ac:dyDescent="0.2">
      <c r="A220" s="80" t="s">
        <v>150</v>
      </c>
      <c r="B220" s="79" t="s">
        <v>7</v>
      </c>
      <c r="C220" s="122" t="s">
        <v>73</v>
      </c>
      <c r="D220" s="126" t="s">
        <v>128</v>
      </c>
      <c r="E220" s="185" t="s">
        <v>137</v>
      </c>
      <c r="F220" s="207"/>
      <c r="G220" s="123" t="s">
        <v>151</v>
      </c>
      <c r="H220" s="81">
        <v>556704</v>
      </c>
      <c r="I220" s="82">
        <v>214294.68</v>
      </c>
      <c r="J220" s="83">
        <f>IF(IF(H220="",0,H220)=0,0,(IF(H220&gt;0,IF(I220&gt;H220,0,H220-I220),IF(I220&gt;H220,H220-I220,0))))</f>
        <v>342409.32</v>
      </c>
      <c r="K220" s="119" t="str">
        <f t="shared" si="6"/>
        <v>00001029510000040129</v>
      </c>
      <c r="L220" s="84" t="str">
        <f>C220 &amp; D220 &amp;E220 &amp; F220 &amp; G220</f>
        <v>00001029510000040129</v>
      </c>
    </row>
    <row r="221" spans="1:12" ht="45" x14ac:dyDescent="0.2">
      <c r="A221" s="100" t="s">
        <v>152</v>
      </c>
      <c r="B221" s="101" t="s">
        <v>7</v>
      </c>
      <c r="C221" s="102" t="s">
        <v>73</v>
      </c>
      <c r="D221" s="125" t="s">
        <v>153</v>
      </c>
      <c r="E221" s="202" t="s">
        <v>126</v>
      </c>
      <c r="F221" s="203"/>
      <c r="G221" s="130" t="s">
        <v>73</v>
      </c>
      <c r="H221" s="97">
        <v>61875581.850000001</v>
      </c>
      <c r="I221" s="103">
        <v>24764372.870000001</v>
      </c>
      <c r="J221" s="104">
        <v>37111208.979999997</v>
      </c>
      <c r="K221" s="119" t="str">
        <f t="shared" si="6"/>
        <v>00001040000000000000</v>
      </c>
      <c r="L221" s="107" t="s">
        <v>154</v>
      </c>
    </row>
    <row r="222" spans="1:12" ht="33.75" x14ac:dyDescent="0.2">
      <c r="A222" s="100" t="s">
        <v>155</v>
      </c>
      <c r="B222" s="101" t="s">
        <v>7</v>
      </c>
      <c r="C222" s="102" t="s">
        <v>73</v>
      </c>
      <c r="D222" s="125" t="s">
        <v>153</v>
      </c>
      <c r="E222" s="202" t="s">
        <v>157</v>
      </c>
      <c r="F222" s="203"/>
      <c r="G222" s="130" t="s">
        <v>73</v>
      </c>
      <c r="H222" s="97">
        <v>86275</v>
      </c>
      <c r="I222" s="103">
        <v>0</v>
      </c>
      <c r="J222" s="104">
        <v>86275</v>
      </c>
      <c r="K222" s="119" t="str">
        <f t="shared" si="6"/>
        <v>00001049000000000000</v>
      </c>
      <c r="L222" s="107" t="s">
        <v>156</v>
      </c>
    </row>
    <row r="223" spans="1:12" ht="45" x14ac:dyDescent="0.2">
      <c r="A223" s="100" t="s">
        <v>158</v>
      </c>
      <c r="B223" s="101" t="s">
        <v>7</v>
      </c>
      <c r="C223" s="102" t="s">
        <v>73</v>
      </c>
      <c r="D223" s="125" t="s">
        <v>153</v>
      </c>
      <c r="E223" s="202" t="s">
        <v>160</v>
      </c>
      <c r="F223" s="203"/>
      <c r="G223" s="130" t="s">
        <v>73</v>
      </c>
      <c r="H223" s="97">
        <v>86275</v>
      </c>
      <c r="I223" s="103">
        <v>0</v>
      </c>
      <c r="J223" s="104">
        <v>86275</v>
      </c>
      <c r="K223" s="119" t="str">
        <f t="shared" si="6"/>
        <v>00001049000081040000</v>
      </c>
      <c r="L223" s="107" t="s">
        <v>159</v>
      </c>
    </row>
    <row r="224" spans="1:12" ht="56.25" x14ac:dyDescent="0.2">
      <c r="A224" s="100" t="s">
        <v>141</v>
      </c>
      <c r="B224" s="101" t="s">
        <v>7</v>
      </c>
      <c r="C224" s="102" t="s">
        <v>73</v>
      </c>
      <c r="D224" s="125" t="s">
        <v>153</v>
      </c>
      <c r="E224" s="202" t="s">
        <v>160</v>
      </c>
      <c r="F224" s="203"/>
      <c r="G224" s="130" t="s">
        <v>140</v>
      </c>
      <c r="H224" s="97">
        <v>82875</v>
      </c>
      <c r="I224" s="103">
        <v>0</v>
      </c>
      <c r="J224" s="104">
        <v>82875</v>
      </c>
      <c r="K224" s="119" t="str">
        <f t="shared" si="6"/>
        <v>00001049000081040100</v>
      </c>
      <c r="L224" s="107" t="s">
        <v>161</v>
      </c>
    </row>
    <row r="225" spans="1:12" ht="22.5" x14ac:dyDescent="0.2">
      <c r="A225" s="100" t="s">
        <v>144</v>
      </c>
      <c r="B225" s="101" t="s">
        <v>7</v>
      </c>
      <c r="C225" s="102" t="s">
        <v>73</v>
      </c>
      <c r="D225" s="125" t="s">
        <v>153</v>
      </c>
      <c r="E225" s="202" t="s">
        <v>160</v>
      </c>
      <c r="F225" s="203"/>
      <c r="G225" s="130" t="s">
        <v>143</v>
      </c>
      <c r="H225" s="97">
        <v>82875</v>
      </c>
      <c r="I225" s="103">
        <v>0</v>
      </c>
      <c r="J225" s="104">
        <v>82875</v>
      </c>
      <c r="K225" s="119" t="str">
        <f t="shared" si="6"/>
        <v>00001049000081040120</v>
      </c>
      <c r="L225" s="107" t="s">
        <v>162</v>
      </c>
    </row>
    <row r="226" spans="1:12" s="85" customFormat="1" ht="22.5" x14ac:dyDescent="0.2">
      <c r="A226" s="80" t="s">
        <v>146</v>
      </c>
      <c r="B226" s="79" t="s">
        <v>7</v>
      </c>
      <c r="C226" s="122" t="s">
        <v>73</v>
      </c>
      <c r="D226" s="126" t="s">
        <v>153</v>
      </c>
      <c r="E226" s="185" t="s">
        <v>160</v>
      </c>
      <c r="F226" s="207"/>
      <c r="G226" s="123" t="s">
        <v>147</v>
      </c>
      <c r="H226" s="81">
        <v>57783</v>
      </c>
      <c r="I226" s="82">
        <v>0</v>
      </c>
      <c r="J226" s="83">
        <f>IF(IF(H226="",0,H226)=0,0,(IF(H226&gt;0,IF(I226&gt;H226,0,H226-I226),IF(I226&gt;H226,H226-I226,0))))</f>
        <v>57783</v>
      </c>
      <c r="K226" s="119" t="str">
        <f t="shared" si="6"/>
        <v>00001049000081040121</v>
      </c>
      <c r="L226" s="84" t="str">
        <f>C226 &amp; D226 &amp;E226 &amp; F226 &amp; G226</f>
        <v>00001049000081040121</v>
      </c>
    </row>
    <row r="227" spans="1:12" s="85" customFormat="1" ht="33.75" x14ac:dyDescent="0.2">
      <c r="A227" s="80" t="s">
        <v>149</v>
      </c>
      <c r="B227" s="79" t="s">
        <v>7</v>
      </c>
      <c r="C227" s="122" t="s">
        <v>73</v>
      </c>
      <c r="D227" s="126" t="s">
        <v>153</v>
      </c>
      <c r="E227" s="185" t="s">
        <v>160</v>
      </c>
      <c r="F227" s="207"/>
      <c r="G227" s="123" t="s">
        <v>148</v>
      </c>
      <c r="H227" s="81">
        <v>7650</v>
      </c>
      <c r="I227" s="82">
        <v>0</v>
      </c>
      <c r="J227" s="83">
        <f>IF(IF(H227="",0,H227)=0,0,(IF(H227&gt;0,IF(I227&gt;H227,0,H227-I227),IF(I227&gt;H227,H227-I227,0))))</f>
        <v>7650</v>
      </c>
      <c r="K227" s="119" t="str">
        <f t="shared" si="6"/>
        <v>00001049000081040122</v>
      </c>
      <c r="L227" s="84" t="str">
        <f>C227 &amp; D227 &amp;E227 &amp; F227 &amp; G227</f>
        <v>00001049000081040122</v>
      </c>
    </row>
    <row r="228" spans="1:12" s="85" customFormat="1" ht="33.75" x14ac:dyDescent="0.2">
      <c r="A228" s="80" t="s">
        <v>150</v>
      </c>
      <c r="B228" s="79" t="s">
        <v>7</v>
      </c>
      <c r="C228" s="122" t="s">
        <v>73</v>
      </c>
      <c r="D228" s="126" t="s">
        <v>153</v>
      </c>
      <c r="E228" s="185" t="s">
        <v>160</v>
      </c>
      <c r="F228" s="207"/>
      <c r="G228" s="123" t="s">
        <v>151</v>
      </c>
      <c r="H228" s="81">
        <v>17442</v>
      </c>
      <c r="I228" s="82">
        <v>0</v>
      </c>
      <c r="J228" s="83">
        <f>IF(IF(H228="",0,H228)=0,0,(IF(H228&gt;0,IF(I228&gt;H228,0,H228-I228),IF(I228&gt;H228,H228-I228,0))))</f>
        <v>17442</v>
      </c>
      <c r="K228" s="119" t="str">
        <f t="shared" si="6"/>
        <v>00001049000081040129</v>
      </c>
      <c r="L228" s="84" t="str">
        <f>C228 &amp; D228 &amp;E228 &amp; F228 &amp; G228</f>
        <v>00001049000081040129</v>
      </c>
    </row>
    <row r="229" spans="1:12" ht="22.5" x14ac:dyDescent="0.2">
      <c r="A229" s="100" t="s">
        <v>163</v>
      </c>
      <c r="B229" s="101" t="s">
        <v>7</v>
      </c>
      <c r="C229" s="102" t="s">
        <v>73</v>
      </c>
      <c r="D229" s="125" t="s">
        <v>153</v>
      </c>
      <c r="E229" s="202" t="s">
        <v>160</v>
      </c>
      <c r="F229" s="203"/>
      <c r="G229" s="130" t="s">
        <v>7</v>
      </c>
      <c r="H229" s="97">
        <v>3400</v>
      </c>
      <c r="I229" s="103">
        <v>0</v>
      </c>
      <c r="J229" s="104">
        <v>3400</v>
      </c>
      <c r="K229" s="119" t="str">
        <f t="shared" si="6"/>
        <v>00001049000081040200</v>
      </c>
      <c r="L229" s="107" t="s">
        <v>164</v>
      </c>
    </row>
    <row r="230" spans="1:12" ht="22.5" x14ac:dyDescent="0.2">
      <c r="A230" s="100" t="s">
        <v>165</v>
      </c>
      <c r="B230" s="101" t="s">
        <v>7</v>
      </c>
      <c r="C230" s="102" t="s">
        <v>73</v>
      </c>
      <c r="D230" s="125" t="s">
        <v>153</v>
      </c>
      <c r="E230" s="202" t="s">
        <v>160</v>
      </c>
      <c r="F230" s="203"/>
      <c r="G230" s="130" t="s">
        <v>167</v>
      </c>
      <c r="H230" s="97">
        <v>3400</v>
      </c>
      <c r="I230" s="103">
        <v>0</v>
      </c>
      <c r="J230" s="104">
        <v>3400</v>
      </c>
      <c r="K230" s="119" t="str">
        <f t="shared" si="6"/>
        <v>00001049000081040240</v>
      </c>
      <c r="L230" s="107" t="s">
        <v>166</v>
      </c>
    </row>
    <row r="231" spans="1:12" s="85" customFormat="1" x14ac:dyDescent="0.2">
      <c r="A231" s="80" t="s">
        <v>168</v>
      </c>
      <c r="B231" s="79" t="s">
        <v>7</v>
      </c>
      <c r="C231" s="122" t="s">
        <v>73</v>
      </c>
      <c r="D231" s="126" t="s">
        <v>153</v>
      </c>
      <c r="E231" s="185" t="s">
        <v>160</v>
      </c>
      <c r="F231" s="207"/>
      <c r="G231" s="123" t="s">
        <v>169</v>
      </c>
      <c r="H231" s="81">
        <v>3400</v>
      </c>
      <c r="I231" s="82">
        <v>0</v>
      </c>
      <c r="J231" s="83">
        <f>IF(IF(H231="",0,H231)=0,0,(IF(H231&gt;0,IF(I231&gt;H231,0,H231-I231),IF(I231&gt;H231,H231-I231,0))))</f>
        <v>3400</v>
      </c>
      <c r="K231" s="119" t="str">
        <f t="shared" si="6"/>
        <v>00001049000081040244</v>
      </c>
      <c r="L231" s="84" t="str">
        <f>C231 &amp; D231 &amp;E231 &amp; F231 &amp; G231</f>
        <v>00001049000081040244</v>
      </c>
    </row>
    <row r="232" spans="1:12" ht="22.5" x14ac:dyDescent="0.2">
      <c r="A232" s="100" t="s">
        <v>170</v>
      </c>
      <c r="B232" s="101" t="s">
        <v>7</v>
      </c>
      <c r="C232" s="102" t="s">
        <v>73</v>
      </c>
      <c r="D232" s="125" t="s">
        <v>153</v>
      </c>
      <c r="E232" s="202" t="s">
        <v>172</v>
      </c>
      <c r="F232" s="203"/>
      <c r="G232" s="130" t="s">
        <v>73</v>
      </c>
      <c r="H232" s="97">
        <v>7000</v>
      </c>
      <c r="I232" s="103">
        <v>0</v>
      </c>
      <c r="J232" s="104">
        <v>7000</v>
      </c>
      <c r="K232" s="119" t="str">
        <f t="shared" si="6"/>
        <v>00001049300000000000</v>
      </c>
      <c r="L232" s="107" t="s">
        <v>171</v>
      </c>
    </row>
    <row r="233" spans="1:12" ht="67.5" x14ac:dyDescent="0.2">
      <c r="A233" s="100" t="s">
        <v>173</v>
      </c>
      <c r="B233" s="101" t="s">
        <v>7</v>
      </c>
      <c r="C233" s="102" t="s">
        <v>73</v>
      </c>
      <c r="D233" s="125" t="s">
        <v>153</v>
      </c>
      <c r="E233" s="202" t="s">
        <v>175</v>
      </c>
      <c r="F233" s="203"/>
      <c r="G233" s="130" t="s">
        <v>73</v>
      </c>
      <c r="H233" s="97">
        <v>7000</v>
      </c>
      <c r="I233" s="103">
        <v>0</v>
      </c>
      <c r="J233" s="104">
        <v>7000</v>
      </c>
      <c r="K233" s="119" t="str">
        <f t="shared" si="6"/>
        <v>00001049300070650000</v>
      </c>
      <c r="L233" s="107" t="s">
        <v>174</v>
      </c>
    </row>
    <row r="234" spans="1:12" ht="22.5" x14ac:dyDescent="0.2">
      <c r="A234" s="100" t="s">
        <v>163</v>
      </c>
      <c r="B234" s="101" t="s">
        <v>7</v>
      </c>
      <c r="C234" s="102" t="s">
        <v>73</v>
      </c>
      <c r="D234" s="125" t="s">
        <v>153</v>
      </c>
      <c r="E234" s="202" t="s">
        <v>175</v>
      </c>
      <c r="F234" s="203"/>
      <c r="G234" s="130" t="s">
        <v>7</v>
      </c>
      <c r="H234" s="97">
        <v>1000</v>
      </c>
      <c r="I234" s="103">
        <v>0</v>
      </c>
      <c r="J234" s="104">
        <v>1000</v>
      </c>
      <c r="K234" s="119" t="str">
        <f t="shared" si="6"/>
        <v>00001049300070650200</v>
      </c>
      <c r="L234" s="107" t="s">
        <v>176</v>
      </c>
    </row>
    <row r="235" spans="1:12" ht="22.5" x14ac:dyDescent="0.2">
      <c r="A235" s="100" t="s">
        <v>165</v>
      </c>
      <c r="B235" s="101" t="s">
        <v>7</v>
      </c>
      <c r="C235" s="102" t="s">
        <v>73</v>
      </c>
      <c r="D235" s="125" t="s">
        <v>153</v>
      </c>
      <c r="E235" s="202" t="s">
        <v>175</v>
      </c>
      <c r="F235" s="203"/>
      <c r="G235" s="130" t="s">
        <v>167</v>
      </c>
      <c r="H235" s="97">
        <v>1000</v>
      </c>
      <c r="I235" s="103">
        <v>0</v>
      </c>
      <c r="J235" s="104">
        <v>1000</v>
      </c>
      <c r="K235" s="119" t="str">
        <f t="shared" si="6"/>
        <v>00001049300070650240</v>
      </c>
      <c r="L235" s="107" t="s">
        <v>177</v>
      </c>
    </row>
    <row r="236" spans="1:12" s="85" customFormat="1" x14ac:dyDescent="0.2">
      <c r="A236" s="80" t="s">
        <v>168</v>
      </c>
      <c r="B236" s="79" t="s">
        <v>7</v>
      </c>
      <c r="C236" s="122" t="s">
        <v>73</v>
      </c>
      <c r="D236" s="126" t="s">
        <v>153</v>
      </c>
      <c r="E236" s="185" t="s">
        <v>175</v>
      </c>
      <c r="F236" s="207"/>
      <c r="G236" s="123" t="s">
        <v>169</v>
      </c>
      <c r="H236" s="81">
        <v>1000</v>
      </c>
      <c r="I236" s="82">
        <v>0</v>
      </c>
      <c r="J236" s="83">
        <f>IF(IF(H236="",0,H236)=0,0,(IF(H236&gt;0,IF(I236&gt;H236,0,H236-I236),IF(I236&gt;H236,H236-I236,0))))</f>
        <v>1000</v>
      </c>
      <c r="K236" s="119" t="str">
        <f t="shared" si="6"/>
        <v>00001049300070650244</v>
      </c>
      <c r="L236" s="84" t="str">
        <f>C236 &amp; D236 &amp;E236 &amp; F236 &amp; G236</f>
        <v>00001049300070650244</v>
      </c>
    </row>
    <row r="237" spans="1:12" x14ac:dyDescent="0.2">
      <c r="A237" s="100" t="s">
        <v>178</v>
      </c>
      <c r="B237" s="101" t="s">
        <v>7</v>
      </c>
      <c r="C237" s="102" t="s">
        <v>73</v>
      </c>
      <c r="D237" s="125" t="s">
        <v>153</v>
      </c>
      <c r="E237" s="202" t="s">
        <v>175</v>
      </c>
      <c r="F237" s="203"/>
      <c r="G237" s="130" t="s">
        <v>8</v>
      </c>
      <c r="H237" s="97">
        <v>6000</v>
      </c>
      <c r="I237" s="103">
        <v>0</v>
      </c>
      <c r="J237" s="104">
        <v>6000</v>
      </c>
      <c r="K237" s="119" t="str">
        <f t="shared" si="6"/>
        <v>00001049300070650500</v>
      </c>
      <c r="L237" s="107" t="s">
        <v>179</v>
      </c>
    </row>
    <row r="238" spans="1:12" s="85" customFormat="1" x14ac:dyDescent="0.2">
      <c r="A238" s="80" t="s">
        <v>180</v>
      </c>
      <c r="B238" s="79" t="s">
        <v>7</v>
      </c>
      <c r="C238" s="122" t="s">
        <v>73</v>
      </c>
      <c r="D238" s="126" t="s">
        <v>153</v>
      </c>
      <c r="E238" s="185" t="s">
        <v>175</v>
      </c>
      <c r="F238" s="207"/>
      <c r="G238" s="123" t="s">
        <v>181</v>
      </c>
      <c r="H238" s="81">
        <v>6000</v>
      </c>
      <c r="I238" s="82">
        <v>0</v>
      </c>
      <c r="J238" s="83">
        <f>IF(IF(H238="",0,H238)=0,0,(IF(H238&gt;0,IF(I238&gt;H238,0,H238-I238),IF(I238&gt;H238,H238-I238,0))))</f>
        <v>6000</v>
      </c>
      <c r="K238" s="119" t="str">
        <f t="shared" si="6"/>
        <v>00001049300070650530</v>
      </c>
      <c r="L238" s="84" t="str">
        <f>C238 &amp; D238 &amp;E238 &amp; F238 &amp; G238</f>
        <v>00001049300070650530</v>
      </c>
    </row>
    <row r="239" spans="1:12" ht="33.75" x14ac:dyDescent="0.2">
      <c r="A239" s="100" t="s">
        <v>132</v>
      </c>
      <c r="B239" s="101" t="s">
        <v>7</v>
      </c>
      <c r="C239" s="102" t="s">
        <v>73</v>
      </c>
      <c r="D239" s="125" t="s">
        <v>153</v>
      </c>
      <c r="E239" s="202" t="s">
        <v>131</v>
      </c>
      <c r="F239" s="203"/>
      <c r="G239" s="130" t="s">
        <v>73</v>
      </c>
      <c r="H239" s="97">
        <v>61782306.850000001</v>
      </c>
      <c r="I239" s="103">
        <v>24764372.870000001</v>
      </c>
      <c r="J239" s="104">
        <v>37017933.979999997</v>
      </c>
      <c r="K239" s="119" t="str">
        <f t="shared" si="6"/>
        <v>00001049500000000000</v>
      </c>
      <c r="L239" s="107" t="s">
        <v>182</v>
      </c>
    </row>
    <row r="240" spans="1:12" ht="22.5" x14ac:dyDescent="0.2">
      <c r="A240" s="100" t="s">
        <v>183</v>
      </c>
      <c r="B240" s="101" t="s">
        <v>7</v>
      </c>
      <c r="C240" s="102" t="s">
        <v>73</v>
      </c>
      <c r="D240" s="125" t="s">
        <v>153</v>
      </c>
      <c r="E240" s="202" t="s">
        <v>185</v>
      </c>
      <c r="F240" s="203"/>
      <c r="G240" s="130" t="s">
        <v>73</v>
      </c>
      <c r="H240" s="97">
        <v>61782306.850000001</v>
      </c>
      <c r="I240" s="103">
        <v>24764372.870000001</v>
      </c>
      <c r="J240" s="104">
        <v>37017933.979999997</v>
      </c>
      <c r="K240" s="119" t="str">
        <f t="shared" si="6"/>
        <v>00001049530000000000</v>
      </c>
      <c r="L240" s="107" t="s">
        <v>184</v>
      </c>
    </row>
    <row r="241" spans="1:12" ht="33.75" x14ac:dyDescent="0.2">
      <c r="A241" s="100" t="s">
        <v>186</v>
      </c>
      <c r="B241" s="101" t="s">
        <v>7</v>
      </c>
      <c r="C241" s="102" t="s">
        <v>73</v>
      </c>
      <c r="D241" s="125" t="s">
        <v>153</v>
      </c>
      <c r="E241" s="202" t="s">
        <v>188</v>
      </c>
      <c r="F241" s="203"/>
      <c r="G241" s="130" t="s">
        <v>73</v>
      </c>
      <c r="H241" s="97">
        <v>58514106.850000001</v>
      </c>
      <c r="I241" s="103">
        <v>23312362.149999999</v>
      </c>
      <c r="J241" s="104">
        <v>35201744.700000003</v>
      </c>
      <c r="K241" s="119" t="str">
        <f t="shared" si="6"/>
        <v>00001049530001000000</v>
      </c>
      <c r="L241" s="107" t="s">
        <v>187</v>
      </c>
    </row>
    <row r="242" spans="1:12" ht="56.25" x14ac:dyDescent="0.2">
      <c r="A242" s="100" t="s">
        <v>141</v>
      </c>
      <c r="B242" s="101" t="s">
        <v>7</v>
      </c>
      <c r="C242" s="102" t="s">
        <v>73</v>
      </c>
      <c r="D242" s="125" t="s">
        <v>153</v>
      </c>
      <c r="E242" s="202" t="s">
        <v>188</v>
      </c>
      <c r="F242" s="203"/>
      <c r="G242" s="130" t="s">
        <v>140</v>
      </c>
      <c r="H242" s="97">
        <v>55689486</v>
      </c>
      <c r="I242" s="103">
        <v>22243153.100000001</v>
      </c>
      <c r="J242" s="104">
        <v>33446332.899999999</v>
      </c>
      <c r="K242" s="119" t="str">
        <f t="shared" si="6"/>
        <v>00001049530001000100</v>
      </c>
      <c r="L242" s="107" t="s">
        <v>189</v>
      </c>
    </row>
    <row r="243" spans="1:12" ht="22.5" x14ac:dyDescent="0.2">
      <c r="A243" s="100" t="s">
        <v>144</v>
      </c>
      <c r="B243" s="101" t="s">
        <v>7</v>
      </c>
      <c r="C243" s="102" t="s">
        <v>73</v>
      </c>
      <c r="D243" s="125" t="s">
        <v>153</v>
      </c>
      <c r="E243" s="202" t="s">
        <v>188</v>
      </c>
      <c r="F243" s="203"/>
      <c r="G243" s="130" t="s">
        <v>143</v>
      </c>
      <c r="H243" s="97">
        <v>55689486</v>
      </c>
      <c r="I243" s="103">
        <v>22243153.100000001</v>
      </c>
      <c r="J243" s="104">
        <v>33446332.899999999</v>
      </c>
      <c r="K243" s="119" t="str">
        <f t="shared" si="6"/>
        <v>00001049530001000120</v>
      </c>
      <c r="L243" s="107" t="s">
        <v>190</v>
      </c>
    </row>
    <row r="244" spans="1:12" s="85" customFormat="1" ht="22.5" x14ac:dyDescent="0.2">
      <c r="A244" s="80" t="s">
        <v>146</v>
      </c>
      <c r="B244" s="79" t="s">
        <v>7</v>
      </c>
      <c r="C244" s="122" t="s">
        <v>73</v>
      </c>
      <c r="D244" s="126" t="s">
        <v>153</v>
      </c>
      <c r="E244" s="185" t="s">
        <v>188</v>
      </c>
      <c r="F244" s="207"/>
      <c r="G244" s="123" t="s">
        <v>147</v>
      </c>
      <c r="H244" s="81">
        <v>40495773</v>
      </c>
      <c r="I244" s="82">
        <v>15817761.75</v>
      </c>
      <c r="J244" s="83">
        <f>IF(IF(H244="",0,H244)=0,0,(IF(H244&gt;0,IF(I244&gt;H244,0,H244-I244),IF(I244&gt;H244,H244-I244,0))))</f>
        <v>24678011.25</v>
      </c>
      <c r="K244" s="119" t="str">
        <f t="shared" si="6"/>
        <v>00001049530001000121</v>
      </c>
      <c r="L244" s="84" t="str">
        <f>C244 &amp; D244 &amp;E244 &amp; F244 &amp; G244</f>
        <v>00001049530001000121</v>
      </c>
    </row>
    <row r="245" spans="1:12" s="85" customFormat="1" ht="33.75" x14ac:dyDescent="0.2">
      <c r="A245" s="80" t="s">
        <v>149</v>
      </c>
      <c r="B245" s="79" t="s">
        <v>7</v>
      </c>
      <c r="C245" s="122" t="s">
        <v>73</v>
      </c>
      <c r="D245" s="126" t="s">
        <v>153</v>
      </c>
      <c r="E245" s="185" t="s">
        <v>188</v>
      </c>
      <c r="F245" s="207"/>
      <c r="G245" s="123" t="s">
        <v>148</v>
      </c>
      <c r="H245" s="81">
        <v>2966050</v>
      </c>
      <c r="I245" s="82">
        <v>1759211.4</v>
      </c>
      <c r="J245" s="83">
        <f>IF(IF(H245="",0,H245)=0,0,(IF(H245&gt;0,IF(I245&gt;H245,0,H245-I245),IF(I245&gt;H245,H245-I245,0))))</f>
        <v>1206838.6000000001</v>
      </c>
      <c r="K245" s="119" t="str">
        <f t="shared" si="6"/>
        <v>00001049530001000122</v>
      </c>
      <c r="L245" s="84" t="str">
        <f>C245 &amp; D245 &amp;E245 &amp; F245 &amp; G245</f>
        <v>00001049530001000122</v>
      </c>
    </row>
    <row r="246" spans="1:12" s="85" customFormat="1" ht="33.75" x14ac:dyDescent="0.2">
      <c r="A246" s="80" t="s">
        <v>150</v>
      </c>
      <c r="B246" s="79" t="s">
        <v>7</v>
      </c>
      <c r="C246" s="122" t="s">
        <v>73</v>
      </c>
      <c r="D246" s="126" t="s">
        <v>153</v>
      </c>
      <c r="E246" s="185" t="s">
        <v>188</v>
      </c>
      <c r="F246" s="207"/>
      <c r="G246" s="123" t="s">
        <v>151</v>
      </c>
      <c r="H246" s="81">
        <v>12227663</v>
      </c>
      <c r="I246" s="82">
        <v>4666179.95</v>
      </c>
      <c r="J246" s="83">
        <f>IF(IF(H246="",0,H246)=0,0,(IF(H246&gt;0,IF(I246&gt;H246,0,H246-I246),IF(I246&gt;H246,H246-I246,0))))</f>
        <v>7561483.0499999998</v>
      </c>
      <c r="K246" s="119" t="str">
        <f t="shared" si="6"/>
        <v>00001049530001000129</v>
      </c>
      <c r="L246" s="84" t="str">
        <f>C246 &amp; D246 &amp;E246 &amp; F246 &amp; G246</f>
        <v>00001049530001000129</v>
      </c>
    </row>
    <row r="247" spans="1:12" ht="22.5" x14ac:dyDescent="0.2">
      <c r="A247" s="100" t="s">
        <v>163</v>
      </c>
      <c r="B247" s="101" t="s">
        <v>7</v>
      </c>
      <c r="C247" s="102" t="s">
        <v>73</v>
      </c>
      <c r="D247" s="125" t="s">
        <v>153</v>
      </c>
      <c r="E247" s="202" t="s">
        <v>188</v>
      </c>
      <c r="F247" s="203"/>
      <c r="G247" s="130" t="s">
        <v>7</v>
      </c>
      <c r="H247" s="97">
        <v>2566620.85</v>
      </c>
      <c r="I247" s="103">
        <v>966287.75</v>
      </c>
      <c r="J247" s="104">
        <v>1600333.1</v>
      </c>
      <c r="K247" s="119" t="str">
        <f t="shared" si="6"/>
        <v>00001049530001000200</v>
      </c>
      <c r="L247" s="107" t="s">
        <v>191</v>
      </c>
    </row>
    <row r="248" spans="1:12" ht="22.5" x14ac:dyDescent="0.2">
      <c r="A248" s="100" t="s">
        <v>165</v>
      </c>
      <c r="B248" s="101" t="s">
        <v>7</v>
      </c>
      <c r="C248" s="102" t="s">
        <v>73</v>
      </c>
      <c r="D248" s="125" t="s">
        <v>153</v>
      </c>
      <c r="E248" s="202" t="s">
        <v>188</v>
      </c>
      <c r="F248" s="203"/>
      <c r="G248" s="130" t="s">
        <v>167</v>
      </c>
      <c r="H248" s="97">
        <v>2566620.85</v>
      </c>
      <c r="I248" s="103">
        <v>966287.75</v>
      </c>
      <c r="J248" s="104">
        <v>1600333.1</v>
      </c>
      <c r="K248" s="119" t="str">
        <f t="shared" si="6"/>
        <v>00001049530001000240</v>
      </c>
      <c r="L248" s="107" t="s">
        <v>192</v>
      </c>
    </row>
    <row r="249" spans="1:12" s="85" customFormat="1" x14ac:dyDescent="0.2">
      <c r="A249" s="80" t="s">
        <v>168</v>
      </c>
      <c r="B249" s="79" t="s">
        <v>7</v>
      </c>
      <c r="C249" s="122" t="s">
        <v>73</v>
      </c>
      <c r="D249" s="126" t="s">
        <v>153</v>
      </c>
      <c r="E249" s="185" t="s">
        <v>188</v>
      </c>
      <c r="F249" s="207"/>
      <c r="G249" s="123" t="s">
        <v>169</v>
      </c>
      <c r="H249" s="81">
        <v>2307000.85</v>
      </c>
      <c r="I249" s="82">
        <v>836644.9</v>
      </c>
      <c r="J249" s="83">
        <f>IF(IF(H249="",0,H249)=0,0,(IF(H249&gt;0,IF(I249&gt;H249,0,H249-I249),IF(I249&gt;H249,H249-I249,0))))</f>
        <v>1470355.95</v>
      </c>
      <c r="K249" s="119" t="str">
        <f t="shared" si="6"/>
        <v>00001049530001000244</v>
      </c>
      <c r="L249" s="84" t="str">
        <f>C249 &amp; D249 &amp;E249 &amp; F249 &amp; G249</f>
        <v>00001049530001000244</v>
      </c>
    </row>
    <row r="250" spans="1:12" s="85" customFormat="1" x14ac:dyDescent="0.2">
      <c r="A250" s="80" t="s">
        <v>193</v>
      </c>
      <c r="B250" s="79" t="s">
        <v>7</v>
      </c>
      <c r="C250" s="122" t="s">
        <v>73</v>
      </c>
      <c r="D250" s="126" t="s">
        <v>153</v>
      </c>
      <c r="E250" s="185" t="s">
        <v>188</v>
      </c>
      <c r="F250" s="207"/>
      <c r="G250" s="123" t="s">
        <v>194</v>
      </c>
      <c r="H250" s="81">
        <v>259620</v>
      </c>
      <c r="I250" s="82">
        <v>129642.85</v>
      </c>
      <c r="J250" s="83">
        <f>IF(IF(H250="",0,H250)=0,0,(IF(H250&gt;0,IF(I250&gt;H250,0,H250-I250),IF(I250&gt;H250,H250-I250,0))))</f>
        <v>129977.15</v>
      </c>
      <c r="K250" s="119" t="str">
        <f t="shared" si="6"/>
        <v>00001049530001000247</v>
      </c>
      <c r="L250" s="84" t="str">
        <f>C250 &amp; D250 &amp;E250 &amp; F250 &amp; G250</f>
        <v>00001049530001000247</v>
      </c>
    </row>
    <row r="251" spans="1:12" x14ac:dyDescent="0.2">
      <c r="A251" s="100" t="s">
        <v>195</v>
      </c>
      <c r="B251" s="101" t="s">
        <v>7</v>
      </c>
      <c r="C251" s="102" t="s">
        <v>73</v>
      </c>
      <c r="D251" s="125" t="s">
        <v>153</v>
      </c>
      <c r="E251" s="202" t="s">
        <v>188</v>
      </c>
      <c r="F251" s="203"/>
      <c r="G251" s="130" t="s">
        <v>196</v>
      </c>
      <c r="H251" s="97">
        <v>258000</v>
      </c>
      <c r="I251" s="103">
        <v>102921.3</v>
      </c>
      <c r="J251" s="104">
        <v>155078.70000000001</v>
      </c>
      <c r="K251" s="119" t="str">
        <f t="shared" si="6"/>
        <v>00001049530001000800</v>
      </c>
      <c r="L251" s="107" t="s">
        <v>197</v>
      </c>
    </row>
    <row r="252" spans="1:12" x14ac:dyDescent="0.2">
      <c r="A252" s="100" t="s">
        <v>198</v>
      </c>
      <c r="B252" s="101" t="s">
        <v>7</v>
      </c>
      <c r="C252" s="102" t="s">
        <v>73</v>
      </c>
      <c r="D252" s="125" t="s">
        <v>153</v>
      </c>
      <c r="E252" s="202" t="s">
        <v>188</v>
      </c>
      <c r="F252" s="203"/>
      <c r="G252" s="130" t="s">
        <v>199</v>
      </c>
      <c r="H252" s="97">
        <v>258000</v>
      </c>
      <c r="I252" s="103">
        <v>102921.3</v>
      </c>
      <c r="J252" s="104">
        <v>155078.70000000001</v>
      </c>
      <c r="K252" s="119" t="str">
        <f t="shared" si="6"/>
        <v>00001049530001000850</v>
      </c>
      <c r="L252" s="107" t="s">
        <v>200</v>
      </c>
    </row>
    <row r="253" spans="1:12" s="85" customFormat="1" x14ac:dyDescent="0.2">
      <c r="A253" s="80" t="s">
        <v>201</v>
      </c>
      <c r="B253" s="79" t="s">
        <v>7</v>
      </c>
      <c r="C253" s="122" t="s">
        <v>73</v>
      </c>
      <c r="D253" s="126" t="s">
        <v>153</v>
      </c>
      <c r="E253" s="185" t="s">
        <v>188</v>
      </c>
      <c r="F253" s="207"/>
      <c r="G253" s="123" t="s">
        <v>202</v>
      </c>
      <c r="H253" s="81">
        <v>3000</v>
      </c>
      <c r="I253" s="82">
        <v>0</v>
      </c>
      <c r="J253" s="83">
        <f>IF(IF(H253="",0,H253)=0,0,(IF(H253&gt;0,IF(I253&gt;H253,0,H253-I253),IF(I253&gt;H253,H253-I253,0))))</f>
        <v>3000</v>
      </c>
      <c r="K253" s="119" t="str">
        <f t="shared" si="6"/>
        <v>00001049530001000852</v>
      </c>
      <c r="L253" s="84" t="str">
        <f>C253 &amp; D253 &amp;E253 &amp; F253 &amp; G253</f>
        <v>00001049530001000852</v>
      </c>
    </row>
    <row r="254" spans="1:12" s="85" customFormat="1" x14ac:dyDescent="0.2">
      <c r="A254" s="80" t="s">
        <v>203</v>
      </c>
      <c r="B254" s="79" t="s">
        <v>7</v>
      </c>
      <c r="C254" s="122" t="s">
        <v>73</v>
      </c>
      <c r="D254" s="126" t="s">
        <v>153</v>
      </c>
      <c r="E254" s="185" t="s">
        <v>188</v>
      </c>
      <c r="F254" s="207"/>
      <c r="G254" s="123" t="s">
        <v>204</v>
      </c>
      <c r="H254" s="81">
        <v>255000</v>
      </c>
      <c r="I254" s="82">
        <v>102921.3</v>
      </c>
      <c r="J254" s="83">
        <f>IF(IF(H254="",0,H254)=0,0,(IF(H254&gt;0,IF(I254&gt;H254,0,H254-I254),IF(I254&gt;H254,H254-I254,0))))</f>
        <v>152078.70000000001</v>
      </c>
      <c r="K254" s="119" t="str">
        <f t="shared" si="6"/>
        <v>00001049530001000853</v>
      </c>
      <c r="L254" s="84" t="str">
        <f>C254 &amp; D254 &amp;E254 &amp; F254 &amp; G254</f>
        <v>00001049530001000853</v>
      </c>
    </row>
    <row r="255" spans="1:12" ht="33.75" x14ac:dyDescent="0.2">
      <c r="A255" s="100" t="s">
        <v>205</v>
      </c>
      <c r="B255" s="101" t="s">
        <v>7</v>
      </c>
      <c r="C255" s="102" t="s">
        <v>73</v>
      </c>
      <c r="D255" s="125" t="s">
        <v>153</v>
      </c>
      <c r="E255" s="202" t="s">
        <v>207</v>
      </c>
      <c r="F255" s="203"/>
      <c r="G255" s="130" t="s">
        <v>73</v>
      </c>
      <c r="H255" s="97">
        <v>3268200</v>
      </c>
      <c r="I255" s="103">
        <v>1452010.72</v>
      </c>
      <c r="J255" s="104">
        <v>1816189.28</v>
      </c>
      <c r="K255" s="119" t="str">
        <f t="shared" si="6"/>
        <v>00001049530070280000</v>
      </c>
      <c r="L255" s="107" t="s">
        <v>206</v>
      </c>
    </row>
    <row r="256" spans="1:12" ht="56.25" x14ac:dyDescent="0.2">
      <c r="A256" s="100" t="s">
        <v>141</v>
      </c>
      <c r="B256" s="101" t="s">
        <v>7</v>
      </c>
      <c r="C256" s="102" t="s">
        <v>73</v>
      </c>
      <c r="D256" s="125" t="s">
        <v>153</v>
      </c>
      <c r="E256" s="202" t="s">
        <v>207</v>
      </c>
      <c r="F256" s="203"/>
      <c r="G256" s="130" t="s">
        <v>140</v>
      </c>
      <c r="H256" s="97">
        <v>2643200</v>
      </c>
      <c r="I256" s="103">
        <v>1204309.81</v>
      </c>
      <c r="J256" s="104">
        <v>1438890.19</v>
      </c>
      <c r="K256" s="119" t="str">
        <f t="shared" si="6"/>
        <v>00001049530070280100</v>
      </c>
      <c r="L256" s="107" t="s">
        <v>208</v>
      </c>
    </row>
    <row r="257" spans="1:12" ht="22.5" x14ac:dyDescent="0.2">
      <c r="A257" s="100" t="s">
        <v>144</v>
      </c>
      <c r="B257" s="101" t="s">
        <v>7</v>
      </c>
      <c r="C257" s="102" t="s">
        <v>73</v>
      </c>
      <c r="D257" s="125" t="s">
        <v>153</v>
      </c>
      <c r="E257" s="202" t="s">
        <v>207</v>
      </c>
      <c r="F257" s="203"/>
      <c r="G257" s="130" t="s">
        <v>143</v>
      </c>
      <c r="H257" s="97">
        <v>2643200</v>
      </c>
      <c r="I257" s="103">
        <v>1204309.81</v>
      </c>
      <c r="J257" s="104">
        <v>1438890.19</v>
      </c>
      <c r="K257" s="119" t="str">
        <f t="shared" si="6"/>
        <v>00001049530070280120</v>
      </c>
      <c r="L257" s="107" t="s">
        <v>209</v>
      </c>
    </row>
    <row r="258" spans="1:12" s="85" customFormat="1" ht="22.5" x14ac:dyDescent="0.2">
      <c r="A258" s="80" t="s">
        <v>146</v>
      </c>
      <c r="B258" s="79" t="s">
        <v>7</v>
      </c>
      <c r="C258" s="122" t="s">
        <v>73</v>
      </c>
      <c r="D258" s="126" t="s">
        <v>153</v>
      </c>
      <c r="E258" s="185" t="s">
        <v>207</v>
      </c>
      <c r="F258" s="207"/>
      <c r="G258" s="123" t="s">
        <v>147</v>
      </c>
      <c r="H258" s="81">
        <v>1996100</v>
      </c>
      <c r="I258" s="82">
        <v>894560.39</v>
      </c>
      <c r="J258" s="83">
        <f>IF(IF(H258="",0,H258)=0,0,(IF(H258&gt;0,IF(I258&gt;H258,0,H258-I258),IF(I258&gt;H258,H258-I258,0))))</f>
        <v>1101539.6100000001</v>
      </c>
      <c r="K258" s="119" t="str">
        <f t="shared" si="6"/>
        <v>00001049530070280121</v>
      </c>
      <c r="L258" s="84" t="str">
        <f>C258 &amp; D258 &amp;E258 &amp; F258 &amp; G258</f>
        <v>00001049530070280121</v>
      </c>
    </row>
    <row r="259" spans="1:12" s="85" customFormat="1" ht="33.75" x14ac:dyDescent="0.2">
      <c r="A259" s="80" t="s">
        <v>149</v>
      </c>
      <c r="B259" s="79" t="s">
        <v>7</v>
      </c>
      <c r="C259" s="122" t="s">
        <v>73</v>
      </c>
      <c r="D259" s="126" t="s">
        <v>153</v>
      </c>
      <c r="E259" s="185" t="s">
        <v>207</v>
      </c>
      <c r="F259" s="207"/>
      <c r="G259" s="123" t="s">
        <v>148</v>
      </c>
      <c r="H259" s="81">
        <v>45000</v>
      </c>
      <c r="I259" s="82">
        <v>45000</v>
      </c>
      <c r="J259" s="83">
        <f>IF(IF(H259="",0,H259)=0,0,(IF(H259&gt;0,IF(I259&gt;H259,0,H259-I259),IF(I259&gt;H259,H259-I259,0))))</f>
        <v>0</v>
      </c>
      <c r="K259" s="119" t="str">
        <f t="shared" si="6"/>
        <v>00001049530070280122</v>
      </c>
      <c r="L259" s="84" t="str">
        <f>C259 &amp; D259 &amp;E259 &amp; F259 &amp; G259</f>
        <v>00001049530070280122</v>
      </c>
    </row>
    <row r="260" spans="1:12" s="85" customFormat="1" ht="33.75" x14ac:dyDescent="0.2">
      <c r="A260" s="80" t="s">
        <v>150</v>
      </c>
      <c r="B260" s="79" t="s">
        <v>7</v>
      </c>
      <c r="C260" s="122" t="s">
        <v>73</v>
      </c>
      <c r="D260" s="126" t="s">
        <v>153</v>
      </c>
      <c r="E260" s="185" t="s">
        <v>207</v>
      </c>
      <c r="F260" s="207"/>
      <c r="G260" s="123" t="s">
        <v>151</v>
      </c>
      <c r="H260" s="81">
        <v>602100</v>
      </c>
      <c r="I260" s="82">
        <v>264749.42</v>
      </c>
      <c r="J260" s="83">
        <f>IF(IF(H260="",0,H260)=0,0,(IF(H260&gt;0,IF(I260&gt;H260,0,H260-I260),IF(I260&gt;H260,H260-I260,0))))</f>
        <v>337350.58</v>
      </c>
      <c r="K260" s="119" t="str">
        <f t="shared" si="6"/>
        <v>00001049530070280129</v>
      </c>
      <c r="L260" s="84" t="str">
        <f>C260 &amp; D260 &amp;E260 &amp; F260 &amp; G260</f>
        <v>00001049530070280129</v>
      </c>
    </row>
    <row r="261" spans="1:12" ht="22.5" x14ac:dyDescent="0.2">
      <c r="A261" s="100" t="s">
        <v>163</v>
      </c>
      <c r="B261" s="101" t="s">
        <v>7</v>
      </c>
      <c r="C261" s="102" t="s">
        <v>73</v>
      </c>
      <c r="D261" s="125" t="s">
        <v>153</v>
      </c>
      <c r="E261" s="202" t="s">
        <v>207</v>
      </c>
      <c r="F261" s="203"/>
      <c r="G261" s="130" t="s">
        <v>7</v>
      </c>
      <c r="H261" s="97">
        <v>60000</v>
      </c>
      <c r="I261" s="103">
        <v>13700.91</v>
      </c>
      <c r="J261" s="104">
        <v>46299.09</v>
      </c>
      <c r="K261" s="119" t="str">
        <f t="shared" si="6"/>
        <v>00001049530070280200</v>
      </c>
      <c r="L261" s="107" t="s">
        <v>210</v>
      </c>
    </row>
    <row r="262" spans="1:12" ht="22.5" x14ac:dyDescent="0.2">
      <c r="A262" s="100" t="s">
        <v>165</v>
      </c>
      <c r="B262" s="101" t="s">
        <v>7</v>
      </c>
      <c r="C262" s="102" t="s">
        <v>73</v>
      </c>
      <c r="D262" s="125" t="s">
        <v>153</v>
      </c>
      <c r="E262" s="202" t="s">
        <v>207</v>
      </c>
      <c r="F262" s="203"/>
      <c r="G262" s="130" t="s">
        <v>167</v>
      </c>
      <c r="H262" s="97">
        <v>60000</v>
      </c>
      <c r="I262" s="103">
        <v>13700.91</v>
      </c>
      <c r="J262" s="104">
        <v>46299.09</v>
      </c>
      <c r="K262" s="119" t="str">
        <f t="shared" si="6"/>
        <v>00001049530070280240</v>
      </c>
      <c r="L262" s="107" t="s">
        <v>211</v>
      </c>
    </row>
    <row r="263" spans="1:12" s="85" customFormat="1" x14ac:dyDescent="0.2">
      <c r="A263" s="80" t="s">
        <v>168</v>
      </c>
      <c r="B263" s="79" t="s">
        <v>7</v>
      </c>
      <c r="C263" s="122" t="s">
        <v>73</v>
      </c>
      <c r="D263" s="126" t="s">
        <v>153</v>
      </c>
      <c r="E263" s="185" t="s">
        <v>207</v>
      </c>
      <c r="F263" s="207"/>
      <c r="G263" s="123" t="s">
        <v>169</v>
      </c>
      <c r="H263" s="81">
        <v>60000</v>
      </c>
      <c r="I263" s="82">
        <v>13700.91</v>
      </c>
      <c r="J263" s="83">
        <f>IF(IF(H263="",0,H263)=0,0,(IF(H263&gt;0,IF(I263&gt;H263,0,H263-I263),IF(I263&gt;H263,H263-I263,0))))</f>
        <v>46299.09</v>
      </c>
      <c r="K263" s="119" t="str">
        <f t="shared" si="6"/>
        <v>00001049530070280244</v>
      </c>
      <c r="L263" s="84" t="str">
        <f>C263 &amp; D263 &amp;E263 &amp; F263 &amp; G263</f>
        <v>00001049530070280244</v>
      </c>
    </row>
    <row r="264" spans="1:12" x14ac:dyDescent="0.2">
      <c r="A264" s="100" t="s">
        <v>178</v>
      </c>
      <c r="B264" s="101" t="s">
        <v>7</v>
      </c>
      <c r="C264" s="102" t="s">
        <v>73</v>
      </c>
      <c r="D264" s="125" t="s">
        <v>153</v>
      </c>
      <c r="E264" s="202" t="s">
        <v>207</v>
      </c>
      <c r="F264" s="203"/>
      <c r="G264" s="130" t="s">
        <v>8</v>
      </c>
      <c r="H264" s="97">
        <v>565000</v>
      </c>
      <c r="I264" s="103">
        <v>234000</v>
      </c>
      <c r="J264" s="104">
        <v>331000</v>
      </c>
      <c r="K264" s="119" t="str">
        <f t="shared" si="6"/>
        <v>00001049530070280500</v>
      </c>
      <c r="L264" s="107" t="s">
        <v>212</v>
      </c>
    </row>
    <row r="265" spans="1:12" s="85" customFormat="1" x14ac:dyDescent="0.2">
      <c r="A265" s="80" t="s">
        <v>180</v>
      </c>
      <c r="B265" s="79" t="s">
        <v>7</v>
      </c>
      <c r="C265" s="122" t="s">
        <v>73</v>
      </c>
      <c r="D265" s="126" t="s">
        <v>153</v>
      </c>
      <c r="E265" s="185" t="s">
        <v>207</v>
      </c>
      <c r="F265" s="207"/>
      <c r="G265" s="123" t="s">
        <v>181</v>
      </c>
      <c r="H265" s="81">
        <v>565000</v>
      </c>
      <c r="I265" s="82">
        <v>234000</v>
      </c>
      <c r="J265" s="83">
        <f>IF(IF(H265="",0,H265)=0,0,(IF(H265&gt;0,IF(I265&gt;H265,0,H265-I265),IF(I265&gt;H265,H265-I265,0))))</f>
        <v>331000</v>
      </c>
      <c r="K265" s="119" t="str">
        <f t="shared" si="6"/>
        <v>00001049530070280530</v>
      </c>
      <c r="L265" s="84" t="str">
        <f>C265 &amp; D265 &amp;E265 &amp; F265 &amp; G265</f>
        <v>00001049530070280530</v>
      </c>
    </row>
    <row r="266" spans="1:12" x14ac:dyDescent="0.2">
      <c r="A266" s="100" t="s">
        <v>213</v>
      </c>
      <c r="B266" s="101" t="s">
        <v>7</v>
      </c>
      <c r="C266" s="102" t="s">
        <v>73</v>
      </c>
      <c r="D266" s="125" t="s">
        <v>214</v>
      </c>
      <c r="E266" s="202" t="s">
        <v>126</v>
      </c>
      <c r="F266" s="203"/>
      <c r="G266" s="130" t="s">
        <v>73</v>
      </c>
      <c r="H266" s="97">
        <v>158200</v>
      </c>
      <c r="I266" s="103">
        <v>110160</v>
      </c>
      <c r="J266" s="104">
        <v>48040</v>
      </c>
      <c r="K266" s="119" t="str">
        <f t="shared" si="6"/>
        <v>00001050000000000000</v>
      </c>
      <c r="L266" s="107" t="s">
        <v>215</v>
      </c>
    </row>
    <row r="267" spans="1:12" ht="22.5" x14ac:dyDescent="0.2">
      <c r="A267" s="100" t="s">
        <v>170</v>
      </c>
      <c r="B267" s="101" t="s">
        <v>7</v>
      </c>
      <c r="C267" s="102" t="s">
        <v>73</v>
      </c>
      <c r="D267" s="125" t="s">
        <v>214</v>
      </c>
      <c r="E267" s="202" t="s">
        <v>172</v>
      </c>
      <c r="F267" s="203"/>
      <c r="G267" s="130" t="s">
        <v>73</v>
      </c>
      <c r="H267" s="97">
        <v>158200</v>
      </c>
      <c r="I267" s="103">
        <v>110160</v>
      </c>
      <c r="J267" s="104">
        <v>48040</v>
      </c>
      <c r="K267" s="119" t="str">
        <f t="shared" si="6"/>
        <v>00001059300000000000</v>
      </c>
      <c r="L267" s="107" t="s">
        <v>216</v>
      </c>
    </row>
    <row r="268" spans="1:12" ht="33.75" x14ac:dyDescent="0.2">
      <c r="A268" s="100" t="s">
        <v>217</v>
      </c>
      <c r="B268" s="101" t="s">
        <v>7</v>
      </c>
      <c r="C268" s="102" t="s">
        <v>73</v>
      </c>
      <c r="D268" s="125" t="s">
        <v>214</v>
      </c>
      <c r="E268" s="202" t="s">
        <v>218</v>
      </c>
      <c r="F268" s="203"/>
      <c r="G268" s="130" t="s">
        <v>73</v>
      </c>
      <c r="H268" s="97">
        <v>158200</v>
      </c>
      <c r="I268" s="103">
        <v>110160</v>
      </c>
      <c r="J268" s="104">
        <v>48040</v>
      </c>
      <c r="K268" s="119" t="str">
        <f t="shared" si="6"/>
        <v>00001059300051200000</v>
      </c>
      <c r="L268" s="107" t="s">
        <v>219</v>
      </c>
    </row>
    <row r="269" spans="1:12" ht="22.5" x14ac:dyDescent="0.2">
      <c r="A269" s="100" t="s">
        <v>163</v>
      </c>
      <c r="B269" s="101" t="s">
        <v>7</v>
      </c>
      <c r="C269" s="102" t="s">
        <v>73</v>
      </c>
      <c r="D269" s="125" t="s">
        <v>214</v>
      </c>
      <c r="E269" s="202" t="s">
        <v>218</v>
      </c>
      <c r="F269" s="203"/>
      <c r="G269" s="130" t="s">
        <v>7</v>
      </c>
      <c r="H269" s="97">
        <v>158200</v>
      </c>
      <c r="I269" s="103">
        <v>110160</v>
      </c>
      <c r="J269" s="104">
        <v>48040</v>
      </c>
      <c r="K269" s="119" t="str">
        <f t="shared" si="6"/>
        <v>00001059300051200200</v>
      </c>
      <c r="L269" s="107" t="s">
        <v>220</v>
      </c>
    </row>
    <row r="270" spans="1:12" ht="22.5" x14ac:dyDescent="0.2">
      <c r="A270" s="100" t="s">
        <v>165</v>
      </c>
      <c r="B270" s="101" t="s">
        <v>7</v>
      </c>
      <c r="C270" s="102" t="s">
        <v>73</v>
      </c>
      <c r="D270" s="125" t="s">
        <v>214</v>
      </c>
      <c r="E270" s="202" t="s">
        <v>218</v>
      </c>
      <c r="F270" s="203"/>
      <c r="G270" s="130" t="s">
        <v>167</v>
      </c>
      <c r="H270" s="97">
        <v>158200</v>
      </c>
      <c r="I270" s="103">
        <v>110160</v>
      </c>
      <c r="J270" s="104">
        <v>48040</v>
      </c>
      <c r="K270" s="119" t="str">
        <f t="shared" si="6"/>
        <v>00001059300051200240</v>
      </c>
      <c r="L270" s="107" t="s">
        <v>221</v>
      </c>
    </row>
    <row r="271" spans="1:12" s="85" customFormat="1" x14ac:dyDescent="0.2">
      <c r="A271" s="80" t="s">
        <v>168</v>
      </c>
      <c r="B271" s="79" t="s">
        <v>7</v>
      </c>
      <c r="C271" s="122" t="s">
        <v>73</v>
      </c>
      <c r="D271" s="126" t="s">
        <v>214</v>
      </c>
      <c r="E271" s="185" t="s">
        <v>218</v>
      </c>
      <c r="F271" s="207"/>
      <c r="G271" s="123" t="s">
        <v>169</v>
      </c>
      <c r="H271" s="81">
        <v>158200</v>
      </c>
      <c r="I271" s="82">
        <v>110160</v>
      </c>
      <c r="J271" s="83">
        <f>IF(IF(H271="",0,H271)=0,0,(IF(H271&gt;0,IF(I271&gt;H271,0,H271-I271),IF(I271&gt;H271,H271-I271,0))))</f>
        <v>48040</v>
      </c>
      <c r="K271" s="119" t="str">
        <f t="shared" si="6"/>
        <v>00001059300051200244</v>
      </c>
      <c r="L271" s="84" t="str">
        <f>C271 &amp; D271 &amp;E271 &amp; F271 &amp; G271</f>
        <v>00001059300051200244</v>
      </c>
    </row>
    <row r="272" spans="1:12" ht="33.75" x14ac:dyDescent="0.2">
      <c r="A272" s="100" t="s">
        <v>222</v>
      </c>
      <c r="B272" s="101" t="s">
        <v>7</v>
      </c>
      <c r="C272" s="102" t="s">
        <v>73</v>
      </c>
      <c r="D272" s="125" t="s">
        <v>223</v>
      </c>
      <c r="E272" s="202" t="s">
        <v>126</v>
      </c>
      <c r="F272" s="203"/>
      <c r="G272" s="130" t="s">
        <v>73</v>
      </c>
      <c r="H272" s="97">
        <v>12650954</v>
      </c>
      <c r="I272" s="103">
        <v>5117047.4800000004</v>
      </c>
      <c r="J272" s="104">
        <v>7533906.5199999996</v>
      </c>
      <c r="K272" s="119" t="str">
        <f t="shared" si="6"/>
        <v>00001060000000000000</v>
      </c>
      <c r="L272" s="107" t="s">
        <v>224</v>
      </c>
    </row>
    <row r="273" spans="1:12" ht="33.75" x14ac:dyDescent="0.2">
      <c r="A273" s="100" t="s">
        <v>155</v>
      </c>
      <c r="B273" s="101" t="s">
        <v>7</v>
      </c>
      <c r="C273" s="102" t="s">
        <v>73</v>
      </c>
      <c r="D273" s="125" t="s">
        <v>223</v>
      </c>
      <c r="E273" s="202" t="s">
        <v>157</v>
      </c>
      <c r="F273" s="203"/>
      <c r="G273" s="130" t="s">
        <v>73</v>
      </c>
      <c r="H273" s="97">
        <v>1130160</v>
      </c>
      <c r="I273" s="103">
        <v>426453.56</v>
      </c>
      <c r="J273" s="104">
        <v>703706.44</v>
      </c>
      <c r="K273" s="119" t="str">
        <f t="shared" si="6"/>
        <v>00001069000000000000</v>
      </c>
      <c r="L273" s="107" t="s">
        <v>225</v>
      </c>
    </row>
    <row r="274" spans="1:12" ht="22.5" x14ac:dyDescent="0.2">
      <c r="A274" s="100" t="s">
        <v>226</v>
      </c>
      <c r="B274" s="101" t="s">
        <v>7</v>
      </c>
      <c r="C274" s="102" t="s">
        <v>73</v>
      </c>
      <c r="D274" s="125" t="s">
        <v>223</v>
      </c>
      <c r="E274" s="202" t="s">
        <v>227</v>
      </c>
      <c r="F274" s="203"/>
      <c r="G274" s="130" t="s">
        <v>73</v>
      </c>
      <c r="H274" s="97">
        <v>1130160</v>
      </c>
      <c r="I274" s="103">
        <v>426453.56</v>
      </c>
      <c r="J274" s="104">
        <v>703706.44</v>
      </c>
      <c r="K274" s="119" t="str">
        <f t="shared" si="6"/>
        <v>00001069000081020000</v>
      </c>
      <c r="L274" s="107" t="s">
        <v>228</v>
      </c>
    </row>
    <row r="275" spans="1:12" ht="56.25" x14ac:dyDescent="0.2">
      <c r="A275" s="100" t="s">
        <v>141</v>
      </c>
      <c r="B275" s="101" t="s">
        <v>7</v>
      </c>
      <c r="C275" s="102" t="s">
        <v>73</v>
      </c>
      <c r="D275" s="125" t="s">
        <v>223</v>
      </c>
      <c r="E275" s="202" t="s">
        <v>227</v>
      </c>
      <c r="F275" s="203"/>
      <c r="G275" s="130" t="s">
        <v>140</v>
      </c>
      <c r="H275" s="97">
        <v>1130160</v>
      </c>
      <c r="I275" s="103">
        <v>426453.56</v>
      </c>
      <c r="J275" s="104">
        <v>703706.44</v>
      </c>
      <c r="K275" s="119" t="str">
        <f t="shared" ref="K275:K338" si="7">C275 &amp; D275 &amp;E275 &amp; F275 &amp; G275</f>
        <v>00001069000081020100</v>
      </c>
      <c r="L275" s="107" t="s">
        <v>229</v>
      </c>
    </row>
    <row r="276" spans="1:12" ht="22.5" x14ac:dyDescent="0.2">
      <c r="A276" s="100" t="s">
        <v>144</v>
      </c>
      <c r="B276" s="101" t="s">
        <v>7</v>
      </c>
      <c r="C276" s="102" t="s">
        <v>73</v>
      </c>
      <c r="D276" s="125" t="s">
        <v>223</v>
      </c>
      <c r="E276" s="202" t="s">
        <v>227</v>
      </c>
      <c r="F276" s="203"/>
      <c r="G276" s="130" t="s">
        <v>143</v>
      </c>
      <c r="H276" s="97">
        <v>1130160</v>
      </c>
      <c r="I276" s="103">
        <v>426453.56</v>
      </c>
      <c r="J276" s="104">
        <v>703706.44</v>
      </c>
      <c r="K276" s="119" t="str">
        <f t="shared" si="7"/>
        <v>00001069000081020120</v>
      </c>
      <c r="L276" s="107" t="s">
        <v>230</v>
      </c>
    </row>
    <row r="277" spans="1:12" s="85" customFormat="1" ht="22.5" x14ac:dyDescent="0.2">
      <c r="A277" s="80" t="s">
        <v>146</v>
      </c>
      <c r="B277" s="79" t="s">
        <v>7</v>
      </c>
      <c r="C277" s="122" t="s">
        <v>73</v>
      </c>
      <c r="D277" s="126" t="s">
        <v>223</v>
      </c>
      <c r="E277" s="185" t="s">
        <v>227</v>
      </c>
      <c r="F277" s="207"/>
      <c r="G277" s="123" t="s">
        <v>147</v>
      </c>
      <c r="H277" s="81">
        <v>833000</v>
      </c>
      <c r="I277" s="82">
        <v>275333.53999999998</v>
      </c>
      <c r="J277" s="83">
        <f>IF(IF(H277="",0,H277)=0,0,(IF(H277&gt;0,IF(I277&gt;H277,0,H277-I277),IF(I277&gt;H277,H277-I277,0))))</f>
        <v>557666.46</v>
      </c>
      <c r="K277" s="119" t="str">
        <f t="shared" si="7"/>
        <v>00001069000081020121</v>
      </c>
      <c r="L277" s="84" t="str">
        <f>C277 &amp; D277 &amp;E277 &amp; F277 &amp; G277</f>
        <v>00001069000081020121</v>
      </c>
    </row>
    <row r="278" spans="1:12" s="85" customFormat="1" ht="33.75" x14ac:dyDescent="0.2">
      <c r="A278" s="80" t="s">
        <v>149</v>
      </c>
      <c r="B278" s="79" t="s">
        <v>7</v>
      </c>
      <c r="C278" s="122" t="s">
        <v>73</v>
      </c>
      <c r="D278" s="126" t="s">
        <v>223</v>
      </c>
      <c r="E278" s="185" t="s">
        <v>227</v>
      </c>
      <c r="F278" s="207"/>
      <c r="G278" s="123" t="s">
        <v>148</v>
      </c>
      <c r="H278" s="81">
        <v>45000</v>
      </c>
      <c r="I278" s="82">
        <v>45000</v>
      </c>
      <c r="J278" s="83">
        <f>IF(IF(H278="",0,H278)=0,0,(IF(H278&gt;0,IF(I278&gt;H278,0,H278-I278),IF(I278&gt;H278,H278-I278,0))))</f>
        <v>0</v>
      </c>
      <c r="K278" s="119" t="str">
        <f t="shared" si="7"/>
        <v>00001069000081020122</v>
      </c>
      <c r="L278" s="84" t="str">
        <f>C278 &amp; D278 &amp;E278 &amp; F278 &amp; G278</f>
        <v>00001069000081020122</v>
      </c>
    </row>
    <row r="279" spans="1:12" s="85" customFormat="1" ht="33.75" x14ac:dyDescent="0.2">
      <c r="A279" s="80" t="s">
        <v>150</v>
      </c>
      <c r="B279" s="79" t="s">
        <v>7</v>
      </c>
      <c r="C279" s="122" t="s">
        <v>73</v>
      </c>
      <c r="D279" s="126" t="s">
        <v>223</v>
      </c>
      <c r="E279" s="185" t="s">
        <v>227</v>
      </c>
      <c r="F279" s="207"/>
      <c r="G279" s="123" t="s">
        <v>151</v>
      </c>
      <c r="H279" s="81">
        <v>252160</v>
      </c>
      <c r="I279" s="82">
        <v>106120.02</v>
      </c>
      <c r="J279" s="83">
        <f>IF(IF(H279="",0,H279)=0,0,(IF(H279&gt;0,IF(I279&gt;H279,0,H279-I279),IF(I279&gt;H279,H279-I279,0))))</f>
        <v>146039.98000000001</v>
      </c>
      <c r="K279" s="119" t="str">
        <f t="shared" si="7"/>
        <v>00001069000081020129</v>
      </c>
      <c r="L279" s="84" t="str">
        <f>C279 &amp; D279 &amp;E279 &amp; F279 &amp; G279</f>
        <v>00001069000081020129</v>
      </c>
    </row>
    <row r="280" spans="1:12" ht="33.75" x14ac:dyDescent="0.2">
      <c r="A280" s="100" t="s">
        <v>132</v>
      </c>
      <c r="B280" s="101" t="s">
        <v>7</v>
      </c>
      <c r="C280" s="102" t="s">
        <v>73</v>
      </c>
      <c r="D280" s="125" t="s">
        <v>223</v>
      </c>
      <c r="E280" s="202" t="s">
        <v>131</v>
      </c>
      <c r="F280" s="203"/>
      <c r="G280" s="130" t="s">
        <v>73</v>
      </c>
      <c r="H280" s="97">
        <v>10145650</v>
      </c>
      <c r="I280" s="103">
        <v>4078028.12</v>
      </c>
      <c r="J280" s="104">
        <v>6067621.8799999999</v>
      </c>
      <c r="K280" s="119" t="str">
        <f t="shared" si="7"/>
        <v>00001069500000000000</v>
      </c>
      <c r="L280" s="107" t="s">
        <v>231</v>
      </c>
    </row>
    <row r="281" spans="1:12" ht="22.5" x14ac:dyDescent="0.2">
      <c r="A281" s="100" t="s">
        <v>183</v>
      </c>
      <c r="B281" s="101" t="s">
        <v>7</v>
      </c>
      <c r="C281" s="102" t="s">
        <v>73</v>
      </c>
      <c r="D281" s="125" t="s">
        <v>223</v>
      </c>
      <c r="E281" s="202" t="s">
        <v>185</v>
      </c>
      <c r="F281" s="203"/>
      <c r="G281" s="130" t="s">
        <v>73</v>
      </c>
      <c r="H281" s="97">
        <v>10145650</v>
      </c>
      <c r="I281" s="103">
        <v>4078028.12</v>
      </c>
      <c r="J281" s="104">
        <v>6067621.8799999999</v>
      </c>
      <c r="K281" s="119" t="str">
        <f t="shared" si="7"/>
        <v>00001069530000000000</v>
      </c>
      <c r="L281" s="107" t="s">
        <v>232</v>
      </c>
    </row>
    <row r="282" spans="1:12" ht="33.75" x14ac:dyDescent="0.2">
      <c r="A282" s="100" t="s">
        <v>186</v>
      </c>
      <c r="B282" s="101" t="s">
        <v>7</v>
      </c>
      <c r="C282" s="102" t="s">
        <v>73</v>
      </c>
      <c r="D282" s="125" t="s">
        <v>223</v>
      </c>
      <c r="E282" s="202" t="s">
        <v>188</v>
      </c>
      <c r="F282" s="203"/>
      <c r="G282" s="130" t="s">
        <v>73</v>
      </c>
      <c r="H282" s="97">
        <v>10116550</v>
      </c>
      <c r="I282" s="103">
        <v>4070828.12</v>
      </c>
      <c r="J282" s="104">
        <v>6045721.8799999999</v>
      </c>
      <c r="K282" s="119" t="str">
        <f t="shared" si="7"/>
        <v>00001069530001000000</v>
      </c>
      <c r="L282" s="107" t="s">
        <v>233</v>
      </c>
    </row>
    <row r="283" spans="1:12" ht="56.25" x14ac:dyDescent="0.2">
      <c r="A283" s="100" t="s">
        <v>141</v>
      </c>
      <c r="B283" s="101" t="s">
        <v>7</v>
      </c>
      <c r="C283" s="102" t="s">
        <v>73</v>
      </c>
      <c r="D283" s="125" t="s">
        <v>223</v>
      </c>
      <c r="E283" s="202" t="s">
        <v>188</v>
      </c>
      <c r="F283" s="203"/>
      <c r="G283" s="130" t="s">
        <v>140</v>
      </c>
      <c r="H283" s="97">
        <v>9696193</v>
      </c>
      <c r="I283" s="103">
        <v>3941991.57</v>
      </c>
      <c r="J283" s="104">
        <v>5754201.4299999997</v>
      </c>
      <c r="K283" s="119" t="str">
        <f t="shared" si="7"/>
        <v>00001069530001000100</v>
      </c>
      <c r="L283" s="107" t="s">
        <v>234</v>
      </c>
    </row>
    <row r="284" spans="1:12" ht="22.5" x14ac:dyDescent="0.2">
      <c r="A284" s="100" t="s">
        <v>144</v>
      </c>
      <c r="B284" s="101" t="s">
        <v>7</v>
      </c>
      <c r="C284" s="102" t="s">
        <v>73</v>
      </c>
      <c r="D284" s="125" t="s">
        <v>223</v>
      </c>
      <c r="E284" s="202" t="s">
        <v>188</v>
      </c>
      <c r="F284" s="203"/>
      <c r="G284" s="130" t="s">
        <v>143</v>
      </c>
      <c r="H284" s="97">
        <v>9696193</v>
      </c>
      <c r="I284" s="103">
        <v>3941991.57</v>
      </c>
      <c r="J284" s="104">
        <v>5754201.4299999997</v>
      </c>
      <c r="K284" s="119" t="str">
        <f t="shared" si="7"/>
        <v>00001069530001000120</v>
      </c>
      <c r="L284" s="107" t="s">
        <v>235</v>
      </c>
    </row>
    <row r="285" spans="1:12" s="85" customFormat="1" ht="22.5" x14ac:dyDescent="0.2">
      <c r="A285" s="80" t="s">
        <v>146</v>
      </c>
      <c r="B285" s="79" t="s">
        <v>7</v>
      </c>
      <c r="C285" s="122" t="s">
        <v>73</v>
      </c>
      <c r="D285" s="126" t="s">
        <v>223</v>
      </c>
      <c r="E285" s="185" t="s">
        <v>188</v>
      </c>
      <c r="F285" s="207"/>
      <c r="G285" s="123" t="s">
        <v>147</v>
      </c>
      <c r="H285" s="81">
        <v>7101531</v>
      </c>
      <c r="I285" s="82">
        <v>2810892.48</v>
      </c>
      <c r="J285" s="83">
        <f>IF(IF(H285="",0,H285)=0,0,(IF(H285&gt;0,IF(I285&gt;H285,0,H285-I285),IF(I285&gt;H285,H285-I285,0))))</f>
        <v>4290638.5199999996</v>
      </c>
      <c r="K285" s="119" t="str">
        <f t="shared" si="7"/>
        <v>00001069530001000121</v>
      </c>
      <c r="L285" s="84" t="str">
        <f>C285 &amp; D285 &amp;E285 &amp; F285 &amp; G285</f>
        <v>00001069530001000121</v>
      </c>
    </row>
    <row r="286" spans="1:12" s="85" customFormat="1" ht="33.75" x14ac:dyDescent="0.2">
      <c r="A286" s="80" t="s">
        <v>149</v>
      </c>
      <c r="B286" s="79" t="s">
        <v>7</v>
      </c>
      <c r="C286" s="122" t="s">
        <v>73</v>
      </c>
      <c r="D286" s="126" t="s">
        <v>223</v>
      </c>
      <c r="E286" s="185" t="s">
        <v>188</v>
      </c>
      <c r="F286" s="207"/>
      <c r="G286" s="123" t="s">
        <v>148</v>
      </c>
      <c r="H286" s="81">
        <v>450000</v>
      </c>
      <c r="I286" s="82">
        <v>315000</v>
      </c>
      <c r="J286" s="83">
        <f>IF(IF(H286="",0,H286)=0,0,(IF(H286&gt;0,IF(I286&gt;H286,0,H286-I286),IF(I286&gt;H286,H286-I286,0))))</f>
        <v>135000</v>
      </c>
      <c r="K286" s="119" t="str">
        <f t="shared" si="7"/>
        <v>00001069530001000122</v>
      </c>
      <c r="L286" s="84" t="str">
        <f>C286 &amp; D286 &amp;E286 &amp; F286 &amp; G286</f>
        <v>00001069530001000122</v>
      </c>
    </row>
    <row r="287" spans="1:12" s="85" customFormat="1" ht="33.75" x14ac:dyDescent="0.2">
      <c r="A287" s="80" t="s">
        <v>150</v>
      </c>
      <c r="B287" s="79" t="s">
        <v>7</v>
      </c>
      <c r="C287" s="122" t="s">
        <v>73</v>
      </c>
      <c r="D287" s="126" t="s">
        <v>223</v>
      </c>
      <c r="E287" s="185" t="s">
        <v>188</v>
      </c>
      <c r="F287" s="207"/>
      <c r="G287" s="123" t="s">
        <v>151</v>
      </c>
      <c r="H287" s="81">
        <v>2144662</v>
      </c>
      <c r="I287" s="82">
        <v>816099.09</v>
      </c>
      <c r="J287" s="83">
        <f>IF(IF(H287="",0,H287)=0,0,(IF(H287&gt;0,IF(I287&gt;H287,0,H287-I287),IF(I287&gt;H287,H287-I287,0))))</f>
        <v>1328562.9099999999</v>
      </c>
      <c r="K287" s="119" t="str">
        <f t="shared" si="7"/>
        <v>00001069530001000129</v>
      </c>
      <c r="L287" s="84" t="str">
        <f>C287 &amp; D287 &amp;E287 &amp; F287 &amp; G287</f>
        <v>00001069530001000129</v>
      </c>
    </row>
    <row r="288" spans="1:12" ht="22.5" x14ac:dyDescent="0.2">
      <c r="A288" s="100" t="s">
        <v>163</v>
      </c>
      <c r="B288" s="101" t="s">
        <v>7</v>
      </c>
      <c r="C288" s="102" t="s">
        <v>73</v>
      </c>
      <c r="D288" s="125" t="s">
        <v>223</v>
      </c>
      <c r="E288" s="202" t="s">
        <v>188</v>
      </c>
      <c r="F288" s="203"/>
      <c r="G288" s="130" t="s">
        <v>7</v>
      </c>
      <c r="H288" s="97">
        <v>420357</v>
      </c>
      <c r="I288" s="103">
        <v>128836.55</v>
      </c>
      <c r="J288" s="104">
        <v>291520.45</v>
      </c>
      <c r="K288" s="119" t="str">
        <f t="shared" si="7"/>
        <v>00001069530001000200</v>
      </c>
      <c r="L288" s="107" t="s">
        <v>236</v>
      </c>
    </row>
    <row r="289" spans="1:12" ht="22.5" x14ac:dyDescent="0.2">
      <c r="A289" s="100" t="s">
        <v>165</v>
      </c>
      <c r="B289" s="101" t="s">
        <v>7</v>
      </c>
      <c r="C289" s="102" t="s">
        <v>73</v>
      </c>
      <c r="D289" s="125" t="s">
        <v>223</v>
      </c>
      <c r="E289" s="202" t="s">
        <v>188</v>
      </c>
      <c r="F289" s="203"/>
      <c r="G289" s="130" t="s">
        <v>167</v>
      </c>
      <c r="H289" s="97">
        <v>420357</v>
      </c>
      <c r="I289" s="103">
        <v>128836.55</v>
      </c>
      <c r="J289" s="104">
        <v>291520.45</v>
      </c>
      <c r="K289" s="119" t="str">
        <f t="shared" si="7"/>
        <v>00001069530001000240</v>
      </c>
      <c r="L289" s="107" t="s">
        <v>237</v>
      </c>
    </row>
    <row r="290" spans="1:12" s="85" customFormat="1" x14ac:dyDescent="0.2">
      <c r="A290" s="80" t="s">
        <v>168</v>
      </c>
      <c r="B290" s="79" t="s">
        <v>7</v>
      </c>
      <c r="C290" s="122" t="s">
        <v>73</v>
      </c>
      <c r="D290" s="126" t="s">
        <v>223</v>
      </c>
      <c r="E290" s="185" t="s">
        <v>188</v>
      </c>
      <c r="F290" s="207"/>
      <c r="G290" s="123" t="s">
        <v>169</v>
      </c>
      <c r="H290" s="81">
        <v>420357</v>
      </c>
      <c r="I290" s="82">
        <v>128836.55</v>
      </c>
      <c r="J290" s="83">
        <f>IF(IF(H290="",0,H290)=0,0,(IF(H290&gt;0,IF(I290&gt;H290,0,H290-I290),IF(I290&gt;H290,H290-I290,0))))</f>
        <v>291520.45</v>
      </c>
      <c r="K290" s="119" t="str">
        <f t="shared" si="7"/>
        <v>00001069530001000244</v>
      </c>
      <c r="L290" s="84" t="str">
        <f>C290 &amp; D290 &amp;E290 &amp; F290 &amp; G290</f>
        <v>00001069530001000244</v>
      </c>
    </row>
    <row r="291" spans="1:12" ht="33.75" x14ac:dyDescent="0.2">
      <c r="A291" s="100" t="s">
        <v>205</v>
      </c>
      <c r="B291" s="101" t="s">
        <v>7</v>
      </c>
      <c r="C291" s="102" t="s">
        <v>73</v>
      </c>
      <c r="D291" s="125" t="s">
        <v>223</v>
      </c>
      <c r="E291" s="202" t="s">
        <v>207</v>
      </c>
      <c r="F291" s="203"/>
      <c r="G291" s="130" t="s">
        <v>73</v>
      </c>
      <c r="H291" s="97">
        <v>29100</v>
      </c>
      <c r="I291" s="103">
        <v>7200</v>
      </c>
      <c r="J291" s="104">
        <v>21900</v>
      </c>
      <c r="K291" s="119" t="str">
        <f t="shared" si="7"/>
        <v>00001069530070280000</v>
      </c>
      <c r="L291" s="107" t="s">
        <v>238</v>
      </c>
    </row>
    <row r="292" spans="1:12" ht="56.25" x14ac:dyDescent="0.2">
      <c r="A292" s="100" t="s">
        <v>141</v>
      </c>
      <c r="B292" s="101" t="s">
        <v>7</v>
      </c>
      <c r="C292" s="102" t="s">
        <v>73</v>
      </c>
      <c r="D292" s="125" t="s">
        <v>223</v>
      </c>
      <c r="E292" s="202" t="s">
        <v>207</v>
      </c>
      <c r="F292" s="203"/>
      <c r="G292" s="130" t="s">
        <v>140</v>
      </c>
      <c r="H292" s="97">
        <v>26700</v>
      </c>
      <c r="I292" s="103">
        <v>7200</v>
      </c>
      <c r="J292" s="104">
        <v>19500</v>
      </c>
      <c r="K292" s="119" t="str">
        <f t="shared" si="7"/>
        <v>00001069530070280100</v>
      </c>
      <c r="L292" s="107" t="s">
        <v>239</v>
      </c>
    </row>
    <row r="293" spans="1:12" ht="22.5" x14ac:dyDescent="0.2">
      <c r="A293" s="100" t="s">
        <v>144</v>
      </c>
      <c r="B293" s="101" t="s">
        <v>7</v>
      </c>
      <c r="C293" s="102" t="s">
        <v>73</v>
      </c>
      <c r="D293" s="125" t="s">
        <v>223</v>
      </c>
      <c r="E293" s="202" t="s">
        <v>207</v>
      </c>
      <c r="F293" s="203"/>
      <c r="G293" s="130" t="s">
        <v>143</v>
      </c>
      <c r="H293" s="97">
        <v>26700</v>
      </c>
      <c r="I293" s="103">
        <v>7200</v>
      </c>
      <c r="J293" s="104">
        <v>19500</v>
      </c>
      <c r="K293" s="119" t="str">
        <f t="shared" si="7"/>
        <v>00001069530070280120</v>
      </c>
      <c r="L293" s="107" t="s">
        <v>240</v>
      </c>
    </row>
    <row r="294" spans="1:12" s="85" customFormat="1" ht="22.5" x14ac:dyDescent="0.2">
      <c r="A294" s="80" t="s">
        <v>146</v>
      </c>
      <c r="B294" s="79" t="s">
        <v>7</v>
      </c>
      <c r="C294" s="122" t="s">
        <v>73</v>
      </c>
      <c r="D294" s="126" t="s">
        <v>223</v>
      </c>
      <c r="E294" s="185" t="s">
        <v>207</v>
      </c>
      <c r="F294" s="207"/>
      <c r="G294" s="123" t="s">
        <v>147</v>
      </c>
      <c r="H294" s="81">
        <v>20500</v>
      </c>
      <c r="I294" s="82">
        <v>5500</v>
      </c>
      <c r="J294" s="83">
        <f>IF(IF(H294="",0,H294)=0,0,(IF(H294&gt;0,IF(I294&gt;H294,0,H294-I294),IF(I294&gt;H294,H294-I294,0))))</f>
        <v>15000</v>
      </c>
      <c r="K294" s="119" t="str">
        <f t="shared" si="7"/>
        <v>00001069530070280121</v>
      </c>
      <c r="L294" s="84" t="str">
        <f>C294 &amp; D294 &amp;E294 &amp; F294 &amp; G294</f>
        <v>00001069530070280121</v>
      </c>
    </row>
    <row r="295" spans="1:12" s="85" customFormat="1" ht="33.75" x14ac:dyDescent="0.2">
      <c r="A295" s="80" t="s">
        <v>150</v>
      </c>
      <c r="B295" s="79" t="s">
        <v>7</v>
      </c>
      <c r="C295" s="122" t="s">
        <v>73</v>
      </c>
      <c r="D295" s="126" t="s">
        <v>223</v>
      </c>
      <c r="E295" s="185" t="s">
        <v>207</v>
      </c>
      <c r="F295" s="207"/>
      <c r="G295" s="123" t="s">
        <v>151</v>
      </c>
      <c r="H295" s="81">
        <v>6200</v>
      </c>
      <c r="I295" s="82">
        <v>1700</v>
      </c>
      <c r="J295" s="83">
        <f>IF(IF(H295="",0,H295)=0,0,(IF(H295&gt;0,IF(I295&gt;H295,0,H295-I295),IF(I295&gt;H295,H295-I295,0))))</f>
        <v>4500</v>
      </c>
      <c r="K295" s="119" t="str">
        <f t="shared" si="7"/>
        <v>00001069530070280129</v>
      </c>
      <c r="L295" s="84" t="str">
        <f>C295 &amp; D295 &amp;E295 &amp; F295 &amp; G295</f>
        <v>00001069530070280129</v>
      </c>
    </row>
    <row r="296" spans="1:12" ht="22.5" x14ac:dyDescent="0.2">
      <c r="A296" s="100" t="s">
        <v>163</v>
      </c>
      <c r="B296" s="101" t="s">
        <v>7</v>
      </c>
      <c r="C296" s="102" t="s">
        <v>73</v>
      </c>
      <c r="D296" s="125" t="s">
        <v>223</v>
      </c>
      <c r="E296" s="202" t="s">
        <v>207</v>
      </c>
      <c r="F296" s="203"/>
      <c r="G296" s="130" t="s">
        <v>7</v>
      </c>
      <c r="H296" s="97">
        <v>2400</v>
      </c>
      <c r="I296" s="103">
        <v>0</v>
      </c>
      <c r="J296" s="104">
        <v>2400</v>
      </c>
      <c r="K296" s="119" t="str">
        <f t="shared" si="7"/>
        <v>00001069530070280200</v>
      </c>
      <c r="L296" s="107" t="s">
        <v>241</v>
      </c>
    </row>
    <row r="297" spans="1:12" ht="22.5" x14ac:dyDescent="0.2">
      <c r="A297" s="100" t="s">
        <v>165</v>
      </c>
      <c r="B297" s="101" t="s">
        <v>7</v>
      </c>
      <c r="C297" s="102" t="s">
        <v>73</v>
      </c>
      <c r="D297" s="125" t="s">
        <v>223</v>
      </c>
      <c r="E297" s="202" t="s">
        <v>207</v>
      </c>
      <c r="F297" s="203"/>
      <c r="G297" s="130" t="s">
        <v>167</v>
      </c>
      <c r="H297" s="97">
        <v>2400</v>
      </c>
      <c r="I297" s="103">
        <v>0</v>
      </c>
      <c r="J297" s="104">
        <v>2400</v>
      </c>
      <c r="K297" s="119" t="str">
        <f t="shared" si="7"/>
        <v>00001069530070280240</v>
      </c>
      <c r="L297" s="107" t="s">
        <v>242</v>
      </c>
    </row>
    <row r="298" spans="1:12" s="85" customFormat="1" x14ac:dyDescent="0.2">
      <c r="A298" s="80" t="s">
        <v>168</v>
      </c>
      <c r="B298" s="79" t="s">
        <v>7</v>
      </c>
      <c r="C298" s="122" t="s">
        <v>73</v>
      </c>
      <c r="D298" s="126" t="s">
        <v>223</v>
      </c>
      <c r="E298" s="185" t="s">
        <v>207</v>
      </c>
      <c r="F298" s="207"/>
      <c r="G298" s="123" t="s">
        <v>169</v>
      </c>
      <c r="H298" s="81">
        <v>2400</v>
      </c>
      <c r="I298" s="82">
        <v>0</v>
      </c>
      <c r="J298" s="83">
        <f>IF(IF(H298="",0,H298)=0,0,(IF(H298&gt;0,IF(I298&gt;H298,0,H298-I298),IF(I298&gt;H298,H298-I298,0))))</f>
        <v>2400</v>
      </c>
      <c r="K298" s="119" t="str">
        <f t="shared" si="7"/>
        <v>00001069530070280244</v>
      </c>
      <c r="L298" s="84" t="str">
        <f>C298 &amp; D298 &amp;E298 &amp; F298 &amp; G298</f>
        <v>00001069530070280244</v>
      </c>
    </row>
    <row r="299" spans="1:12" ht="22.5" x14ac:dyDescent="0.2">
      <c r="A299" s="100" t="s">
        <v>243</v>
      </c>
      <c r="B299" s="101" t="s">
        <v>7</v>
      </c>
      <c r="C299" s="102" t="s">
        <v>73</v>
      </c>
      <c r="D299" s="125" t="s">
        <v>223</v>
      </c>
      <c r="E299" s="202" t="s">
        <v>245</v>
      </c>
      <c r="F299" s="203"/>
      <c r="G299" s="130" t="s">
        <v>73</v>
      </c>
      <c r="H299" s="97">
        <v>1058439</v>
      </c>
      <c r="I299" s="103">
        <v>378722.62</v>
      </c>
      <c r="J299" s="104">
        <v>679716.38</v>
      </c>
      <c r="K299" s="119" t="str">
        <f t="shared" si="7"/>
        <v>00001069600000000000</v>
      </c>
      <c r="L299" s="107" t="s">
        <v>244</v>
      </c>
    </row>
    <row r="300" spans="1:12" ht="22.5" x14ac:dyDescent="0.2">
      <c r="A300" s="100" t="s">
        <v>246</v>
      </c>
      <c r="B300" s="101" t="s">
        <v>7</v>
      </c>
      <c r="C300" s="102" t="s">
        <v>73</v>
      </c>
      <c r="D300" s="125" t="s">
        <v>223</v>
      </c>
      <c r="E300" s="202" t="s">
        <v>248</v>
      </c>
      <c r="F300" s="203"/>
      <c r="G300" s="130" t="s">
        <v>73</v>
      </c>
      <c r="H300" s="97">
        <v>1058439</v>
      </c>
      <c r="I300" s="103">
        <v>378722.62</v>
      </c>
      <c r="J300" s="104">
        <v>679716.38</v>
      </c>
      <c r="K300" s="119" t="str">
        <f t="shared" si="7"/>
        <v>00001069600000060000</v>
      </c>
      <c r="L300" s="107" t="s">
        <v>247</v>
      </c>
    </row>
    <row r="301" spans="1:12" ht="56.25" x14ac:dyDescent="0.2">
      <c r="A301" s="100" t="s">
        <v>141</v>
      </c>
      <c r="B301" s="101" t="s">
        <v>7</v>
      </c>
      <c r="C301" s="102" t="s">
        <v>73</v>
      </c>
      <c r="D301" s="125" t="s">
        <v>223</v>
      </c>
      <c r="E301" s="202" t="s">
        <v>248</v>
      </c>
      <c r="F301" s="203"/>
      <c r="G301" s="130" t="s">
        <v>140</v>
      </c>
      <c r="H301" s="97">
        <v>1058439</v>
      </c>
      <c r="I301" s="103">
        <v>378722.62</v>
      </c>
      <c r="J301" s="104">
        <v>679716.38</v>
      </c>
      <c r="K301" s="119" t="str">
        <f t="shared" si="7"/>
        <v>00001069600000060100</v>
      </c>
      <c r="L301" s="107" t="s">
        <v>249</v>
      </c>
    </row>
    <row r="302" spans="1:12" ht="22.5" x14ac:dyDescent="0.2">
      <c r="A302" s="100" t="s">
        <v>144</v>
      </c>
      <c r="B302" s="101" t="s">
        <v>7</v>
      </c>
      <c r="C302" s="102" t="s">
        <v>73</v>
      </c>
      <c r="D302" s="125" t="s">
        <v>223</v>
      </c>
      <c r="E302" s="202" t="s">
        <v>248</v>
      </c>
      <c r="F302" s="203"/>
      <c r="G302" s="130" t="s">
        <v>143</v>
      </c>
      <c r="H302" s="97">
        <v>1058439</v>
      </c>
      <c r="I302" s="103">
        <v>378722.62</v>
      </c>
      <c r="J302" s="104">
        <v>679716.38</v>
      </c>
      <c r="K302" s="119" t="str">
        <f t="shared" si="7"/>
        <v>00001069600000060120</v>
      </c>
      <c r="L302" s="107" t="s">
        <v>250</v>
      </c>
    </row>
    <row r="303" spans="1:12" s="85" customFormat="1" ht="22.5" x14ac:dyDescent="0.2">
      <c r="A303" s="80" t="s">
        <v>146</v>
      </c>
      <c r="B303" s="79" t="s">
        <v>7</v>
      </c>
      <c r="C303" s="122" t="s">
        <v>73</v>
      </c>
      <c r="D303" s="126" t="s">
        <v>223</v>
      </c>
      <c r="E303" s="185" t="s">
        <v>248</v>
      </c>
      <c r="F303" s="207"/>
      <c r="G303" s="123" t="s">
        <v>147</v>
      </c>
      <c r="H303" s="81">
        <v>778371</v>
      </c>
      <c r="I303" s="82">
        <v>293174.2</v>
      </c>
      <c r="J303" s="83">
        <f>IF(IF(H303="",0,H303)=0,0,(IF(H303&gt;0,IF(I303&gt;H303,0,H303-I303),IF(I303&gt;H303,H303-I303,0))))</f>
        <v>485196.79999999999</v>
      </c>
      <c r="K303" s="119" t="str">
        <f t="shared" si="7"/>
        <v>00001069600000060121</v>
      </c>
      <c r="L303" s="84" t="str">
        <f>C303 &amp; D303 &amp;E303 &amp; F303 &amp; G303</f>
        <v>00001069600000060121</v>
      </c>
    </row>
    <row r="304" spans="1:12" s="85" customFormat="1" ht="33.75" x14ac:dyDescent="0.2">
      <c r="A304" s="80" t="s">
        <v>149</v>
      </c>
      <c r="B304" s="79" t="s">
        <v>7</v>
      </c>
      <c r="C304" s="122" t="s">
        <v>73</v>
      </c>
      <c r="D304" s="126" t="s">
        <v>223</v>
      </c>
      <c r="E304" s="185" t="s">
        <v>248</v>
      </c>
      <c r="F304" s="207"/>
      <c r="G304" s="123" t="s">
        <v>148</v>
      </c>
      <c r="H304" s="81">
        <v>45000</v>
      </c>
      <c r="I304" s="82">
        <v>0</v>
      </c>
      <c r="J304" s="83">
        <f>IF(IF(H304="",0,H304)=0,0,(IF(H304&gt;0,IF(I304&gt;H304,0,H304-I304),IF(I304&gt;H304,H304-I304,0))))</f>
        <v>45000</v>
      </c>
      <c r="K304" s="119" t="str">
        <f t="shared" si="7"/>
        <v>00001069600000060122</v>
      </c>
      <c r="L304" s="84" t="str">
        <f>C304 &amp; D304 &amp;E304 &amp; F304 &amp; G304</f>
        <v>00001069600000060122</v>
      </c>
    </row>
    <row r="305" spans="1:12" s="85" customFormat="1" ht="33.75" x14ac:dyDescent="0.2">
      <c r="A305" s="80" t="s">
        <v>150</v>
      </c>
      <c r="B305" s="79" t="s">
        <v>7</v>
      </c>
      <c r="C305" s="122" t="s">
        <v>73</v>
      </c>
      <c r="D305" s="126" t="s">
        <v>223</v>
      </c>
      <c r="E305" s="185" t="s">
        <v>248</v>
      </c>
      <c r="F305" s="207"/>
      <c r="G305" s="123" t="s">
        <v>151</v>
      </c>
      <c r="H305" s="81">
        <v>235068</v>
      </c>
      <c r="I305" s="82">
        <v>85548.42</v>
      </c>
      <c r="J305" s="83">
        <f>IF(IF(H305="",0,H305)=0,0,(IF(H305&gt;0,IF(I305&gt;H305,0,H305-I305),IF(I305&gt;H305,H305-I305,0))))</f>
        <v>149519.57999999999</v>
      </c>
      <c r="K305" s="119" t="str">
        <f t="shared" si="7"/>
        <v>00001069600000060129</v>
      </c>
      <c r="L305" s="84" t="str">
        <f>C305 &amp; D305 &amp;E305 &amp; F305 &amp; G305</f>
        <v>00001069600000060129</v>
      </c>
    </row>
    <row r="306" spans="1:12" ht="22.5" x14ac:dyDescent="0.2">
      <c r="A306" s="100" t="s">
        <v>251</v>
      </c>
      <c r="B306" s="101" t="s">
        <v>7</v>
      </c>
      <c r="C306" s="102" t="s">
        <v>73</v>
      </c>
      <c r="D306" s="125" t="s">
        <v>223</v>
      </c>
      <c r="E306" s="202" t="s">
        <v>253</v>
      </c>
      <c r="F306" s="203"/>
      <c r="G306" s="130" t="s">
        <v>73</v>
      </c>
      <c r="H306" s="97">
        <v>316705</v>
      </c>
      <c r="I306" s="103">
        <v>233843.18</v>
      </c>
      <c r="J306" s="104">
        <v>82861.820000000007</v>
      </c>
      <c r="K306" s="119" t="str">
        <f t="shared" si="7"/>
        <v>00001069700000000000</v>
      </c>
      <c r="L306" s="107" t="s">
        <v>252</v>
      </c>
    </row>
    <row r="307" spans="1:12" x14ac:dyDescent="0.2">
      <c r="A307" s="100" t="s">
        <v>254</v>
      </c>
      <c r="B307" s="101" t="s">
        <v>7</v>
      </c>
      <c r="C307" s="102" t="s">
        <v>73</v>
      </c>
      <c r="D307" s="125" t="s">
        <v>223</v>
      </c>
      <c r="E307" s="202" t="s">
        <v>256</v>
      </c>
      <c r="F307" s="203"/>
      <c r="G307" s="130" t="s">
        <v>73</v>
      </c>
      <c r="H307" s="97">
        <v>316705</v>
      </c>
      <c r="I307" s="103">
        <v>233843.18</v>
      </c>
      <c r="J307" s="104">
        <v>82861.820000000007</v>
      </c>
      <c r="K307" s="119" t="str">
        <f t="shared" si="7"/>
        <v>00001069700000070000</v>
      </c>
      <c r="L307" s="107" t="s">
        <v>255</v>
      </c>
    </row>
    <row r="308" spans="1:12" ht="56.25" x14ac:dyDescent="0.2">
      <c r="A308" s="100" t="s">
        <v>141</v>
      </c>
      <c r="B308" s="101" t="s">
        <v>7</v>
      </c>
      <c r="C308" s="102" t="s">
        <v>73</v>
      </c>
      <c r="D308" s="125" t="s">
        <v>223</v>
      </c>
      <c r="E308" s="202" t="s">
        <v>256</v>
      </c>
      <c r="F308" s="203"/>
      <c r="G308" s="130" t="s">
        <v>140</v>
      </c>
      <c r="H308" s="97">
        <v>316705</v>
      </c>
      <c r="I308" s="103">
        <v>233843.18</v>
      </c>
      <c r="J308" s="104">
        <v>82861.820000000007</v>
      </c>
      <c r="K308" s="119" t="str">
        <f t="shared" si="7"/>
        <v>00001069700000070100</v>
      </c>
      <c r="L308" s="107" t="s">
        <v>257</v>
      </c>
    </row>
    <row r="309" spans="1:12" ht="22.5" x14ac:dyDescent="0.2">
      <c r="A309" s="100" t="s">
        <v>144</v>
      </c>
      <c r="B309" s="101" t="s">
        <v>7</v>
      </c>
      <c r="C309" s="102" t="s">
        <v>73</v>
      </c>
      <c r="D309" s="125" t="s">
        <v>223</v>
      </c>
      <c r="E309" s="202" t="s">
        <v>256</v>
      </c>
      <c r="F309" s="203"/>
      <c r="G309" s="130" t="s">
        <v>143</v>
      </c>
      <c r="H309" s="97">
        <v>316705</v>
      </c>
      <c r="I309" s="103">
        <v>233843.18</v>
      </c>
      <c r="J309" s="104">
        <v>82861.820000000007</v>
      </c>
      <c r="K309" s="119" t="str">
        <f t="shared" si="7"/>
        <v>00001069700000070120</v>
      </c>
      <c r="L309" s="107" t="s">
        <v>258</v>
      </c>
    </row>
    <row r="310" spans="1:12" s="85" customFormat="1" ht="22.5" x14ac:dyDescent="0.2">
      <c r="A310" s="80" t="s">
        <v>146</v>
      </c>
      <c r="B310" s="79" t="s">
        <v>7</v>
      </c>
      <c r="C310" s="122" t="s">
        <v>73</v>
      </c>
      <c r="D310" s="126" t="s">
        <v>223</v>
      </c>
      <c r="E310" s="185" t="s">
        <v>256</v>
      </c>
      <c r="F310" s="207"/>
      <c r="G310" s="123" t="s">
        <v>147</v>
      </c>
      <c r="H310" s="81">
        <v>209139</v>
      </c>
      <c r="I310" s="82">
        <v>164538</v>
      </c>
      <c r="J310" s="83">
        <f>IF(IF(H310="",0,H310)=0,0,(IF(H310&gt;0,IF(I310&gt;H310,0,H310-I310),IF(I310&gt;H310,H310-I310,0))))</f>
        <v>44601</v>
      </c>
      <c r="K310" s="119" t="str">
        <f t="shared" si="7"/>
        <v>00001069700000070121</v>
      </c>
      <c r="L310" s="84" t="str">
        <f>C310 &amp; D310 &amp;E310 &amp; F310 &amp; G310</f>
        <v>00001069700000070121</v>
      </c>
    </row>
    <row r="311" spans="1:12" s="85" customFormat="1" ht="33.75" x14ac:dyDescent="0.2">
      <c r="A311" s="80" t="s">
        <v>149</v>
      </c>
      <c r="B311" s="79" t="s">
        <v>7</v>
      </c>
      <c r="C311" s="122" t="s">
        <v>73</v>
      </c>
      <c r="D311" s="126" t="s">
        <v>223</v>
      </c>
      <c r="E311" s="185" t="s">
        <v>256</v>
      </c>
      <c r="F311" s="207"/>
      <c r="G311" s="123" t="s">
        <v>148</v>
      </c>
      <c r="H311" s="81">
        <v>45000</v>
      </c>
      <c r="I311" s="82">
        <v>45000</v>
      </c>
      <c r="J311" s="83">
        <f>IF(IF(H311="",0,H311)=0,0,(IF(H311&gt;0,IF(I311&gt;H311,0,H311-I311),IF(I311&gt;H311,H311-I311,0))))</f>
        <v>0</v>
      </c>
      <c r="K311" s="119" t="str">
        <f t="shared" si="7"/>
        <v>00001069700000070122</v>
      </c>
      <c r="L311" s="84" t="str">
        <f>C311 &amp; D311 &amp;E311 &amp; F311 &amp; G311</f>
        <v>00001069700000070122</v>
      </c>
    </row>
    <row r="312" spans="1:12" s="85" customFormat="1" ht="33.75" x14ac:dyDescent="0.2">
      <c r="A312" s="80" t="s">
        <v>150</v>
      </c>
      <c r="B312" s="79" t="s">
        <v>7</v>
      </c>
      <c r="C312" s="122" t="s">
        <v>73</v>
      </c>
      <c r="D312" s="126" t="s">
        <v>223</v>
      </c>
      <c r="E312" s="185" t="s">
        <v>256</v>
      </c>
      <c r="F312" s="207"/>
      <c r="G312" s="123" t="s">
        <v>151</v>
      </c>
      <c r="H312" s="81">
        <v>62566</v>
      </c>
      <c r="I312" s="82">
        <v>24305.18</v>
      </c>
      <c r="J312" s="83">
        <f>IF(IF(H312="",0,H312)=0,0,(IF(H312&gt;0,IF(I312&gt;H312,0,H312-I312),IF(I312&gt;H312,H312-I312,0))))</f>
        <v>38260.82</v>
      </c>
      <c r="K312" s="119" t="str">
        <f t="shared" si="7"/>
        <v>00001069700000070129</v>
      </c>
      <c r="L312" s="84" t="str">
        <f>C312 &amp; D312 &amp;E312 &amp; F312 &amp; G312</f>
        <v>00001069700000070129</v>
      </c>
    </row>
    <row r="313" spans="1:12" x14ac:dyDescent="0.2">
      <c r="A313" s="100" t="s">
        <v>259</v>
      </c>
      <c r="B313" s="101" t="s">
        <v>7</v>
      </c>
      <c r="C313" s="102" t="s">
        <v>73</v>
      </c>
      <c r="D313" s="125" t="s">
        <v>260</v>
      </c>
      <c r="E313" s="202" t="s">
        <v>126</v>
      </c>
      <c r="F313" s="203"/>
      <c r="G313" s="130" t="s">
        <v>73</v>
      </c>
      <c r="H313" s="97">
        <v>450000</v>
      </c>
      <c r="I313" s="103">
        <v>0</v>
      </c>
      <c r="J313" s="104">
        <v>450000</v>
      </c>
      <c r="K313" s="119" t="str">
        <f t="shared" si="7"/>
        <v>00001110000000000000</v>
      </c>
      <c r="L313" s="107" t="s">
        <v>261</v>
      </c>
    </row>
    <row r="314" spans="1:12" x14ac:dyDescent="0.2">
      <c r="A314" s="100" t="s">
        <v>262</v>
      </c>
      <c r="B314" s="101" t="s">
        <v>7</v>
      </c>
      <c r="C314" s="102" t="s">
        <v>73</v>
      </c>
      <c r="D314" s="125" t="s">
        <v>260</v>
      </c>
      <c r="E314" s="202" t="s">
        <v>264</v>
      </c>
      <c r="F314" s="203"/>
      <c r="G314" s="130" t="s">
        <v>73</v>
      </c>
      <c r="H314" s="97">
        <v>450000</v>
      </c>
      <c r="I314" s="103">
        <v>0</v>
      </c>
      <c r="J314" s="104">
        <v>450000</v>
      </c>
      <c r="K314" s="119" t="str">
        <f t="shared" si="7"/>
        <v>00001119800000000000</v>
      </c>
      <c r="L314" s="107" t="s">
        <v>263</v>
      </c>
    </row>
    <row r="315" spans="1:12" x14ac:dyDescent="0.2">
      <c r="A315" s="100" t="s">
        <v>265</v>
      </c>
      <c r="B315" s="101" t="s">
        <v>7</v>
      </c>
      <c r="C315" s="102" t="s">
        <v>73</v>
      </c>
      <c r="D315" s="125" t="s">
        <v>260</v>
      </c>
      <c r="E315" s="202" t="s">
        <v>267</v>
      </c>
      <c r="F315" s="203"/>
      <c r="G315" s="130" t="s">
        <v>73</v>
      </c>
      <c r="H315" s="97">
        <v>450000</v>
      </c>
      <c r="I315" s="103">
        <v>0</v>
      </c>
      <c r="J315" s="104">
        <v>450000</v>
      </c>
      <c r="K315" s="119" t="str">
        <f t="shared" si="7"/>
        <v>00001119800029999000</v>
      </c>
      <c r="L315" s="107" t="s">
        <v>266</v>
      </c>
    </row>
    <row r="316" spans="1:12" x14ac:dyDescent="0.2">
      <c r="A316" s="100" t="s">
        <v>195</v>
      </c>
      <c r="B316" s="101" t="s">
        <v>7</v>
      </c>
      <c r="C316" s="102" t="s">
        <v>73</v>
      </c>
      <c r="D316" s="125" t="s">
        <v>260</v>
      </c>
      <c r="E316" s="202" t="s">
        <v>267</v>
      </c>
      <c r="F316" s="203"/>
      <c r="G316" s="130" t="s">
        <v>196</v>
      </c>
      <c r="H316" s="97">
        <v>450000</v>
      </c>
      <c r="I316" s="103">
        <v>0</v>
      </c>
      <c r="J316" s="104">
        <v>450000</v>
      </c>
      <c r="K316" s="119" t="str">
        <f t="shared" si="7"/>
        <v>00001119800029999800</v>
      </c>
      <c r="L316" s="107" t="s">
        <v>268</v>
      </c>
    </row>
    <row r="317" spans="1:12" s="85" customFormat="1" x14ac:dyDescent="0.2">
      <c r="A317" s="80" t="s">
        <v>262</v>
      </c>
      <c r="B317" s="79" t="s">
        <v>7</v>
      </c>
      <c r="C317" s="122" t="s">
        <v>73</v>
      </c>
      <c r="D317" s="126" t="s">
        <v>260</v>
      </c>
      <c r="E317" s="185" t="s">
        <v>267</v>
      </c>
      <c r="F317" s="207"/>
      <c r="G317" s="123" t="s">
        <v>269</v>
      </c>
      <c r="H317" s="81">
        <v>450000</v>
      </c>
      <c r="I317" s="82">
        <v>0</v>
      </c>
      <c r="J317" s="83">
        <f>IF(IF(H317="",0,H317)=0,0,(IF(H317&gt;0,IF(I317&gt;H317,0,H317-I317),IF(I317&gt;H317,H317-I317,0))))</f>
        <v>450000</v>
      </c>
      <c r="K317" s="119" t="str">
        <f t="shared" si="7"/>
        <v>00001119800029999870</v>
      </c>
      <c r="L317" s="84" t="str">
        <f>C317 &amp; D317 &amp;E317 &amp; F317 &amp; G317</f>
        <v>00001119800029999870</v>
      </c>
    </row>
    <row r="318" spans="1:12" x14ac:dyDescent="0.2">
      <c r="A318" s="100" t="s">
        <v>270</v>
      </c>
      <c r="B318" s="101" t="s">
        <v>7</v>
      </c>
      <c r="C318" s="102" t="s">
        <v>73</v>
      </c>
      <c r="D318" s="125" t="s">
        <v>271</v>
      </c>
      <c r="E318" s="202" t="s">
        <v>126</v>
      </c>
      <c r="F318" s="203"/>
      <c r="G318" s="130" t="s">
        <v>73</v>
      </c>
      <c r="H318" s="97">
        <v>8153152.3200000003</v>
      </c>
      <c r="I318" s="103">
        <v>2917276.25</v>
      </c>
      <c r="J318" s="104">
        <v>5235876.07</v>
      </c>
      <c r="K318" s="119" t="str">
        <f t="shared" si="7"/>
        <v>00001130000000000000</v>
      </c>
      <c r="L318" s="107" t="s">
        <v>272</v>
      </c>
    </row>
    <row r="319" spans="1:12" ht="33.75" x14ac:dyDescent="0.2">
      <c r="A319" s="100" t="s">
        <v>275</v>
      </c>
      <c r="B319" s="101" t="s">
        <v>7</v>
      </c>
      <c r="C319" s="102" t="s">
        <v>73</v>
      </c>
      <c r="D319" s="125" t="s">
        <v>271</v>
      </c>
      <c r="E319" s="202" t="s">
        <v>273</v>
      </c>
      <c r="F319" s="203"/>
      <c r="G319" s="130" t="s">
        <v>73</v>
      </c>
      <c r="H319" s="97">
        <v>1487400</v>
      </c>
      <c r="I319" s="103">
        <v>783168.16</v>
      </c>
      <c r="J319" s="104">
        <v>704231.84</v>
      </c>
      <c r="K319" s="119" t="str">
        <f t="shared" si="7"/>
        <v>00001132500000000000</v>
      </c>
      <c r="L319" s="107" t="s">
        <v>274</v>
      </c>
    </row>
    <row r="320" spans="1:12" ht="22.5" x14ac:dyDescent="0.2">
      <c r="A320" s="100" t="s">
        <v>276</v>
      </c>
      <c r="B320" s="101" t="s">
        <v>7</v>
      </c>
      <c r="C320" s="102" t="s">
        <v>73</v>
      </c>
      <c r="D320" s="125" t="s">
        <v>271</v>
      </c>
      <c r="E320" s="202" t="s">
        <v>278</v>
      </c>
      <c r="F320" s="203"/>
      <c r="G320" s="130" t="s">
        <v>73</v>
      </c>
      <c r="H320" s="97">
        <v>1487400</v>
      </c>
      <c r="I320" s="103">
        <v>783168.16</v>
      </c>
      <c r="J320" s="104">
        <v>704231.84</v>
      </c>
      <c r="K320" s="119" t="str">
        <f t="shared" si="7"/>
        <v>00001132500022510000</v>
      </c>
      <c r="L320" s="107" t="s">
        <v>277</v>
      </c>
    </row>
    <row r="321" spans="1:12" ht="22.5" x14ac:dyDescent="0.2">
      <c r="A321" s="100" t="s">
        <v>163</v>
      </c>
      <c r="B321" s="101" t="s">
        <v>7</v>
      </c>
      <c r="C321" s="102" t="s">
        <v>73</v>
      </c>
      <c r="D321" s="125" t="s">
        <v>271</v>
      </c>
      <c r="E321" s="202" t="s">
        <v>278</v>
      </c>
      <c r="F321" s="203"/>
      <c r="G321" s="130" t="s">
        <v>7</v>
      </c>
      <c r="H321" s="97">
        <v>1487400</v>
      </c>
      <c r="I321" s="103">
        <v>783168.16</v>
      </c>
      <c r="J321" s="104">
        <v>704231.84</v>
      </c>
      <c r="K321" s="119" t="str">
        <f t="shared" si="7"/>
        <v>00001132500022510200</v>
      </c>
      <c r="L321" s="107" t="s">
        <v>279</v>
      </c>
    </row>
    <row r="322" spans="1:12" ht="22.5" x14ac:dyDescent="0.2">
      <c r="A322" s="100" t="s">
        <v>165</v>
      </c>
      <c r="B322" s="101" t="s">
        <v>7</v>
      </c>
      <c r="C322" s="102" t="s">
        <v>73</v>
      </c>
      <c r="D322" s="125" t="s">
        <v>271</v>
      </c>
      <c r="E322" s="202" t="s">
        <v>278</v>
      </c>
      <c r="F322" s="203"/>
      <c r="G322" s="130" t="s">
        <v>167</v>
      </c>
      <c r="H322" s="97">
        <v>1487400</v>
      </c>
      <c r="I322" s="103">
        <v>783168.16</v>
      </c>
      <c r="J322" s="104">
        <v>704231.84</v>
      </c>
      <c r="K322" s="119" t="str">
        <f t="shared" si="7"/>
        <v>00001132500022510240</v>
      </c>
      <c r="L322" s="107" t="s">
        <v>280</v>
      </c>
    </row>
    <row r="323" spans="1:12" s="85" customFormat="1" x14ac:dyDescent="0.2">
      <c r="A323" s="80" t="s">
        <v>168</v>
      </c>
      <c r="B323" s="79" t="s">
        <v>7</v>
      </c>
      <c r="C323" s="122" t="s">
        <v>73</v>
      </c>
      <c r="D323" s="126" t="s">
        <v>271</v>
      </c>
      <c r="E323" s="185" t="s">
        <v>278</v>
      </c>
      <c r="F323" s="207"/>
      <c r="G323" s="123" t="s">
        <v>169</v>
      </c>
      <c r="H323" s="81">
        <v>1487400</v>
      </c>
      <c r="I323" s="82">
        <v>783168.16</v>
      </c>
      <c r="J323" s="83">
        <f>IF(IF(H323="",0,H323)=0,0,(IF(H323&gt;0,IF(I323&gt;H323,0,H323-I323),IF(I323&gt;H323,H323-I323,0))))</f>
        <v>704231.84</v>
      </c>
      <c r="K323" s="119" t="str">
        <f t="shared" si="7"/>
        <v>00001132500022510244</v>
      </c>
      <c r="L323" s="84" t="str">
        <f>C323 &amp; D323 &amp;E323 &amp; F323 &amp; G323</f>
        <v>00001132500022510244</v>
      </c>
    </row>
    <row r="324" spans="1:12" ht="33.75" x14ac:dyDescent="0.2">
      <c r="A324" s="100" t="s">
        <v>281</v>
      </c>
      <c r="B324" s="101" t="s">
        <v>7</v>
      </c>
      <c r="C324" s="102" t="s">
        <v>73</v>
      </c>
      <c r="D324" s="125" t="s">
        <v>271</v>
      </c>
      <c r="E324" s="202" t="s">
        <v>283</v>
      </c>
      <c r="F324" s="203"/>
      <c r="G324" s="130" t="s">
        <v>73</v>
      </c>
      <c r="H324" s="97">
        <v>1388000</v>
      </c>
      <c r="I324" s="103">
        <v>487586.09</v>
      </c>
      <c r="J324" s="104">
        <v>900413.91</v>
      </c>
      <c r="K324" s="119" t="str">
        <f t="shared" si="7"/>
        <v>00001132900000000000</v>
      </c>
      <c r="L324" s="107" t="s">
        <v>282</v>
      </c>
    </row>
    <row r="325" spans="1:12" ht="45" x14ac:dyDescent="0.2">
      <c r="A325" s="100" t="s">
        <v>284</v>
      </c>
      <c r="B325" s="101" t="s">
        <v>7</v>
      </c>
      <c r="C325" s="102" t="s">
        <v>73</v>
      </c>
      <c r="D325" s="125" t="s">
        <v>271</v>
      </c>
      <c r="E325" s="202" t="s">
        <v>286</v>
      </c>
      <c r="F325" s="203"/>
      <c r="G325" s="130" t="s">
        <v>73</v>
      </c>
      <c r="H325" s="97">
        <v>100000</v>
      </c>
      <c r="I325" s="103">
        <v>33074.83</v>
      </c>
      <c r="J325" s="104">
        <v>66925.17</v>
      </c>
      <c r="K325" s="119" t="str">
        <f t="shared" si="7"/>
        <v>00001132900022920000</v>
      </c>
      <c r="L325" s="107" t="s">
        <v>285</v>
      </c>
    </row>
    <row r="326" spans="1:12" ht="22.5" x14ac:dyDescent="0.2">
      <c r="A326" s="100" t="s">
        <v>163</v>
      </c>
      <c r="B326" s="101" t="s">
        <v>7</v>
      </c>
      <c r="C326" s="102" t="s">
        <v>73</v>
      </c>
      <c r="D326" s="125" t="s">
        <v>271</v>
      </c>
      <c r="E326" s="202" t="s">
        <v>286</v>
      </c>
      <c r="F326" s="203"/>
      <c r="G326" s="130" t="s">
        <v>7</v>
      </c>
      <c r="H326" s="97">
        <v>100000</v>
      </c>
      <c r="I326" s="103">
        <v>33074.83</v>
      </c>
      <c r="J326" s="104">
        <v>66925.17</v>
      </c>
      <c r="K326" s="119" t="str">
        <f t="shared" si="7"/>
        <v>00001132900022920200</v>
      </c>
      <c r="L326" s="107" t="s">
        <v>287</v>
      </c>
    </row>
    <row r="327" spans="1:12" ht="22.5" x14ac:dyDescent="0.2">
      <c r="A327" s="100" t="s">
        <v>165</v>
      </c>
      <c r="B327" s="101" t="s">
        <v>7</v>
      </c>
      <c r="C327" s="102" t="s">
        <v>73</v>
      </c>
      <c r="D327" s="125" t="s">
        <v>271</v>
      </c>
      <c r="E327" s="202" t="s">
        <v>286</v>
      </c>
      <c r="F327" s="203"/>
      <c r="G327" s="130" t="s">
        <v>167</v>
      </c>
      <c r="H327" s="97">
        <v>100000</v>
      </c>
      <c r="I327" s="103">
        <v>33074.83</v>
      </c>
      <c r="J327" s="104">
        <v>66925.17</v>
      </c>
      <c r="K327" s="119" t="str">
        <f t="shared" si="7"/>
        <v>00001132900022920240</v>
      </c>
      <c r="L327" s="107" t="s">
        <v>288</v>
      </c>
    </row>
    <row r="328" spans="1:12" s="85" customFormat="1" x14ac:dyDescent="0.2">
      <c r="A328" s="80" t="s">
        <v>168</v>
      </c>
      <c r="B328" s="79" t="s">
        <v>7</v>
      </c>
      <c r="C328" s="122" t="s">
        <v>73</v>
      </c>
      <c r="D328" s="126" t="s">
        <v>271</v>
      </c>
      <c r="E328" s="185" t="s">
        <v>286</v>
      </c>
      <c r="F328" s="207"/>
      <c r="G328" s="123" t="s">
        <v>169</v>
      </c>
      <c r="H328" s="81">
        <v>100000</v>
      </c>
      <c r="I328" s="82">
        <v>33074.83</v>
      </c>
      <c r="J328" s="83">
        <f>IF(IF(H328="",0,H328)=0,0,(IF(H328&gt;0,IF(I328&gt;H328,0,H328-I328),IF(I328&gt;H328,H328-I328,0))))</f>
        <v>66925.17</v>
      </c>
      <c r="K328" s="119" t="str">
        <f t="shared" si="7"/>
        <v>00001132900022920244</v>
      </c>
      <c r="L328" s="84" t="str">
        <f>C328 &amp; D328 &amp;E328 &amp; F328 &amp; G328</f>
        <v>00001132900022920244</v>
      </c>
    </row>
    <row r="329" spans="1:12" ht="33.75" x14ac:dyDescent="0.2">
      <c r="A329" s="100" t="s">
        <v>289</v>
      </c>
      <c r="B329" s="101" t="s">
        <v>7</v>
      </c>
      <c r="C329" s="102" t="s">
        <v>73</v>
      </c>
      <c r="D329" s="125" t="s">
        <v>271</v>
      </c>
      <c r="E329" s="202" t="s">
        <v>291</v>
      </c>
      <c r="F329" s="203"/>
      <c r="G329" s="130" t="s">
        <v>73</v>
      </c>
      <c r="H329" s="97">
        <v>200000</v>
      </c>
      <c r="I329" s="103">
        <v>8565</v>
      </c>
      <c r="J329" s="104">
        <v>191435</v>
      </c>
      <c r="K329" s="119" t="str">
        <f t="shared" si="7"/>
        <v>00001132900022930000</v>
      </c>
      <c r="L329" s="107" t="s">
        <v>290</v>
      </c>
    </row>
    <row r="330" spans="1:12" ht="22.5" x14ac:dyDescent="0.2">
      <c r="A330" s="100" t="s">
        <v>163</v>
      </c>
      <c r="B330" s="101" t="s">
        <v>7</v>
      </c>
      <c r="C330" s="102" t="s">
        <v>73</v>
      </c>
      <c r="D330" s="125" t="s">
        <v>271</v>
      </c>
      <c r="E330" s="202" t="s">
        <v>291</v>
      </c>
      <c r="F330" s="203"/>
      <c r="G330" s="130" t="s">
        <v>7</v>
      </c>
      <c r="H330" s="97">
        <v>200000</v>
      </c>
      <c r="I330" s="103">
        <v>8565</v>
      </c>
      <c r="J330" s="104">
        <v>191435</v>
      </c>
      <c r="K330" s="119" t="str">
        <f t="shared" si="7"/>
        <v>00001132900022930200</v>
      </c>
      <c r="L330" s="107" t="s">
        <v>292</v>
      </c>
    </row>
    <row r="331" spans="1:12" ht="22.5" x14ac:dyDescent="0.2">
      <c r="A331" s="100" t="s">
        <v>165</v>
      </c>
      <c r="B331" s="101" t="s">
        <v>7</v>
      </c>
      <c r="C331" s="102" t="s">
        <v>73</v>
      </c>
      <c r="D331" s="125" t="s">
        <v>271</v>
      </c>
      <c r="E331" s="202" t="s">
        <v>291</v>
      </c>
      <c r="F331" s="203"/>
      <c r="G331" s="130" t="s">
        <v>167</v>
      </c>
      <c r="H331" s="97">
        <v>200000</v>
      </c>
      <c r="I331" s="103">
        <v>8565</v>
      </c>
      <c r="J331" s="104">
        <v>191435</v>
      </c>
      <c r="K331" s="119" t="str">
        <f t="shared" si="7"/>
        <v>00001132900022930240</v>
      </c>
      <c r="L331" s="107" t="s">
        <v>293</v>
      </c>
    </row>
    <row r="332" spans="1:12" s="85" customFormat="1" x14ac:dyDescent="0.2">
      <c r="A332" s="80" t="s">
        <v>168</v>
      </c>
      <c r="B332" s="79" t="s">
        <v>7</v>
      </c>
      <c r="C332" s="122" t="s">
        <v>73</v>
      </c>
      <c r="D332" s="126" t="s">
        <v>271</v>
      </c>
      <c r="E332" s="185" t="s">
        <v>291</v>
      </c>
      <c r="F332" s="207"/>
      <c r="G332" s="123" t="s">
        <v>169</v>
      </c>
      <c r="H332" s="81">
        <v>200000</v>
      </c>
      <c r="I332" s="82">
        <v>8565</v>
      </c>
      <c r="J332" s="83">
        <f>IF(IF(H332="",0,H332)=0,0,(IF(H332&gt;0,IF(I332&gt;H332,0,H332-I332),IF(I332&gt;H332,H332-I332,0))))</f>
        <v>191435</v>
      </c>
      <c r="K332" s="119" t="str">
        <f t="shared" si="7"/>
        <v>00001132900022930244</v>
      </c>
      <c r="L332" s="84" t="str">
        <f>C332 &amp; D332 &amp;E332 &amp; F332 &amp; G332</f>
        <v>00001132900022930244</v>
      </c>
    </row>
    <row r="333" spans="1:12" ht="22.5" x14ac:dyDescent="0.2">
      <c r="A333" s="100" t="s">
        <v>294</v>
      </c>
      <c r="B333" s="101" t="s">
        <v>7</v>
      </c>
      <c r="C333" s="102" t="s">
        <v>73</v>
      </c>
      <c r="D333" s="125" t="s">
        <v>271</v>
      </c>
      <c r="E333" s="202" t="s">
        <v>296</v>
      </c>
      <c r="F333" s="203"/>
      <c r="G333" s="130" t="s">
        <v>73</v>
      </c>
      <c r="H333" s="97">
        <v>1088000</v>
      </c>
      <c r="I333" s="103">
        <v>445946.26</v>
      </c>
      <c r="J333" s="104">
        <v>642053.74</v>
      </c>
      <c r="K333" s="119" t="str">
        <f t="shared" si="7"/>
        <v>00001132900022940000</v>
      </c>
      <c r="L333" s="107" t="s">
        <v>295</v>
      </c>
    </row>
    <row r="334" spans="1:12" ht="22.5" x14ac:dyDescent="0.2">
      <c r="A334" s="100" t="s">
        <v>163</v>
      </c>
      <c r="B334" s="101" t="s">
        <v>7</v>
      </c>
      <c r="C334" s="102" t="s">
        <v>73</v>
      </c>
      <c r="D334" s="125" t="s">
        <v>271</v>
      </c>
      <c r="E334" s="202" t="s">
        <v>296</v>
      </c>
      <c r="F334" s="203"/>
      <c r="G334" s="130" t="s">
        <v>7</v>
      </c>
      <c r="H334" s="97">
        <v>1088000</v>
      </c>
      <c r="I334" s="103">
        <v>445946.26</v>
      </c>
      <c r="J334" s="104">
        <v>642053.74</v>
      </c>
      <c r="K334" s="119" t="str">
        <f t="shared" si="7"/>
        <v>00001132900022940200</v>
      </c>
      <c r="L334" s="107" t="s">
        <v>297</v>
      </c>
    </row>
    <row r="335" spans="1:12" ht="22.5" x14ac:dyDescent="0.2">
      <c r="A335" s="100" t="s">
        <v>165</v>
      </c>
      <c r="B335" s="101" t="s">
        <v>7</v>
      </c>
      <c r="C335" s="102" t="s">
        <v>73</v>
      </c>
      <c r="D335" s="125" t="s">
        <v>271</v>
      </c>
      <c r="E335" s="202" t="s">
        <v>296</v>
      </c>
      <c r="F335" s="203"/>
      <c r="G335" s="130" t="s">
        <v>167</v>
      </c>
      <c r="H335" s="97">
        <v>1088000</v>
      </c>
      <c r="I335" s="103">
        <v>445946.26</v>
      </c>
      <c r="J335" s="104">
        <v>642053.74</v>
      </c>
      <c r="K335" s="119" t="str">
        <f t="shared" si="7"/>
        <v>00001132900022940240</v>
      </c>
      <c r="L335" s="107" t="s">
        <v>298</v>
      </c>
    </row>
    <row r="336" spans="1:12" s="85" customFormat="1" x14ac:dyDescent="0.2">
      <c r="A336" s="80" t="s">
        <v>193</v>
      </c>
      <c r="B336" s="79" t="s">
        <v>7</v>
      </c>
      <c r="C336" s="122" t="s">
        <v>73</v>
      </c>
      <c r="D336" s="126" t="s">
        <v>271</v>
      </c>
      <c r="E336" s="185" t="s">
        <v>296</v>
      </c>
      <c r="F336" s="207"/>
      <c r="G336" s="123" t="s">
        <v>194</v>
      </c>
      <c r="H336" s="81">
        <v>1088000</v>
      </c>
      <c r="I336" s="82">
        <v>445946.26</v>
      </c>
      <c r="J336" s="83">
        <f>IF(IF(H336="",0,H336)=0,0,(IF(H336&gt;0,IF(I336&gt;H336,0,H336-I336),IF(I336&gt;H336,H336-I336,0))))</f>
        <v>642053.74</v>
      </c>
      <c r="K336" s="119" t="str">
        <f t="shared" si="7"/>
        <v>00001132900022940247</v>
      </c>
      <c r="L336" s="84" t="str">
        <f>C336 &amp; D336 &amp;E336 &amp; F336 &amp; G336</f>
        <v>00001132900022940247</v>
      </c>
    </row>
    <row r="337" spans="1:12" ht="22.5" x14ac:dyDescent="0.2">
      <c r="A337" s="100" t="s">
        <v>170</v>
      </c>
      <c r="B337" s="101" t="s">
        <v>7</v>
      </c>
      <c r="C337" s="102" t="s">
        <v>73</v>
      </c>
      <c r="D337" s="125" t="s">
        <v>271</v>
      </c>
      <c r="E337" s="202" t="s">
        <v>172</v>
      </c>
      <c r="F337" s="203"/>
      <c r="G337" s="130" t="s">
        <v>73</v>
      </c>
      <c r="H337" s="97">
        <v>5277752.32</v>
      </c>
      <c r="I337" s="103">
        <v>1646522</v>
      </c>
      <c r="J337" s="104">
        <v>3631230.32</v>
      </c>
      <c r="K337" s="119" t="str">
        <f t="shared" si="7"/>
        <v>00001139300000000000</v>
      </c>
      <c r="L337" s="107" t="s">
        <v>299</v>
      </c>
    </row>
    <row r="338" spans="1:12" ht="22.5" x14ac:dyDescent="0.2">
      <c r="A338" s="100" t="s">
        <v>300</v>
      </c>
      <c r="B338" s="101" t="s">
        <v>7</v>
      </c>
      <c r="C338" s="102" t="s">
        <v>73</v>
      </c>
      <c r="D338" s="125" t="s">
        <v>271</v>
      </c>
      <c r="E338" s="202" t="s">
        <v>302</v>
      </c>
      <c r="F338" s="203"/>
      <c r="G338" s="130" t="s">
        <v>73</v>
      </c>
      <c r="H338" s="97">
        <v>540000</v>
      </c>
      <c r="I338" s="103">
        <v>0</v>
      </c>
      <c r="J338" s="104">
        <v>540000</v>
      </c>
      <c r="K338" s="119" t="str">
        <f t="shared" si="7"/>
        <v>00001139300029340000</v>
      </c>
      <c r="L338" s="107" t="s">
        <v>301</v>
      </c>
    </row>
    <row r="339" spans="1:12" ht="22.5" x14ac:dyDescent="0.2">
      <c r="A339" s="100" t="s">
        <v>163</v>
      </c>
      <c r="B339" s="101" t="s">
        <v>7</v>
      </c>
      <c r="C339" s="102" t="s">
        <v>73</v>
      </c>
      <c r="D339" s="125" t="s">
        <v>271</v>
      </c>
      <c r="E339" s="202" t="s">
        <v>302</v>
      </c>
      <c r="F339" s="203"/>
      <c r="G339" s="130" t="s">
        <v>7</v>
      </c>
      <c r="H339" s="97">
        <v>540000</v>
      </c>
      <c r="I339" s="103">
        <v>0</v>
      </c>
      <c r="J339" s="104">
        <v>540000</v>
      </c>
      <c r="K339" s="119" t="str">
        <f t="shared" ref="K339:K402" si="8">C339 &amp; D339 &amp;E339 &amp; F339 &amp; G339</f>
        <v>00001139300029340200</v>
      </c>
      <c r="L339" s="107" t="s">
        <v>303</v>
      </c>
    </row>
    <row r="340" spans="1:12" ht="22.5" x14ac:dyDescent="0.2">
      <c r="A340" s="100" t="s">
        <v>165</v>
      </c>
      <c r="B340" s="101" t="s">
        <v>7</v>
      </c>
      <c r="C340" s="102" t="s">
        <v>73</v>
      </c>
      <c r="D340" s="125" t="s">
        <v>271</v>
      </c>
      <c r="E340" s="202" t="s">
        <v>302</v>
      </c>
      <c r="F340" s="203"/>
      <c r="G340" s="130" t="s">
        <v>167</v>
      </c>
      <c r="H340" s="97">
        <v>540000</v>
      </c>
      <c r="I340" s="103">
        <v>0</v>
      </c>
      <c r="J340" s="104">
        <v>540000</v>
      </c>
      <c r="K340" s="119" t="str">
        <f t="shared" si="8"/>
        <v>00001139300029340240</v>
      </c>
      <c r="L340" s="107" t="s">
        <v>304</v>
      </c>
    </row>
    <row r="341" spans="1:12" s="85" customFormat="1" x14ac:dyDescent="0.2">
      <c r="A341" s="80" t="s">
        <v>168</v>
      </c>
      <c r="B341" s="79" t="s">
        <v>7</v>
      </c>
      <c r="C341" s="122" t="s">
        <v>73</v>
      </c>
      <c r="D341" s="126" t="s">
        <v>271</v>
      </c>
      <c r="E341" s="185" t="s">
        <v>302</v>
      </c>
      <c r="F341" s="207"/>
      <c r="G341" s="123" t="s">
        <v>169</v>
      </c>
      <c r="H341" s="81">
        <v>540000</v>
      </c>
      <c r="I341" s="82">
        <v>0</v>
      </c>
      <c r="J341" s="83">
        <f>IF(IF(H341="",0,H341)=0,0,(IF(H341&gt;0,IF(I341&gt;H341,0,H341-I341),IF(I341&gt;H341,H341-I341,0))))</f>
        <v>540000</v>
      </c>
      <c r="K341" s="119" t="str">
        <f t="shared" si="8"/>
        <v>00001139300029340244</v>
      </c>
      <c r="L341" s="84" t="str">
        <f>C341 &amp; D341 &amp;E341 &amp; F341 &amp; G341</f>
        <v>00001139300029340244</v>
      </c>
    </row>
    <row r="342" spans="1:12" x14ac:dyDescent="0.2">
      <c r="A342" s="100" t="s">
        <v>305</v>
      </c>
      <c r="B342" s="101" t="s">
        <v>7</v>
      </c>
      <c r="C342" s="102" t="s">
        <v>73</v>
      </c>
      <c r="D342" s="125" t="s">
        <v>271</v>
      </c>
      <c r="E342" s="202" t="s">
        <v>307</v>
      </c>
      <c r="F342" s="203"/>
      <c r="G342" s="130" t="s">
        <v>73</v>
      </c>
      <c r="H342" s="97">
        <v>606952.31999999995</v>
      </c>
      <c r="I342" s="103">
        <v>510172.32</v>
      </c>
      <c r="J342" s="104">
        <v>96780</v>
      </c>
      <c r="K342" s="119" t="str">
        <f t="shared" si="8"/>
        <v>00001139300029990000</v>
      </c>
      <c r="L342" s="107" t="s">
        <v>306</v>
      </c>
    </row>
    <row r="343" spans="1:12" ht="22.5" x14ac:dyDescent="0.2">
      <c r="A343" s="100" t="s">
        <v>163</v>
      </c>
      <c r="B343" s="101" t="s">
        <v>7</v>
      </c>
      <c r="C343" s="102" t="s">
        <v>73</v>
      </c>
      <c r="D343" s="125" t="s">
        <v>271</v>
      </c>
      <c r="E343" s="202" t="s">
        <v>307</v>
      </c>
      <c r="F343" s="203"/>
      <c r="G343" s="130" t="s">
        <v>7</v>
      </c>
      <c r="H343" s="97">
        <v>175720</v>
      </c>
      <c r="I343" s="103">
        <v>81940</v>
      </c>
      <c r="J343" s="104">
        <v>93780</v>
      </c>
      <c r="K343" s="119" t="str">
        <f t="shared" si="8"/>
        <v>00001139300029990200</v>
      </c>
      <c r="L343" s="107" t="s">
        <v>308</v>
      </c>
    </row>
    <row r="344" spans="1:12" ht="22.5" x14ac:dyDescent="0.2">
      <c r="A344" s="100" t="s">
        <v>165</v>
      </c>
      <c r="B344" s="101" t="s">
        <v>7</v>
      </c>
      <c r="C344" s="102" t="s">
        <v>73</v>
      </c>
      <c r="D344" s="125" t="s">
        <v>271</v>
      </c>
      <c r="E344" s="202" t="s">
        <v>307</v>
      </c>
      <c r="F344" s="203"/>
      <c r="G344" s="130" t="s">
        <v>167</v>
      </c>
      <c r="H344" s="97">
        <v>175720</v>
      </c>
      <c r="I344" s="103">
        <v>81940</v>
      </c>
      <c r="J344" s="104">
        <v>93780</v>
      </c>
      <c r="K344" s="119" t="str">
        <f t="shared" si="8"/>
        <v>00001139300029990240</v>
      </c>
      <c r="L344" s="107" t="s">
        <v>309</v>
      </c>
    </row>
    <row r="345" spans="1:12" s="85" customFormat="1" x14ac:dyDescent="0.2">
      <c r="A345" s="80" t="s">
        <v>168</v>
      </c>
      <c r="B345" s="79" t="s">
        <v>7</v>
      </c>
      <c r="C345" s="122" t="s">
        <v>73</v>
      </c>
      <c r="D345" s="126" t="s">
        <v>271</v>
      </c>
      <c r="E345" s="185" t="s">
        <v>307</v>
      </c>
      <c r="F345" s="207"/>
      <c r="G345" s="123" t="s">
        <v>169</v>
      </c>
      <c r="H345" s="81">
        <v>175720</v>
      </c>
      <c r="I345" s="82">
        <v>81940</v>
      </c>
      <c r="J345" s="83">
        <f>IF(IF(H345="",0,H345)=0,0,(IF(H345&gt;0,IF(I345&gt;H345,0,H345-I345),IF(I345&gt;H345,H345-I345,0))))</f>
        <v>93780</v>
      </c>
      <c r="K345" s="119" t="str">
        <f t="shared" si="8"/>
        <v>00001139300029990244</v>
      </c>
      <c r="L345" s="84" t="str">
        <f>C345 &amp; D345 &amp;E345 &amp; F345 &amp; G345</f>
        <v>00001139300029990244</v>
      </c>
    </row>
    <row r="346" spans="1:12" x14ac:dyDescent="0.2">
      <c r="A346" s="100" t="s">
        <v>195</v>
      </c>
      <c r="B346" s="101" t="s">
        <v>7</v>
      </c>
      <c r="C346" s="102" t="s">
        <v>73</v>
      </c>
      <c r="D346" s="125" t="s">
        <v>271</v>
      </c>
      <c r="E346" s="202" t="s">
        <v>307</v>
      </c>
      <c r="F346" s="203"/>
      <c r="G346" s="130" t="s">
        <v>196</v>
      </c>
      <c r="H346" s="97">
        <v>431232.32</v>
      </c>
      <c r="I346" s="103">
        <v>428232.32</v>
      </c>
      <c r="J346" s="104">
        <v>3000</v>
      </c>
      <c r="K346" s="119" t="str">
        <f t="shared" si="8"/>
        <v>00001139300029990800</v>
      </c>
      <c r="L346" s="107" t="s">
        <v>310</v>
      </c>
    </row>
    <row r="347" spans="1:12" x14ac:dyDescent="0.2">
      <c r="A347" s="100" t="s">
        <v>311</v>
      </c>
      <c r="B347" s="101" t="s">
        <v>7</v>
      </c>
      <c r="C347" s="102" t="s">
        <v>73</v>
      </c>
      <c r="D347" s="125" t="s">
        <v>271</v>
      </c>
      <c r="E347" s="202" t="s">
        <v>307</v>
      </c>
      <c r="F347" s="203"/>
      <c r="G347" s="130" t="s">
        <v>313</v>
      </c>
      <c r="H347" s="97">
        <v>281232.32</v>
      </c>
      <c r="I347" s="103">
        <v>278232.32000000001</v>
      </c>
      <c r="J347" s="104">
        <v>3000</v>
      </c>
      <c r="K347" s="119" t="str">
        <f t="shared" si="8"/>
        <v>00001139300029990830</v>
      </c>
      <c r="L347" s="107" t="s">
        <v>312</v>
      </c>
    </row>
    <row r="348" spans="1:12" s="85" customFormat="1" ht="22.5" x14ac:dyDescent="0.2">
      <c r="A348" s="80" t="s">
        <v>314</v>
      </c>
      <c r="B348" s="79" t="s">
        <v>7</v>
      </c>
      <c r="C348" s="122" t="s">
        <v>73</v>
      </c>
      <c r="D348" s="126" t="s">
        <v>271</v>
      </c>
      <c r="E348" s="185" t="s">
        <v>307</v>
      </c>
      <c r="F348" s="207"/>
      <c r="G348" s="123" t="s">
        <v>315</v>
      </c>
      <c r="H348" s="81">
        <v>281232.32</v>
      </c>
      <c r="I348" s="82">
        <v>278232.32000000001</v>
      </c>
      <c r="J348" s="83">
        <f>IF(IF(H348="",0,H348)=0,0,(IF(H348&gt;0,IF(I348&gt;H348,0,H348-I348),IF(I348&gt;H348,H348-I348,0))))</f>
        <v>3000</v>
      </c>
      <c r="K348" s="119" t="str">
        <f t="shared" si="8"/>
        <v>00001139300029990831</v>
      </c>
      <c r="L348" s="84" t="str">
        <f>C348 &amp; D348 &amp;E348 &amp; F348 &amp; G348</f>
        <v>00001139300029990831</v>
      </c>
    </row>
    <row r="349" spans="1:12" x14ac:dyDescent="0.2">
      <c r="A349" s="100" t="s">
        <v>198</v>
      </c>
      <c r="B349" s="101" t="s">
        <v>7</v>
      </c>
      <c r="C349" s="102" t="s">
        <v>73</v>
      </c>
      <c r="D349" s="125" t="s">
        <v>271</v>
      </c>
      <c r="E349" s="202" t="s">
        <v>307</v>
      </c>
      <c r="F349" s="203"/>
      <c r="G349" s="130" t="s">
        <v>199</v>
      </c>
      <c r="H349" s="97">
        <v>150000</v>
      </c>
      <c r="I349" s="103">
        <v>150000</v>
      </c>
      <c r="J349" s="104">
        <v>0</v>
      </c>
      <c r="K349" s="119" t="str">
        <f t="shared" si="8"/>
        <v>00001139300029990850</v>
      </c>
      <c r="L349" s="107" t="s">
        <v>316</v>
      </c>
    </row>
    <row r="350" spans="1:12" s="85" customFormat="1" x14ac:dyDescent="0.2">
      <c r="A350" s="80" t="s">
        <v>203</v>
      </c>
      <c r="B350" s="79" t="s">
        <v>7</v>
      </c>
      <c r="C350" s="122" t="s">
        <v>73</v>
      </c>
      <c r="D350" s="126" t="s">
        <v>271</v>
      </c>
      <c r="E350" s="185" t="s">
        <v>307</v>
      </c>
      <c r="F350" s="207"/>
      <c r="G350" s="123" t="s">
        <v>204</v>
      </c>
      <c r="H350" s="81">
        <v>150000</v>
      </c>
      <c r="I350" s="82">
        <v>150000</v>
      </c>
      <c r="J350" s="83">
        <f>IF(IF(H350="",0,H350)=0,0,(IF(H350&gt;0,IF(I350&gt;H350,0,H350-I350),IF(I350&gt;H350,H350-I350,0))))</f>
        <v>0</v>
      </c>
      <c r="K350" s="119" t="str">
        <f t="shared" si="8"/>
        <v>00001139300029990853</v>
      </c>
      <c r="L350" s="84" t="str">
        <f>C350 &amp; D350 &amp;E350 &amp; F350 &amp; G350</f>
        <v>00001139300029990853</v>
      </c>
    </row>
    <row r="351" spans="1:12" ht="22.5" x14ac:dyDescent="0.2">
      <c r="A351" s="100" t="s">
        <v>317</v>
      </c>
      <c r="B351" s="101" t="s">
        <v>7</v>
      </c>
      <c r="C351" s="102" t="s">
        <v>73</v>
      </c>
      <c r="D351" s="125" t="s">
        <v>271</v>
      </c>
      <c r="E351" s="202" t="s">
        <v>319</v>
      </c>
      <c r="F351" s="203"/>
      <c r="G351" s="130" t="s">
        <v>73</v>
      </c>
      <c r="H351" s="97">
        <v>837600</v>
      </c>
      <c r="I351" s="103">
        <v>0</v>
      </c>
      <c r="J351" s="104">
        <v>837600</v>
      </c>
      <c r="K351" s="119" t="str">
        <f t="shared" si="8"/>
        <v>00001139300054690000</v>
      </c>
      <c r="L351" s="107" t="s">
        <v>318</v>
      </c>
    </row>
    <row r="352" spans="1:12" ht="22.5" x14ac:dyDescent="0.2">
      <c r="A352" s="100" t="s">
        <v>163</v>
      </c>
      <c r="B352" s="101" t="s">
        <v>7</v>
      </c>
      <c r="C352" s="102" t="s">
        <v>73</v>
      </c>
      <c r="D352" s="125" t="s">
        <v>271</v>
      </c>
      <c r="E352" s="202" t="s">
        <v>319</v>
      </c>
      <c r="F352" s="203"/>
      <c r="G352" s="130" t="s">
        <v>7</v>
      </c>
      <c r="H352" s="97">
        <v>837600</v>
      </c>
      <c r="I352" s="103">
        <v>0</v>
      </c>
      <c r="J352" s="104">
        <v>837600</v>
      </c>
      <c r="K352" s="119" t="str">
        <f t="shared" si="8"/>
        <v>00001139300054690200</v>
      </c>
      <c r="L352" s="107" t="s">
        <v>320</v>
      </c>
    </row>
    <row r="353" spans="1:12" ht="22.5" x14ac:dyDescent="0.2">
      <c r="A353" s="100" t="s">
        <v>165</v>
      </c>
      <c r="B353" s="101" t="s">
        <v>7</v>
      </c>
      <c r="C353" s="102" t="s">
        <v>73</v>
      </c>
      <c r="D353" s="125" t="s">
        <v>271</v>
      </c>
      <c r="E353" s="202" t="s">
        <v>319</v>
      </c>
      <c r="F353" s="203"/>
      <c r="G353" s="130" t="s">
        <v>167</v>
      </c>
      <c r="H353" s="97">
        <v>837600</v>
      </c>
      <c r="I353" s="103">
        <v>0</v>
      </c>
      <c r="J353" s="104">
        <v>837600</v>
      </c>
      <c r="K353" s="119" t="str">
        <f t="shared" si="8"/>
        <v>00001139300054690240</v>
      </c>
      <c r="L353" s="107" t="s">
        <v>321</v>
      </c>
    </row>
    <row r="354" spans="1:12" s="85" customFormat="1" x14ac:dyDescent="0.2">
      <c r="A354" s="80" t="s">
        <v>168</v>
      </c>
      <c r="B354" s="79" t="s">
        <v>7</v>
      </c>
      <c r="C354" s="122" t="s">
        <v>73</v>
      </c>
      <c r="D354" s="126" t="s">
        <v>271</v>
      </c>
      <c r="E354" s="185" t="s">
        <v>319</v>
      </c>
      <c r="F354" s="207"/>
      <c r="G354" s="123" t="s">
        <v>169</v>
      </c>
      <c r="H354" s="81">
        <v>837600</v>
      </c>
      <c r="I354" s="82">
        <v>0</v>
      </c>
      <c r="J354" s="83">
        <f>IF(IF(H354="",0,H354)=0,0,(IF(H354&gt;0,IF(I354&gt;H354,0,H354-I354),IF(I354&gt;H354,H354-I354,0))))</f>
        <v>837600</v>
      </c>
      <c r="K354" s="119" t="str">
        <f t="shared" si="8"/>
        <v>00001139300054690244</v>
      </c>
      <c r="L354" s="84" t="str">
        <f>C354 &amp; D354 &amp;E354 &amp; F354 &amp; G354</f>
        <v>00001139300054690244</v>
      </c>
    </row>
    <row r="355" spans="1:12" ht="33.75" x14ac:dyDescent="0.2">
      <c r="A355" s="100" t="s">
        <v>322</v>
      </c>
      <c r="B355" s="101" t="s">
        <v>7</v>
      </c>
      <c r="C355" s="102" t="s">
        <v>73</v>
      </c>
      <c r="D355" s="125" t="s">
        <v>271</v>
      </c>
      <c r="E355" s="202" t="s">
        <v>324</v>
      </c>
      <c r="F355" s="203"/>
      <c r="G355" s="130" t="s">
        <v>73</v>
      </c>
      <c r="H355" s="97">
        <v>3293200</v>
      </c>
      <c r="I355" s="103">
        <v>1136349.68</v>
      </c>
      <c r="J355" s="104">
        <v>2156850.3199999998</v>
      </c>
      <c r="K355" s="119" t="str">
        <f t="shared" si="8"/>
        <v>00001139300059300000</v>
      </c>
      <c r="L355" s="107" t="s">
        <v>323</v>
      </c>
    </row>
    <row r="356" spans="1:12" ht="56.25" x14ac:dyDescent="0.2">
      <c r="A356" s="100" t="s">
        <v>141</v>
      </c>
      <c r="B356" s="101" t="s">
        <v>7</v>
      </c>
      <c r="C356" s="102" t="s">
        <v>73</v>
      </c>
      <c r="D356" s="125" t="s">
        <v>271</v>
      </c>
      <c r="E356" s="202" t="s">
        <v>324</v>
      </c>
      <c r="F356" s="203"/>
      <c r="G356" s="130" t="s">
        <v>140</v>
      </c>
      <c r="H356" s="97">
        <v>3203100</v>
      </c>
      <c r="I356" s="103">
        <v>1133275.6000000001</v>
      </c>
      <c r="J356" s="104">
        <v>2069824.4</v>
      </c>
      <c r="K356" s="119" t="str">
        <f t="shared" si="8"/>
        <v>00001139300059300100</v>
      </c>
      <c r="L356" s="107" t="s">
        <v>325</v>
      </c>
    </row>
    <row r="357" spans="1:12" ht="22.5" x14ac:dyDescent="0.2">
      <c r="A357" s="100" t="s">
        <v>144</v>
      </c>
      <c r="B357" s="101" t="s">
        <v>7</v>
      </c>
      <c r="C357" s="102" t="s">
        <v>73</v>
      </c>
      <c r="D357" s="125" t="s">
        <v>271</v>
      </c>
      <c r="E357" s="202" t="s">
        <v>324</v>
      </c>
      <c r="F357" s="203"/>
      <c r="G357" s="130" t="s">
        <v>143</v>
      </c>
      <c r="H357" s="97">
        <v>3203100</v>
      </c>
      <c r="I357" s="103">
        <v>1133275.6000000001</v>
      </c>
      <c r="J357" s="104">
        <v>2069824.4</v>
      </c>
      <c r="K357" s="119" t="str">
        <f t="shared" si="8"/>
        <v>00001139300059300120</v>
      </c>
      <c r="L357" s="107" t="s">
        <v>326</v>
      </c>
    </row>
    <row r="358" spans="1:12" s="85" customFormat="1" ht="22.5" x14ac:dyDescent="0.2">
      <c r="A358" s="80" t="s">
        <v>146</v>
      </c>
      <c r="B358" s="79" t="s">
        <v>7</v>
      </c>
      <c r="C358" s="122" t="s">
        <v>73</v>
      </c>
      <c r="D358" s="126" t="s">
        <v>271</v>
      </c>
      <c r="E358" s="185" t="s">
        <v>324</v>
      </c>
      <c r="F358" s="207"/>
      <c r="G358" s="123" t="s">
        <v>147</v>
      </c>
      <c r="H358" s="81">
        <v>2254650</v>
      </c>
      <c r="I358" s="82">
        <v>840203.56</v>
      </c>
      <c r="J358" s="83">
        <f>IF(IF(H358="",0,H358)=0,0,(IF(H358&gt;0,IF(I358&gt;H358,0,H358-I358),IF(I358&gt;H358,H358-I358,0))))</f>
        <v>1414446.44</v>
      </c>
      <c r="K358" s="119" t="str">
        <f t="shared" si="8"/>
        <v>00001139300059300121</v>
      </c>
      <c r="L358" s="84" t="str">
        <f>C358 &amp; D358 &amp;E358 &amp; F358 &amp; G358</f>
        <v>00001139300059300121</v>
      </c>
    </row>
    <row r="359" spans="1:12" s="85" customFormat="1" ht="33.75" x14ac:dyDescent="0.2">
      <c r="A359" s="80" t="s">
        <v>149</v>
      </c>
      <c r="B359" s="79" t="s">
        <v>7</v>
      </c>
      <c r="C359" s="122" t="s">
        <v>73</v>
      </c>
      <c r="D359" s="126" t="s">
        <v>271</v>
      </c>
      <c r="E359" s="185" t="s">
        <v>324</v>
      </c>
      <c r="F359" s="207"/>
      <c r="G359" s="123" t="s">
        <v>148</v>
      </c>
      <c r="H359" s="81">
        <v>270000</v>
      </c>
      <c r="I359" s="82">
        <v>45000</v>
      </c>
      <c r="J359" s="83">
        <f>IF(IF(H359="",0,H359)=0,0,(IF(H359&gt;0,IF(I359&gt;H359,0,H359-I359),IF(I359&gt;H359,H359-I359,0))))</f>
        <v>225000</v>
      </c>
      <c r="K359" s="119" t="str">
        <f t="shared" si="8"/>
        <v>00001139300059300122</v>
      </c>
      <c r="L359" s="84" t="str">
        <f>C359 &amp; D359 &amp;E359 &amp; F359 &amp; G359</f>
        <v>00001139300059300122</v>
      </c>
    </row>
    <row r="360" spans="1:12" s="85" customFormat="1" ht="33.75" x14ac:dyDescent="0.2">
      <c r="A360" s="80" t="s">
        <v>150</v>
      </c>
      <c r="B360" s="79" t="s">
        <v>7</v>
      </c>
      <c r="C360" s="122" t="s">
        <v>73</v>
      </c>
      <c r="D360" s="126" t="s">
        <v>271</v>
      </c>
      <c r="E360" s="185" t="s">
        <v>324</v>
      </c>
      <c r="F360" s="207"/>
      <c r="G360" s="123" t="s">
        <v>151</v>
      </c>
      <c r="H360" s="81">
        <v>678450</v>
      </c>
      <c r="I360" s="82">
        <v>248072.04</v>
      </c>
      <c r="J360" s="83">
        <f>IF(IF(H360="",0,H360)=0,0,(IF(H360&gt;0,IF(I360&gt;H360,0,H360-I360),IF(I360&gt;H360,H360-I360,0))))</f>
        <v>430377.96</v>
      </c>
      <c r="K360" s="119" t="str">
        <f t="shared" si="8"/>
        <v>00001139300059300129</v>
      </c>
      <c r="L360" s="84" t="str">
        <f>C360 &amp; D360 &amp;E360 &amp; F360 &amp; G360</f>
        <v>00001139300059300129</v>
      </c>
    </row>
    <row r="361" spans="1:12" ht="22.5" x14ac:dyDescent="0.2">
      <c r="A361" s="100" t="s">
        <v>163</v>
      </c>
      <c r="B361" s="101" t="s">
        <v>7</v>
      </c>
      <c r="C361" s="102" t="s">
        <v>73</v>
      </c>
      <c r="D361" s="125" t="s">
        <v>271</v>
      </c>
      <c r="E361" s="202" t="s">
        <v>324</v>
      </c>
      <c r="F361" s="203"/>
      <c r="G361" s="130" t="s">
        <v>7</v>
      </c>
      <c r="H361" s="97">
        <v>90100</v>
      </c>
      <c r="I361" s="103">
        <v>3074.08</v>
      </c>
      <c r="J361" s="104">
        <v>87025.919999999998</v>
      </c>
      <c r="K361" s="119" t="str">
        <f t="shared" si="8"/>
        <v>00001139300059300200</v>
      </c>
      <c r="L361" s="107" t="s">
        <v>327</v>
      </c>
    </row>
    <row r="362" spans="1:12" ht="22.5" x14ac:dyDescent="0.2">
      <c r="A362" s="100" t="s">
        <v>165</v>
      </c>
      <c r="B362" s="101" t="s">
        <v>7</v>
      </c>
      <c r="C362" s="102" t="s">
        <v>73</v>
      </c>
      <c r="D362" s="125" t="s">
        <v>271</v>
      </c>
      <c r="E362" s="202" t="s">
        <v>324</v>
      </c>
      <c r="F362" s="203"/>
      <c r="G362" s="130" t="s">
        <v>167</v>
      </c>
      <c r="H362" s="97">
        <v>90100</v>
      </c>
      <c r="I362" s="103">
        <v>3074.08</v>
      </c>
      <c r="J362" s="104">
        <v>87025.919999999998</v>
      </c>
      <c r="K362" s="119" t="str">
        <f t="shared" si="8"/>
        <v>00001139300059300240</v>
      </c>
      <c r="L362" s="107" t="s">
        <v>328</v>
      </c>
    </row>
    <row r="363" spans="1:12" s="85" customFormat="1" x14ac:dyDescent="0.2">
      <c r="A363" s="80" t="s">
        <v>168</v>
      </c>
      <c r="B363" s="79" t="s">
        <v>7</v>
      </c>
      <c r="C363" s="122" t="s">
        <v>73</v>
      </c>
      <c r="D363" s="126" t="s">
        <v>271</v>
      </c>
      <c r="E363" s="185" t="s">
        <v>324</v>
      </c>
      <c r="F363" s="207"/>
      <c r="G363" s="123" t="s">
        <v>169</v>
      </c>
      <c r="H363" s="81">
        <v>90100</v>
      </c>
      <c r="I363" s="82">
        <v>3074.08</v>
      </c>
      <c r="J363" s="83">
        <f>IF(IF(H363="",0,H363)=0,0,(IF(H363&gt;0,IF(I363&gt;H363,0,H363-I363),IF(I363&gt;H363,H363-I363,0))))</f>
        <v>87025.919999999998</v>
      </c>
      <c r="K363" s="119" t="str">
        <f t="shared" si="8"/>
        <v>00001139300059300244</v>
      </c>
      <c r="L363" s="84" t="str">
        <f>C363 &amp; D363 &amp;E363 &amp; F363 &amp; G363</f>
        <v>00001139300059300244</v>
      </c>
    </row>
    <row r="364" spans="1:12" x14ac:dyDescent="0.2">
      <c r="A364" s="100" t="s">
        <v>329</v>
      </c>
      <c r="B364" s="101" t="s">
        <v>7</v>
      </c>
      <c r="C364" s="102" t="s">
        <v>73</v>
      </c>
      <c r="D364" s="125" t="s">
        <v>330</v>
      </c>
      <c r="E364" s="202" t="s">
        <v>126</v>
      </c>
      <c r="F364" s="203"/>
      <c r="G364" s="130" t="s">
        <v>73</v>
      </c>
      <c r="H364" s="97">
        <v>1271500</v>
      </c>
      <c r="I364" s="103">
        <v>635800</v>
      </c>
      <c r="J364" s="104">
        <v>635700</v>
      </c>
      <c r="K364" s="119" t="str">
        <f t="shared" si="8"/>
        <v>00002000000000000000</v>
      </c>
      <c r="L364" s="107" t="s">
        <v>331</v>
      </c>
    </row>
    <row r="365" spans="1:12" x14ac:dyDescent="0.2">
      <c r="A365" s="100" t="s">
        <v>332</v>
      </c>
      <c r="B365" s="101" t="s">
        <v>7</v>
      </c>
      <c r="C365" s="102" t="s">
        <v>73</v>
      </c>
      <c r="D365" s="125" t="s">
        <v>334</v>
      </c>
      <c r="E365" s="202" t="s">
        <v>126</v>
      </c>
      <c r="F365" s="203"/>
      <c r="G365" s="130" t="s">
        <v>73</v>
      </c>
      <c r="H365" s="97">
        <v>1271500</v>
      </c>
      <c r="I365" s="103">
        <v>635800</v>
      </c>
      <c r="J365" s="104">
        <v>635700</v>
      </c>
      <c r="K365" s="119" t="str">
        <f t="shared" si="8"/>
        <v>00002030000000000000</v>
      </c>
      <c r="L365" s="107" t="s">
        <v>333</v>
      </c>
    </row>
    <row r="366" spans="1:12" ht="22.5" x14ac:dyDescent="0.2">
      <c r="A366" s="100" t="s">
        <v>170</v>
      </c>
      <c r="B366" s="101" t="s">
        <v>7</v>
      </c>
      <c r="C366" s="102" t="s">
        <v>73</v>
      </c>
      <c r="D366" s="125" t="s">
        <v>334</v>
      </c>
      <c r="E366" s="202" t="s">
        <v>172</v>
      </c>
      <c r="F366" s="203"/>
      <c r="G366" s="130" t="s">
        <v>73</v>
      </c>
      <c r="H366" s="97">
        <v>1271500</v>
      </c>
      <c r="I366" s="103">
        <v>635800</v>
      </c>
      <c r="J366" s="104">
        <v>635700</v>
      </c>
      <c r="K366" s="119" t="str">
        <f t="shared" si="8"/>
        <v>00002039300000000000</v>
      </c>
      <c r="L366" s="107" t="s">
        <v>335</v>
      </c>
    </row>
    <row r="367" spans="1:12" ht="33.75" x14ac:dyDescent="0.2">
      <c r="A367" s="100" t="s">
        <v>336</v>
      </c>
      <c r="B367" s="101" t="s">
        <v>7</v>
      </c>
      <c r="C367" s="102" t="s">
        <v>73</v>
      </c>
      <c r="D367" s="125" t="s">
        <v>334</v>
      </c>
      <c r="E367" s="202" t="s">
        <v>338</v>
      </c>
      <c r="F367" s="203"/>
      <c r="G367" s="130" t="s">
        <v>73</v>
      </c>
      <c r="H367" s="97">
        <v>1271500</v>
      </c>
      <c r="I367" s="103">
        <v>635800</v>
      </c>
      <c r="J367" s="104">
        <v>635700</v>
      </c>
      <c r="K367" s="119" t="str">
        <f t="shared" si="8"/>
        <v>00002039300051180000</v>
      </c>
      <c r="L367" s="107" t="s">
        <v>337</v>
      </c>
    </row>
    <row r="368" spans="1:12" x14ac:dyDescent="0.2">
      <c r="A368" s="100" t="s">
        <v>178</v>
      </c>
      <c r="B368" s="101" t="s">
        <v>7</v>
      </c>
      <c r="C368" s="102" t="s">
        <v>73</v>
      </c>
      <c r="D368" s="125" t="s">
        <v>334</v>
      </c>
      <c r="E368" s="202" t="s">
        <v>338</v>
      </c>
      <c r="F368" s="203"/>
      <c r="G368" s="130" t="s">
        <v>8</v>
      </c>
      <c r="H368" s="97">
        <v>1271500</v>
      </c>
      <c r="I368" s="103">
        <v>635800</v>
      </c>
      <c r="J368" s="104">
        <v>635700</v>
      </c>
      <c r="K368" s="119" t="str">
        <f t="shared" si="8"/>
        <v>00002039300051180500</v>
      </c>
      <c r="L368" s="107" t="s">
        <v>339</v>
      </c>
    </row>
    <row r="369" spans="1:12" s="85" customFormat="1" x14ac:dyDescent="0.2">
      <c r="A369" s="80" t="s">
        <v>180</v>
      </c>
      <c r="B369" s="79" t="s">
        <v>7</v>
      </c>
      <c r="C369" s="122" t="s">
        <v>73</v>
      </c>
      <c r="D369" s="126" t="s">
        <v>334</v>
      </c>
      <c r="E369" s="185" t="s">
        <v>338</v>
      </c>
      <c r="F369" s="207"/>
      <c r="G369" s="123" t="s">
        <v>181</v>
      </c>
      <c r="H369" s="81">
        <v>1271500</v>
      </c>
      <c r="I369" s="82">
        <v>635800</v>
      </c>
      <c r="J369" s="83">
        <f>IF(IF(H369="",0,H369)=0,0,(IF(H369&gt;0,IF(I369&gt;H369,0,H369-I369),IF(I369&gt;H369,H369-I369,0))))</f>
        <v>635700</v>
      </c>
      <c r="K369" s="119" t="str">
        <f t="shared" si="8"/>
        <v>00002039300051180530</v>
      </c>
      <c r="L369" s="84" t="str">
        <f>C369 &amp; D369 &amp;E369 &amp; F369 &amp; G369</f>
        <v>00002039300051180530</v>
      </c>
    </row>
    <row r="370" spans="1:12" ht="22.5" x14ac:dyDescent="0.2">
      <c r="A370" s="100" t="s">
        <v>340</v>
      </c>
      <c r="B370" s="101" t="s">
        <v>7</v>
      </c>
      <c r="C370" s="102" t="s">
        <v>73</v>
      </c>
      <c r="D370" s="125" t="s">
        <v>341</v>
      </c>
      <c r="E370" s="202" t="s">
        <v>126</v>
      </c>
      <c r="F370" s="203"/>
      <c r="G370" s="130" t="s">
        <v>73</v>
      </c>
      <c r="H370" s="97">
        <v>9269100</v>
      </c>
      <c r="I370" s="103">
        <v>3478640.79</v>
      </c>
      <c r="J370" s="104">
        <v>5790459.21</v>
      </c>
      <c r="K370" s="119" t="str">
        <f t="shared" si="8"/>
        <v>00003000000000000000</v>
      </c>
      <c r="L370" s="107" t="s">
        <v>342</v>
      </c>
    </row>
    <row r="371" spans="1:12" x14ac:dyDescent="0.2">
      <c r="A371" s="100" t="s">
        <v>343</v>
      </c>
      <c r="B371" s="101" t="s">
        <v>7</v>
      </c>
      <c r="C371" s="102" t="s">
        <v>73</v>
      </c>
      <c r="D371" s="125" t="s">
        <v>344</v>
      </c>
      <c r="E371" s="202" t="s">
        <v>126</v>
      </c>
      <c r="F371" s="203"/>
      <c r="G371" s="130" t="s">
        <v>73</v>
      </c>
      <c r="H371" s="97">
        <v>8969100</v>
      </c>
      <c r="I371" s="103">
        <v>3204026.79</v>
      </c>
      <c r="J371" s="104">
        <v>5765073.21</v>
      </c>
      <c r="K371" s="119" t="str">
        <f t="shared" si="8"/>
        <v>00003090000000000000</v>
      </c>
      <c r="L371" s="107" t="s">
        <v>345</v>
      </c>
    </row>
    <row r="372" spans="1:12" ht="33.75" x14ac:dyDescent="0.2">
      <c r="A372" s="100" t="s">
        <v>346</v>
      </c>
      <c r="B372" s="101" t="s">
        <v>7</v>
      </c>
      <c r="C372" s="102" t="s">
        <v>73</v>
      </c>
      <c r="D372" s="125" t="s">
        <v>344</v>
      </c>
      <c r="E372" s="202" t="s">
        <v>348</v>
      </c>
      <c r="F372" s="203"/>
      <c r="G372" s="130" t="s">
        <v>73</v>
      </c>
      <c r="H372" s="97">
        <v>200000</v>
      </c>
      <c r="I372" s="103">
        <v>32506</v>
      </c>
      <c r="J372" s="104">
        <v>167494</v>
      </c>
      <c r="K372" s="119" t="str">
        <f t="shared" si="8"/>
        <v>00003092000000000000</v>
      </c>
      <c r="L372" s="107" t="s">
        <v>347</v>
      </c>
    </row>
    <row r="373" spans="1:12" ht="22.5" x14ac:dyDescent="0.2">
      <c r="A373" s="100" t="s">
        <v>349</v>
      </c>
      <c r="B373" s="101" t="s">
        <v>7</v>
      </c>
      <c r="C373" s="102" t="s">
        <v>73</v>
      </c>
      <c r="D373" s="125" t="s">
        <v>344</v>
      </c>
      <c r="E373" s="202" t="s">
        <v>351</v>
      </c>
      <c r="F373" s="203"/>
      <c r="G373" s="130" t="s">
        <v>73</v>
      </c>
      <c r="H373" s="97">
        <v>200000</v>
      </c>
      <c r="I373" s="103">
        <v>32506</v>
      </c>
      <c r="J373" s="104">
        <v>167494</v>
      </c>
      <c r="K373" s="119" t="str">
        <f t="shared" si="8"/>
        <v>00003092000029310000</v>
      </c>
      <c r="L373" s="107" t="s">
        <v>350</v>
      </c>
    </row>
    <row r="374" spans="1:12" ht="22.5" x14ac:dyDescent="0.2">
      <c r="A374" s="100" t="s">
        <v>163</v>
      </c>
      <c r="B374" s="101" t="s">
        <v>7</v>
      </c>
      <c r="C374" s="102" t="s">
        <v>73</v>
      </c>
      <c r="D374" s="125" t="s">
        <v>344</v>
      </c>
      <c r="E374" s="202" t="s">
        <v>351</v>
      </c>
      <c r="F374" s="203"/>
      <c r="G374" s="130" t="s">
        <v>7</v>
      </c>
      <c r="H374" s="97">
        <v>200000</v>
      </c>
      <c r="I374" s="103">
        <v>32506</v>
      </c>
      <c r="J374" s="104">
        <v>167494</v>
      </c>
      <c r="K374" s="119" t="str">
        <f t="shared" si="8"/>
        <v>00003092000029310200</v>
      </c>
      <c r="L374" s="107" t="s">
        <v>352</v>
      </c>
    </row>
    <row r="375" spans="1:12" ht="22.5" x14ac:dyDescent="0.2">
      <c r="A375" s="100" t="s">
        <v>165</v>
      </c>
      <c r="B375" s="101" t="s">
        <v>7</v>
      </c>
      <c r="C375" s="102" t="s">
        <v>73</v>
      </c>
      <c r="D375" s="125" t="s">
        <v>344</v>
      </c>
      <c r="E375" s="202" t="s">
        <v>351</v>
      </c>
      <c r="F375" s="203"/>
      <c r="G375" s="130" t="s">
        <v>167</v>
      </c>
      <c r="H375" s="97">
        <v>200000</v>
      </c>
      <c r="I375" s="103">
        <v>32506</v>
      </c>
      <c r="J375" s="104">
        <v>167494</v>
      </c>
      <c r="K375" s="119" t="str">
        <f t="shared" si="8"/>
        <v>00003092000029310240</v>
      </c>
      <c r="L375" s="107" t="s">
        <v>353</v>
      </c>
    </row>
    <row r="376" spans="1:12" s="85" customFormat="1" x14ac:dyDescent="0.2">
      <c r="A376" s="80" t="s">
        <v>168</v>
      </c>
      <c r="B376" s="79" t="s">
        <v>7</v>
      </c>
      <c r="C376" s="122" t="s">
        <v>73</v>
      </c>
      <c r="D376" s="126" t="s">
        <v>344</v>
      </c>
      <c r="E376" s="185" t="s">
        <v>351</v>
      </c>
      <c r="F376" s="207"/>
      <c r="G376" s="123" t="s">
        <v>169</v>
      </c>
      <c r="H376" s="81">
        <v>186000</v>
      </c>
      <c r="I376" s="82">
        <v>27606</v>
      </c>
      <c r="J376" s="83">
        <f>IF(IF(H376="",0,H376)=0,0,(IF(H376&gt;0,IF(I376&gt;H376,0,H376-I376),IF(I376&gt;H376,H376-I376,0))))</f>
        <v>158394</v>
      </c>
      <c r="K376" s="119" t="str">
        <f t="shared" si="8"/>
        <v>00003092000029310244</v>
      </c>
      <c r="L376" s="84" t="str">
        <f>C376 &amp; D376 &amp;E376 &amp; F376 &amp; G376</f>
        <v>00003092000029310244</v>
      </c>
    </row>
    <row r="377" spans="1:12" s="85" customFormat="1" x14ac:dyDescent="0.2">
      <c r="A377" s="80" t="s">
        <v>193</v>
      </c>
      <c r="B377" s="79" t="s">
        <v>7</v>
      </c>
      <c r="C377" s="122" t="s">
        <v>73</v>
      </c>
      <c r="D377" s="126" t="s">
        <v>344</v>
      </c>
      <c r="E377" s="185" t="s">
        <v>351</v>
      </c>
      <c r="F377" s="207"/>
      <c r="G377" s="123" t="s">
        <v>194</v>
      </c>
      <c r="H377" s="81">
        <v>14000</v>
      </c>
      <c r="I377" s="82">
        <v>4900</v>
      </c>
      <c r="J377" s="83">
        <f>IF(IF(H377="",0,H377)=0,0,(IF(H377&gt;0,IF(I377&gt;H377,0,H377-I377),IF(I377&gt;H377,H377-I377,0))))</f>
        <v>9100</v>
      </c>
      <c r="K377" s="119" t="str">
        <f t="shared" si="8"/>
        <v>00003092000029310247</v>
      </c>
      <c r="L377" s="84" t="str">
        <f>C377 &amp; D377 &amp;E377 &amp; F377 &amp; G377</f>
        <v>00003092000029310247</v>
      </c>
    </row>
    <row r="378" spans="1:12" ht="22.5" x14ac:dyDescent="0.2">
      <c r="A378" s="100" t="s">
        <v>354</v>
      </c>
      <c r="B378" s="101" t="s">
        <v>7</v>
      </c>
      <c r="C378" s="102" t="s">
        <v>73</v>
      </c>
      <c r="D378" s="125" t="s">
        <v>344</v>
      </c>
      <c r="E378" s="202" t="s">
        <v>356</v>
      </c>
      <c r="F378" s="203"/>
      <c r="G378" s="130" t="s">
        <v>73</v>
      </c>
      <c r="H378" s="97">
        <v>8651600</v>
      </c>
      <c r="I378" s="103">
        <v>3108289.5</v>
      </c>
      <c r="J378" s="104">
        <v>5543310.5</v>
      </c>
      <c r="K378" s="119" t="str">
        <f t="shared" si="8"/>
        <v>00003099200000000000</v>
      </c>
      <c r="L378" s="107" t="s">
        <v>355</v>
      </c>
    </row>
    <row r="379" spans="1:12" ht="33.75" x14ac:dyDescent="0.2">
      <c r="A379" s="100" t="s">
        <v>357</v>
      </c>
      <c r="B379" s="101" t="s">
        <v>7</v>
      </c>
      <c r="C379" s="102" t="s">
        <v>73</v>
      </c>
      <c r="D379" s="125" t="s">
        <v>344</v>
      </c>
      <c r="E379" s="202" t="s">
        <v>359</v>
      </c>
      <c r="F379" s="203"/>
      <c r="G379" s="130" t="s">
        <v>73</v>
      </c>
      <c r="H379" s="97">
        <v>8651600</v>
      </c>
      <c r="I379" s="103">
        <v>3108289.5</v>
      </c>
      <c r="J379" s="104">
        <v>5543310.5</v>
      </c>
      <c r="K379" s="119" t="str">
        <f t="shared" si="8"/>
        <v>00003099200001690000</v>
      </c>
      <c r="L379" s="107" t="s">
        <v>358</v>
      </c>
    </row>
    <row r="380" spans="1:12" ht="56.25" x14ac:dyDescent="0.2">
      <c r="A380" s="100" t="s">
        <v>141</v>
      </c>
      <c r="B380" s="101" t="s">
        <v>7</v>
      </c>
      <c r="C380" s="102" t="s">
        <v>73</v>
      </c>
      <c r="D380" s="125" t="s">
        <v>344</v>
      </c>
      <c r="E380" s="202" t="s">
        <v>359</v>
      </c>
      <c r="F380" s="203"/>
      <c r="G380" s="130" t="s">
        <v>140</v>
      </c>
      <c r="H380" s="97">
        <v>8051600</v>
      </c>
      <c r="I380" s="103">
        <v>2939339.27</v>
      </c>
      <c r="J380" s="104">
        <v>5112260.7300000004</v>
      </c>
      <c r="K380" s="119" t="str">
        <f t="shared" si="8"/>
        <v>00003099200001690100</v>
      </c>
      <c r="L380" s="107" t="s">
        <v>360</v>
      </c>
    </row>
    <row r="381" spans="1:12" x14ac:dyDescent="0.2">
      <c r="A381" s="100" t="s">
        <v>361</v>
      </c>
      <c r="B381" s="101" t="s">
        <v>7</v>
      </c>
      <c r="C381" s="102" t="s">
        <v>73</v>
      </c>
      <c r="D381" s="125" t="s">
        <v>344</v>
      </c>
      <c r="E381" s="202" t="s">
        <v>359</v>
      </c>
      <c r="F381" s="203"/>
      <c r="G381" s="130" t="s">
        <v>362</v>
      </c>
      <c r="H381" s="97">
        <v>8051600</v>
      </c>
      <c r="I381" s="103">
        <v>2939339.27</v>
      </c>
      <c r="J381" s="104">
        <v>5112260.7300000004</v>
      </c>
      <c r="K381" s="119" t="str">
        <f t="shared" si="8"/>
        <v>00003099200001690110</v>
      </c>
      <c r="L381" s="107" t="s">
        <v>363</v>
      </c>
    </row>
    <row r="382" spans="1:12" s="85" customFormat="1" x14ac:dyDescent="0.2">
      <c r="A382" s="80" t="s">
        <v>364</v>
      </c>
      <c r="B382" s="79" t="s">
        <v>7</v>
      </c>
      <c r="C382" s="122" t="s">
        <v>73</v>
      </c>
      <c r="D382" s="126" t="s">
        <v>344</v>
      </c>
      <c r="E382" s="185" t="s">
        <v>359</v>
      </c>
      <c r="F382" s="207"/>
      <c r="G382" s="123" t="s">
        <v>365</v>
      </c>
      <c r="H382" s="81">
        <v>6184000</v>
      </c>
      <c r="I382" s="82">
        <v>2262839.34</v>
      </c>
      <c r="J382" s="83">
        <f>IF(IF(H382="",0,H382)=0,0,(IF(H382&gt;0,IF(I382&gt;H382,0,H382-I382),IF(I382&gt;H382,H382-I382,0))))</f>
        <v>3921160.66</v>
      </c>
      <c r="K382" s="119" t="str">
        <f t="shared" si="8"/>
        <v>00003099200001690111</v>
      </c>
      <c r="L382" s="84" t="str">
        <f>C382 &amp; D382 &amp;E382 &amp; F382 &amp; G382</f>
        <v>00003099200001690111</v>
      </c>
    </row>
    <row r="383" spans="1:12" s="85" customFormat="1" ht="33.75" x14ac:dyDescent="0.2">
      <c r="A383" s="80" t="s">
        <v>366</v>
      </c>
      <c r="B383" s="79" t="s">
        <v>7</v>
      </c>
      <c r="C383" s="122" t="s">
        <v>73</v>
      </c>
      <c r="D383" s="126" t="s">
        <v>344</v>
      </c>
      <c r="E383" s="185" t="s">
        <v>359</v>
      </c>
      <c r="F383" s="207"/>
      <c r="G383" s="123" t="s">
        <v>367</v>
      </c>
      <c r="H383" s="81">
        <v>1867600</v>
      </c>
      <c r="I383" s="82">
        <v>676499.93</v>
      </c>
      <c r="J383" s="83">
        <f>IF(IF(H383="",0,H383)=0,0,(IF(H383&gt;0,IF(I383&gt;H383,0,H383-I383),IF(I383&gt;H383,H383-I383,0))))</f>
        <v>1191100.07</v>
      </c>
      <c r="K383" s="119" t="str">
        <f t="shared" si="8"/>
        <v>00003099200001690119</v>
      </c>
      <c r="L383" s="84" t="str">
        <f>C383 &amp; D383 &amp;E383 &amp; F383 &amp; G383</f>
        <v>00003099200001690119</v>
      </c>
    </row>
    <row r="384" spans="1:12" ht="22.5" x14ac:dyDescent="0.2">
      <c r="A384" s="100" t="s">
        <v>163</v>
      </c>
      <c r="B384" s="101" t="s">
        <v>7</v>
      </c>
      <c r="C384" s="102" t="s">
        <v>73</v>
      </c>
      <c r="D384" s="125" t="s">
        <v>344</v>
      </c>
      <c r="E384" s="202" t="s">
        <v>359</v>
      </c>
      <c r="F384" s="203"/>
      <c r="G384" s="130" t="s">
        <v>7</v>
      </c>
      <c r="H384" s="97">
        <v>576000</v>
      </c>
      <c r="I384" s="103">
        <v>168620.23</v>
      </c>
      <c r="J384" s="104">
        <v>407379.77</v>
      </c>
      <c r="K384" s="119" t="str">
        <f t="shared" si="8"/>
        <v>00003099200001690200</v>
      </c>
      <c r="L384" s="107" t="s">
        <v>368</v>
      </c>
    </row>
    <row r="385" spans="1:12" ht="22.5" x14ac:dyDescent="0.2">
      <c r="A385" s="100" t="s">
        <v>165</v>
      </c>
      <c r="B385" s="101" t="s">
        <v>7</v>
      </c>
      <c r="C385" s="102" t="s">
        <v>73</v>
      </c>
      <c r="D385" s="125" t="s">
        <v>344</v>
      </c>
      <c r="E385" s="202" t="s">
        <v>359</v>
      </c>
      <c r="F385" s="203"/>
      <c r="G385" s="130" t="s">
        <v>167</v>
      </c>
      <c r="H385" s="97">
        <v>576000</v>
      </c>
      <c r="I385" s="103">
        <v>168620.23</v>
      </c>
      <c r="J385" s="104">
        <v>407379.77</v>
      </c>
      <c r="K385" s="119" t="str">
        <f t="shared" si="8"/>
        <v>00003099200001690240</v>
      </c>
      <c r="L385" s="107" t="s">
        <v>369</v>
      </c>
    </row>
    <row r="386" spans="1:12" s="85" customFormat="1" x14ac:dyDescent="0.2">
      <c r="A386" s="80" t="s">
        <v>168</v>
      </c>
      <c r="B386" s="79" t="s">
        <v>7</v>
      </c>
      <c r="C386" s="122" t="s">
        <v>73</v>
      </c>
      <c r="D386" s="126" t="s">
        <v>344</v>
      </c>
      <c r="E386" s="185" t="s">
        <v>359</v>
      </c>
      <c r="F386" s="207"/>
      <c r="G386" s="123" t="s">
        <v>169</v>
      </c>
      <c r="H386" s="81">
        <v>576000</v>
      </c>
      <c r="I386" s="82">
        <v>168620.23</v>
      </c>
      <c r="J386" s="83">
        <f>IF(IF(H386="",0,H386)=0,0,(IF(H386&gt;0,IF(I386&gt;H386,0,H386-I386),IF(I386&gt;H386,H386-I386,0))))</f>
        <v>407379.77</v>
      </c>
      <c r="K386" s="119" t="str">
        <f t="shared" si="8"/>
        <v>00003099200001690244</v>
      </c>
      <c r="L386" s="84" t="str">
        <f>C386 &amp; D386 &amp;E386 &amp; F386 &amp; G386</f>
        <v>00003099200001690244</v>
      </c>
    </row>
    <row r="387" spans="1:12" x14ac:dyDescent="0.2">
      <c r="A387" s="100" t="s">
        <v>195</v>
      </c>
      <c r="B387" s="101" t="s">
        <v>7</v>
      </c>
      <c r="C387" s="102" t="s">
        <v>73</v>
      </c>
      <c r="D387" s="125" t="s">
        <v>344</v>
      </c>
      <c r="E387" s="202" t="s">
        <v>359</v>
      </c>
      <c r="F387" s="203"/>
      <c r="G387" s="130" t="s">
        <v>196</v>
      </c>
      <c r="H387" s="97">
        <v>24000</v>
      </c>
      <c r="I387" s="103">
        <v>330</v>
      </c>
      <c r="J387" s="104">
        <v>23670</v>
      </c>
      <c r="K387" s="119" t="str">
        <f t="shared" si="8"/>
        <v>00003099200001690800</v>
      </c>
      <c r="L387" s="107" t="s">
        <v>370</v>
      </c>
    </row>
    <row r="388" spans="1:12" x14ac:dyDescent="0.2">
      <c r="A388" s="100" t="s">
        <v>198</v>
      </c>
      <c r="B388" s="101" t="s">
        <v>7</v>
      </c>
      <c r="C388" s="102" t="s">
        <v>73</v>
      </c>
      <c r="D388" s="125" t="s">
        <v>344</v>
      </c>
      <c r="E388" s="202" t="s">
        <v>359</v>
      </c>
      <c r="F388" s="203"/>
      <c r="G388" s="130" t="s">
        <v>199</v>
      </c>
      <c r="H388" s="97">
        <v>24000</v>
      </c>
      <c r="I388" s="103">
        <v>330</v>
      </c>
      <c r="J388" s="104">
        <v>23670</v>
      </c>
      <c r="K388" s="119" t="str">
        <f t="shared" si="8"/>
        <v>00003099200001690850</v>
      </c>
      <c r="L388" s="107" t="s">
        <v>371</v>
      </c>
    </row>
    <row r="389" spans="1:12" s="85" customFormat="1" ht="22.5" x14ac:dyDescent="0.2">
      <c r="A389" s="80" t="s">
        <v>372</v>
      </c>
      <c r="B389" s="79" t="s">
        <v>7</v>
      </c>
      <c r="C389" s="122" t="s">
        <v>73</v>
      </c>
      <c r="D389" s="126" t="s">
        <v>344</v>
      </c>
      <c r="E389" s="185" t="s">
        <v>359</v>
      </c>
      <c r="F389" s="207"/>
      <c r="G389" s="123" t="s">
        <v>373</v>
      </c>
      <c r="H389" s="81">
        <v>12000</v>
      </c>
      <c r="I389" s="82">
        <v>98</v>
      </c>
      <c r="J389" s="83">
        <f>IF(IF(H389="",0,H389)=0,0,(IF(H389&gt;0,IF(I389&gt;H389,0,H389-I389),IF(I389&gt;H389,H389-I389,0))))</f>
        <v>11902</v>
      </c>
      <c r="K389" s="119" t="str">
        <f t="shared" si="8"/>
        <v>00003099200001690851</v>
      </c>
      <c r="L389" s="84" t="str">
        <f>C389 &amp; D389 &amp;E389 &amp; F389 &amp; G389</f>
        <v>00003099200001690851</v>
      </c>
    </row>
    <row r="390" spans="1:12" s="85" customFormat="1" x14ac:dyDescent="0.2">
      <c r="A390" s="80" t="s">
        <v>201</v>
      </c>
      <c r="B390" s="79" t="s">
        <v>7</v>
      </c>
      <c r="C390" s="122" t="s">
        <v>73</v>
      </c>
      <c r="D390" s="126" t="s">
        <v>344</v>
      </c>
      <c r="E390" s="185" t="s">
        <v>359</v>
      </c>
      <c r="F390" s="207"/>
      <c r="G390" s="123" t="s">
        <v>202</v>
      </c>
      <c r="H390" s="81">
        <v>6000</v>
      </c>
      <c r="I390" s="82">
        <v>232</v>
      </c>
      <c r="J390" s="83">
        <f>IF(IF(H390="",0,H390)=0,0,(IF(H390&gt;0,IF(I390&gt;H390,0,H390-I390),IF(I390&gt;H390,H390-I390,0))))</f>
        <v>5768</v>
      </c>
      <c r="K390" s="119" t="str">
        <f t="shared" si="8"/>
        <v>00003099200001690852</v>
      </c>
      <c r="L390" s="84" t="str">
        <f>C390 &amp; D390 &amp;E390 &amp; F390 &amp; G390</f>
        <v>00003099200001690852</v>
      </c>
    </row>
    <row r="391" spans="1:12" s="85" customFormat="1" x14ac:dyDescent="0.2">
      <c r="A391" s="80" t="s">
        <v>203</v>
      </c>
      <c r="B391" s="79" t="s">
        <v>7</v>
      </c>
      <c r="C391" s="122" t="s">
        <v>73</v>
      </c>
      <c r="D391" s="126" t="s">
        <v>344</v>
      </c>
      <c r="E391" s="185" t="s">
        <v>359</v>
      </c>
      <c r="F391" s="207"/>
      <c r="G391" s="123" t="s">
        <v>204</v>
      </c>
      <c r="H391" s="81">
        <v>6000</v>
      </c>
      <c r="I391" s="82">
        <v>0</v>
      </c>
      <c r="J391" s="83">
        <f>IF(IF(H391="",0,H391)=0,0,(IF(H391&gt;0,IF(I391&gt;H391,0,H391-I391),IF(I391&gt;H391,H391-I391,0))))</f>
        <v>6000</v>
      </c>
      <c r="K391" s="119" t="str">
        <f t="shared" si="8"/>
        <v>00003099200001690853</v>
      </c>
      <c r="L391" s="84" t="str">
        <f>C391 &amp; D391 &amp;E391 &amp; F391 &amp; G391</f>
        <v>00003099200001690853</v>
      </c>
    </row>
    <row r="392" spans="1:12" ht="22.5" x14ac:dyDescent="0.2">
      <c r="A392" s="100" t="s">
        <v>170</v>
      </c>
      <c r="B392" s="101" t="s">
        <v>7</v>
      </c>
      <c r="C392" s="102" t="s">
        <v>73</v>
      </c>
      <c r="D392" s="125" t="s">
        <v>344</v>
      </c>
      <c r="E392" s="202" t="s">
        <v>172</v>
      </c>
      <c r="F392" s="203"/>
      <c r="G392" s="130" t="s">
        <v>73</v>
      </c>
      <c r="H392" s="97">
        <v>117500</v>
      </c>
      <c r="I392" s="103">
        <v>63231.29</v>
      </c>
      <c r="J392" s="104">
        <v>54268.71</v>
      </c>
      <c r="K392" s="119" t="str">
        <f t="shared" si="8"/>
        <v>00003099300000000000</v>
      </c>
      <c r="L392" s="107" t="s">
        <v>374</v>
      </c>
    </row>
    <row r="393" spans="1:12" ht="33.75" x14ac:dyDescent="0.2">
      <c r="A393" s="100" t="s">
        <v>375</v>
      </c>
      <c r="B393" s="101" t="s">
        <v>7</v>
      </c>
      <c r="C393" s="102" t="s">
        <v>73</v>
      </c>
      <c r="D393" s="125" t="s">
        <v>344</v>
      </c>
      <c r="E393" s="202" t="s">
        <v>377</v>
      </c>
      <c r="F393" s="203"/>
      <c r="G393" s="130" t="s">
        <v>73</v>
      </c>
      <c r="H393" s="97">
        <v>94000</v>
      </c>
      <c r="I393" s="103">
        <v>50389.02</v>
      </c>
      <c r="J393" s="104">
        <v>43610.98</v>
      </c>
      <c r="K393" s="119" t="str">
        <f t="shared" si="8"/>
        <v>00003099300072300000</v>
      </c>
      <c r="L393" s="107" t="s">
        <v>376</v>
      </c>
    </row>
    <row r="394" spans="1:12" ht="22.5" x14ac:dyDescent="0.2">
      <c r="A394" s="100" t="s">
        <v>163</v>
      </c>
      <c r="B394" s="101" t="s">
        <v>7</v>
      </c>
      <c r="C394" s="102" t="s">
        <v>73</v>
      </c>
      <c r="D394" s="125" t="s">
        <v>344</v>
      </c>
      <c r="E394" s="202" t="s">
        <v>377</v>
      </c>
      <c r="F394" s="203"/>
      <c r="G394" s="130" t="s">
        <v>7</v>
      </c>
      <c r="H394" s="97">
        <v>94000</v>
      </c>
      <c r="I394" s="103">
        <v>50389.02</v>
      </c>
      <c r="J394" s="104">
        <v>43610.98</v>
      </c>
      <c r="K394" s="119" t="str">
        <f t="shared" si="8"/>
        <v>00003099300072300200</v>
      </c>
      <c r="L394" s="107" t="s">
        <v>378</v>
      </c>
    </row>
    <row r="395" spans="1:12" ht="22.5" x14ac:dyDescent="0.2">
      <c r="A395" s="100" t="s">
        <v>165</v>
      </c>
      <c r="B395" s="101" t="s">
        <v>7</v>
      </c>
      <c r="C395" s="102" t="s">
        <v>73</v>
      </c>
      <c r="D395" s="125" t="s">
        <v>344</v>
      </c>
      <c r="E395" s="202" t="s">
        <v>377</v>
      </c>
      <c r="F395" s="203"/>
      <c r="G395" s="130" t="s">
        <v>167</v>
      </c>
      <c r="H395" s="97">
        <v>94000</v>
      </c>
      <c r="I395" s="103">
        <v>50389.02</v>
      </c>
      <c r="J395" s="104">
        <v>43610.98</v>
      </c>
      <c r="K395" s="119" t="str">
        <f t="shared" si="8"/>
        <v>00003099300072300240</v>
      </c>
      <c r="L395" s="107" t="s">
        <v>379</v>
      </c>
    </row>
    <row r="396" spans="1:12" s="85" customFormat="1" x14ac:dyDescent="0.2">
      <c r="A396" s="80" t="s">
        <v>168</v>
      </c>
      <c r="B396" s="79" t="s">
        <v>7</v>
      </c>
      <c r="C396" s="122" t="s">
        <v>73</v>
      </c>
      <c r="D396" s="126" t="s">
        <v>344</v>
      </c>
      <c r="E396" s="185" t="s">
        <v>377</v>
      </c>
      <c r="F396" s="207"/>
      <c r="G396" s="123" t="s">
        <v>169</v>
      </c>
      <c r="H396" s="81">
        <v>5000</v>
      </c>
      <c r="I396" s="82">
        <v>1204.96</v>
      </c>
      <c r="J396" s="83">
        <f>IF(IF(H396="",0,H396)=0,0,(IF(H396&gt;0,IF(I396&gt;H396,0,H396-I396),IF(I396&gt;H396,H396-I396,0))))</f>
        <v>3795.04</v>
      </c>
      <c r="K396" s="119" t="str">
        <f t="shared" si="8"/>
        <v>00003099300072300244</v>
      </c>
      <c r="L396" s="84" t="str">
        <f>C396 &amp; D396 &amp;E396 &amp; F396 &amp; G396</f>
        <v>00003099300072300244</v>
      </c>
    </row>
    <row r="397" spans="1:12" s="85" customFormat="1" x14ac:dyDescent="0.2">
      <c r="A397" s="80" t="s">
        <v>193</v>
      </c>
      <c r="B397" s="79" t="s">
        <v>7</v>
      </c>
      <c r="C397" s="122" t="s">
        <v>73</v>
      </c>
      <c r="D397" s="126" t="s">
        <v>344</v>
      </c>
      <c r="E397" s="185" t="s">
        <v>377</v>
      </c>
      <c r="F397" s="207"/>
      <c r="G397" s="123" t="s">
        <v>194</v>
      </c>
      <c r="H397" s="81">
        <v>89000</v>
      </c>
      <c r="I397" s="82">
        <v>49184.06</v>
      </c>
      <c r="J397" s="83">
        <f>IF(IF(H397="",0,H397)=0,0,(IF(H397&gt;0,IF(I397&gt;H397,0,H397-I397),IF(I397&gt;H397,H397-I397,0))))</f>
        <v>39815.94</v>
      </c>
      <c r="K397" s="119" t="str">
        <f t="shared" si="8"/>
        <v>00003099300072300247</v>
      </c>
      <c r="L397" s="84" t="str">
        <f>C397 &amp; D397 &amp;E397 &amp; F397 &amp; G397</f>
        <v>00003099300072300247</v>
      </c>
    </row>
    <row r="398" spans="1:12" ht="33.75" x14ac:dyDescent="0.2">
      <c r="A398" s="100" t="s">
        <v>375</v>
      </c>
      <c r="B398" s="101" t="s">
        <v>7</v>
      </c>
      <c r="C398" s="102" t="s">
        <v>73</v>
      </c>
      <c r="D398" s="125" t="s">
        <v>344</v>
      </c>
      <c r="E398" s="202" t="s">
        <v>381</v>
      </c>
      <c r="F398" s="203"/>
      <c r="G398" s="130" t="s">
        <v>73</v>
      </c>
      <c r="H398" s="97">
        <v>23500</v>
      </c>
      <c r="I398" s="103">
        <v>12842.27</v>
      </c>
      <c r="J398" s="104">
        <v>10657.73</v>
      </c>
      <c r="K398" s="119" t="str">
        <f t="shared" si="8"/>
        <v>000030993000S2300000</v>
      </c>
      <c r="L398" s="107" t="s">
        <v>380</v>
      </c>
    </row>
    <row r="399" spans="1:12" ht="22.5" x14ac:dyDescent="0.2">
      <c r="A399" s="100" t="s">
        <v>163</v>
      </c>
      <c r="B399" s="101" t="s">
        <v>7</v>
      </c>
      <c r="C399" s="102" t="s">
        <v>73</v>
      </c>
      <c r="D399" s="125" t="s">
        <v>344</v>
      </c>
      <c r="E399" s="202" t="s">
        <v>381</v>
      </c>
      <c r="F399" s="203"/>
      <c r="G399" s="130" t="s">
        <v>7</v>
      </c>
      <c r="H399" s="97">
        <v>23500</v>
      </c>
      <c r="I399" s="103">
        <v>12842.27</v>
      </c>
      <c r="J399" s="104">
        <v>10657.73</v>
      </c>
      <c r="K399" s="119" t="str">
        <f t="shared" si="8"/>
        <v>000030993000S2300200</v>
      </c>
      <c r="L399" s="107" t="s">
        <v>382</v>
      </c>
    </row>
    <row r="400" spans="1:12" ht="22.5" x14ac:dyDescent="0.2">
      <c r="A400" s="100" t="s">
        <v>165</v>
      </c>
      <c r="B400" s="101" t="s">
        <v>7</v>
      </c>
      <c r="C400" s="102" t="s">
        <v>73</v>
      </c>
      <c r="D400" s="125" t="s">
        <v>344</v>
      </c>
      <c r="E400" s="202" t="s">
        <v>381</v>
      </c>
      <c r="F400" s="203"/>
      <c r="G400" s="130" t="s">
        <v>167</v>
      </c>
      <c r="H400" s="97">
        <v>23500</v>
      </c>
      <c r="I400" s="103">
        <v>12842.27</v>
      </c>
      <c r="J400" s="104">
        <v>10657.73</v>
      </c>
      <c r="K400" s="119" t="str">
        <f t="shared" si="8"/>
        <v>000030993000S2300240</v>
      </c>
      <c r="L400" s="107" t="s">
        <v>383</v>
      </c>
    </row>
    <row r="401" spans="1:12" s="85" customFormat="1" x14ac:dyDescent="0.2">
      <c r="A401" s="80" t="s">
        <v>168</v>
      </c>
      <c r="B401" s="79" t="s">
        <v>7</v>
      </c>
      <c r="C401" s="122" t="s">
        <v>73</v>
      </c>
      <c r="D401" s="126" t="s">
        <v>344</v>
      </c>
      <c r="E401" s="185" t="s">
        <v>381</v>
      </c>
      <c r="F401" s="207"/>
      <c r="G401" s="123" t="s">
        <v>169</v>
      </c>
      <c r="H401" s="81">
        <v>1250</v>
      </c>
      <c r="I401" s="82">
        <v>331.25</v>
      </c>
      <c r="J401" s="83">
        <f>IF(IF(H401="",0,H401)=0,0,(IF(H401&gt;0,IF(I401&gt;H401,0,H401-I401),IF(I401&gt;H401,H401-I401,0))))</f>
        <v>918.75</v>
      </c>
      <c r="K401" s="119" t="str">
        <f t="shared" si="8"/>
        <v>000030993000S2300244</v>
      </c>
      <c r="L401" s="84" t="str">
        <f>C401 &amp; D401 &amp;E401 &amp; F401 &amp; G401</f>
        <v>000030993000S2300244</v>
      </c>
    </row>
    <row r="402" spans="1:12" s="85" customFormat="1" x14ac:dyDescent="0.2">
      <c r="A402" s="80" t="s">
        <v>193</v>
      </c>
      <c r="B402" s="79" t="s">
        <v>7</v>
      </c>
      <c r="C402" s="122" t="s">
        <v>73</v>
      </c>
      <c r="D402" s="126" t="s">
        <v>344</v>
      </c>
      <c r="E402" s="185" t="s">
        <v>381</v>
      </c>
      <c r="F402" s="207"/>
      <c r="G402" s="123" t="s">
        <v>194</v>
      </c>
      <c r="H402" s="81">
        <v>22250</v>
      </c>
      <c r="I402" s="82">
        <v>12511.02</v>
      </c>
      <c r="J402" s="83">
        <f>IF(IF(H402="",0,H402)=0,0,(IF(H402&gt;0,IF(I402&gt;H402,0,H402-I402),IF(I402&gt;H402,H402-I402,0))))</f>
        <v>9738.98</v>
      </c>
      <c r="K402" s="119" t="str">
        <f t="shared" si="8"/>
        <v>000030993000S2300247</v>
      </c>
      <c r="L402" s="84" t="str">
        <f>C402 &amp; D402 &amp;E402 &amp; F402 &amp; G402</f>
        <v>000030993000S2300247</v>
      </c>
    </row>
    <row r="403" spans="1:12" ht="33.75" x14ac:dyDescent="0.2">
      <c r="A403" s="100" t="s">
        <v>384</v>
      </c>
      <c r="B403" s="101" t="s">
        <v>7</v>
      </c>
      <c r="C403" s="102" t="s">
        <v>73</v>
      </c>
      <c r="D403" s="125" t="s">
        <v>385</v>
      </c>
      <c r="E403" s="202" t="s">
        <v>126</v>
      </c>
      <c r="F403" s="203"/>
      <c r="G403" s="130" t="s">
        <v>73</v>
      </c>
      <c r="H403" s="97">
        <v>300000</v>
      </c>
      <c r="I403" s="103">
        <v>274614</v>
      </c>
      <c r="J403" s="104">
        <v>25386</v>
      </c>
      <c r="K403" s="119" t="str">
        <f t="shared" ref="K403:K466" si="9">C403 &amp; D403 &amp;E403 &amp; F403 &amp; G403</f>
        <v>00003100000000000000</v>
      </c>
      <c r="L403" s="107" t="s">
        <v>386</v>
      </c>
    </row>
    <row r="404" spans="1:12" ht="33.75" x14ac:dyDescent="0.2">
      <c r="A404" s="100" t="s">
        <v>387</v>
      </c>
      <c r="B404" s="101" t="s">
        <v>7</v>
      </c>
      <c r="C404" s="102" t="s">
        <v>73</v>
      </c>
      <c r="D404" s="125" t="s">
        <v>385</v>
      </c>
      <c r="E404" s="202" t="s">
        <v>389</v>
      </c>
      <c r="F404" s="203"/>
      <c r="G404" s="130" t="s">
        <v>73</v>
      </c>
      <c r="H404" s="97">
        <v>50000</v>
      </c>
      <c r="I404" s="103">
        <v>24614</v>
      </c>
      <c r="J404" s="104">
        <v>25386</v>
      </c>
      <c r="K404" s="119" t="str">
        <f t="shared" si="9"/>
        <v>00003101200000000000</v>
      </c>
      <c r="L404" s="107" t="s">
        <v>388</v>
      </c>
    </row>
    <row r="405" spans="1:12" ht="22.5" x14ac:dyDescent="0.2">
      <c r="A405" s="100" t="s">
        <v>390</v>
      </c>
      <c r="B405" s="101" t="s">
        <v>7</v>
      </c>
      <c r="C405" s="102" t="s">
        <v>73</v>
      </c>
      <c r="D405" s="125" t="s">
        <v>385</v>
      </c>
      <c r="E405" s="202" t="s">
        <v>392</v>
      </c>
      <c r="F405" s="203"/>
      <c r="G405" s="130" t="s">
        <v>73</v>
      </c>
      <c r="H405" s="97">
        <v>50000</v>
      </c>
      <c r="I405" s="103">
        <v>24614</v>
      </c>
      <c r="J405" s="104">
        <v>25386</v>
      </c>
      <c r="K405" s="119" t="str">
        <f t="shared" si="9"/>
        <v>00003101200021230000</v>
      </c>
      <c r="L405" s="107" t="s">
        <v>391</v>
      </c>
    </row>
    <row r="406" spans="1:12" ht="22.5" x14ac:dyDescent="0.2">
      <c r="A406" s="100" t="s">
        <v>163</v>
      </c>
      <c r="B406" s="101" t="s">
        <v>7</v>
      </c>
      <c r="C406" s="102" t="s">
        <v>73</v>
      </c>
      <c r="D406" s="125" t="s">
        <v>385</v>
      </c>
      <c r="E406" s="202" t="s">
        <v>392</v>
      </c>
      <c r="F406" s="203"/>
      <c r="G406" s="130" t="s">
        <v>7</v>
      </c>
      <c r="H406" s="97">
        <v>50000</v>
      </c>
      <c r="I406" s="103">
        <v>24614</v>
      </c>
      <c r="J406" s="104">
        <v>25386</v>
      </c>
      <c r="K406" s="119" t="str">
        <f t="shared" si="9"/>
        <v>00003101200021230200</v>
      </c>
      <c r="L406" s="107" t="s">
        <v>393</v>
      </c>
    </row>
    <row r="407" spans="1:12" ht="22.5" x14ac:dyDescent="0.2">
      <c r="A407" s="100" t="s">
        <v>165</v>
      </c>
      <c r="B407" s="101" t="s">
        <v>7</v>
      </c>
      <c r="C407" s="102" t="s">
        <v>73</v>
      </c>
      <c r="D407" s="125" t="s">
        <v>385</v>
      </c>
      <c r="E407" s="202" t="s">
        <v>392</v>
      </c>
      <c r="F407" s="203"/>
      <c r="G407" s="130" t="s">
        <v>167</v>
      </c>
      <c r="H407" s="97">
        <v>50000</v>
      </c>
      <c r="I407" s="103">
        <v>24614</v>
      </c>
      <c r="J407" s="104">
        <v>25386</v>
      </c>
      <c r="K407" s="119" t="str">
        <f t="shared" si="9"/>
        <v>00003101200021230240</v>
      </c>
      <c r="L407" s="107" t="s">
        <v>394</v>
      </c>
    </row>
    <row r="408" spans="1:12" s="85" customFormat="1" x14ac:dyDescent="0.2">
      <c r="A408" s="80" t="s">
        <v>168</v>
      </c>
      <c r="B408" s="79" t="s">
        <v>7</v>
      </c>
      <c r="C408" s="122" t="s">
        <v>73</v>
      </c>
      <c r="D408" s="126" t="s">
        <v>385</v>
      </c>
      <c r="E408" s="185" t="s">
        <v>392</v>
      </c>
      <c r="F408" s="207"/>
      <c r="G408" s="123" t="s">
        <v>169</v>
      </c>
      <c r="H408" s="81">
        <v>50000</v>
      </c>
      <c r="I408" s="82">
        <v>24614</v>
      </c>
      <c r="J408" s="83">
        <f>IF(IF(H408="",0,H408)=0,0,(IF(H408&gt;0,IF(I408&gt;H408,0,H408-I408),IF(I408&gt;H408,H408-I408,0))))</f>
        <v>25386</v>
      </c>
      <c r="K408" s="119" t="str">
        <f t="shared" si="9"/>
        <v>00003101200021230244</v>
      </c>
      <c r="L408" s="84" t="str">
        <f>C408 &amp; D408 &amp;E408 &amp; F408 &amp; G408</f>
        <v>00003101200021230244</v>
      </c>
    </row>
    <row r="409" spans="1:12" ht="22.5" x14ac:dyDescent="0.2">
      <c r="A409" s="100" t="s">
        <v>170</v>
      </c>
      <c r="B409" s="101" t="s">
        <v>7</v>
      </c>
      <c r="C409" s="102" t="s">
        <v>73</v>
      </c>
      <c r="D409" s="125" t="s">
        <v>385</v>
      </c>
      <c r="E409" s="202" t="s">
        <v>172</v>
      </c>
      <c r="F409" s="203"/>
      <c r="G409" s="130" t="s">
        <v>73</v>
      </c>
      <c r="H409" s="97">
        <v>250000</v>
      </c>
      <c r="I409" s="103">
        <v>250000</v>
      </c>
      <c r="J409" s="104">
        <v>0</v>
      </c>
      <c r="K409" s="119" t="str">
        <f t="shared" si="9"/>
        <v>00003109300000000000</v>
      </c>
      <c r="L409" s="107" t="s">
        <v>395</v>
      </c>
    </row>
    <row r="410" spans="1:12" ht="22.5" x14ac:dyDescent="0.2">
      <c r="A410" s="100" t="s">
        <v>396</v>
      </c>
      <c r="B410" s="101" t="s">
        <v>7</v>
      </c>
      <c r="C410" s="102" t="s">
        <v>73</v>
      </c>
      <c r="D410" s="125" t="s">
        <v>385</v>
      </c>
      <c r="E410" s="202" t="s">
        <v>397</v>
      </c>
      <c r="F410" s="203"/>
      <c r="G410" s="130" t="s">
        <v>73</v>
      </c>
      <c r="H410" s="97">
        <v>250000</v>
      </c>
      <c r="I410" s="103">
        <v>250000</v>
      </c>
      <c r="J410" s="104">
        <v>0</v>
      </c>
      <c r="K410" s="119" t="str">
        <f t="shared" si="9"/>
        <v>00003109300020050000</v>
      </c>
      <c r="L410" s="107" t="s">
        <v>398</v>
      </c>
    </row>
    <row r="411" spans="1:12" x14ac:dyDescent="0.2">
      <c r="A411" s="100" t="s">
        <v>399</v>
      </c>
      <c r="B411" s="101" t="s">
        <v>7</v>
      </c>
      <c r="C411" s="102" t="s">
        <v>73</v>
      </c>
      <c r="D411" s="125" t="s">
        <v>385</v>
      </c>
      <c r="E411" s="202" t="s">
        <v>397</v>
      </c>
      <c r="F411" s="203"/>
      <c r="G411" s="130" t="s">
        <v>400</v>
      </c>
      <c r="H411" s="97">
        <v>250000</v>
      </c>
      <c r="I411" s="103">
        <v>250000</v>
      </c>
      <c r="J411" s="104">
        <v>0</v>
      </c>
      <c r="K411" s="119" t="str">
        <f t="shared" si="9"/>
        <v>00003109300020050300</v>
      </c>
      <c r="L411" s="107" t="s">
        <v>401</v>
      </c>
    </row>
    <row r="412" spans="1:12" ht="22.5" x14ac:dyDescent="0.2">
      <c r="A412" s="100" t="s">
        <v>402</v>
      </c>
      <c r="B412" s="101" t="s">
        <v>7</v>
      </c>
      <c r="C412" s="102" t="s">
        <v>73</v>
      </c>
      <c r="D412" s="125" t="s">
        <v>385</v>
      </c>
      <c r="E412" s="202" t="s">
        <v>397</v>
      </c>
      <c r="F412" s="203"/>
      <c r="G412" s="130" t="s">
        <v>404</v>
      </c>
      <c r="H412" s="97">
        <v>250000</v>
      </c>
      <c r="I412" s="103">
        <v>250000</v>
      </c>
      <c r="J412" s="104">
        <v>0</v>
      </c>
      <c r="K412" s="119" t="str">
        <f t="shared" si="9"/>
        <v>00003109300020050320</v>
      </c>
      <c r="L412" s="107" t="s">
        <v>403</v>
      </c>
    </row>
    <row r="413" spans="1:12" s="85" customFormat="1" ht="22.5" x14ac:dyDescent="0.2">
      <c r="A413" s="80" t="s">
        <v>405</v>
      </c>
      <c r="B413" s="79" t="s">
        <v>7</v>
      </c>
      <c r="C413" s="122" t="s">
        <v>73</v>
      </c>
      <c r="D413" s="126" t="s">
        <v>385</v>
      </c>
      <c r="E413" s="185" t="s">
        <v>397</v>
      </c>
      <c r="F413" s="207"/>
      <c r="G413" s="123" t="s">
        <v>406</v>
      </c>
      <c r="H413" s="81">
        <v>250000</v>
      </c>
      <c r="I413" s="82">
        <v>250000</v>
      </c>
      <c r="J413" s="83">
        <f>IF(IF(H413="",0,H413)=0,0,(IF(H413&gt;0,IF(I413&gt;H413,0,H413-I413),IF(I413&gt;H413,H413-I413,0))))</f>
        <v>0</v>
      </c>
      <c r="K413" s="119" t="str">
        <f t="shared" si="9"/>
        <v>00003109300020050321</v>
      </c>
      <c r="L413" s="84" t="str">
        <f>C413 &amp; D413 &amp;E413 &amp; F413 &amp; G413</f>
        <v>00003109300020050321</v>
      </c>
    </row>
    <row r="414" spans="1:12" x14ac:dyDescent="0.2">
      <c r="A414" s="100" t="s">
        <v>407</v>
      </c>
      <c r="B414" s="101" t="s">
        <v>7</v>
      </c>
      <c r="C414" s="102" t="s">
        <v>73</v>
      </c>
      <c r="D414" s="125" t="s">
        <v>408</v>
      </c>
      <c r="E414" s="202" t="s">
        <v>126</v>
      </c>
      <c r="F414" s="203"/>
      <c r="G414" s="130" t="s">
        <v>73</v>
      </c>
      <c r="H414" s="97">
        <v>68499678.950000003</v>
      </c>
      <c r="I414" s="103">
        <v>21443631.170000002</v>
      </c>
      <c r="J414" s="104">
        <v>47056047.780000001</v>
      </c>
      <c r="K414" s="119" t="str">
        <f t="shared" si="9"/>
        <v>00004000000000000000</v>
      </c>
      <c r="L414" s="107" t="s">
        <v>409</v>
      </c>
    </row>
    <row r="415" spans="1:12" x14ac:dyDescent="0.2">
      <c r="A415" s="100" t="s">
        <v>410</v>
      </c>
      <c r="B415" s="101" t="s">
        <v>7</v>
      </c>
      <c r="C415" s="102" t="s">
        <v>73</v>
      </c>
      <c r="D415" s="125" t="s">
        <v>411</v>
      </c>
      <c r="E415" s="202" t="s">
        <v>126</v>
      </c>
      <c r="F415" s="203"/>
      <c r="G415" s="130" t="s">
        <v>73</v>
      </c>
      <c r="H415" s="97">
        <v>4015800</v>
      </c>
      <c r="I415" s="103">
        <v>3520000</v>
      </c>
      <c r="J415" s="104">
        <v>495800</v>
      </c>
      <c r="K415" s="119" t="str">
        <f t="shared" si="9"/>
        <v>00004050000000000000</v>
      </c>
      <c r="L415" s="107" t="s">
        <v>412</v>
      </c>
    </row>
    <row r="416" spans="1:12" ht="22.5" x14ac:dyDescent="0.2">
      <c r="A416" s="100" t="s">
        <v>413</v>
      </c>
      <c r="B416" s="101" t="s">
        <v>7</v>
      </c>
      <c r="C416" s="102" t="s">
        <v>73</v>
      </c>
      <c r="D416" s="125" t="s">
        <v>411</v>
      </c>
      <c r="E416" s="202" t="s">
        <v>414</v>
      </c>
      <c r="F416" s="203"/>
      <c r="G416" s="130" t="s">
        <v>73</v>
      </c>
      <c r="H416" s="97">
        <v>3570000</v>
      </c>
      <c r="I416" s="103">
        <v>3520000</v>
      </c>
      <c r="J416" s="104">
        <v>50000</v>
      </c>
      <c r="K416" s="119" t="str">
        <f t="shared" si="9"/>
        <v>00004050800000000000</v>
      </c>
      <c r="L416" s="107" t="s">
        <v>415</v>
      </c>
    </row>
    <row r="417" spans="1:12" ht="33.75" x14ac:dyDescent="0.2">
      <c r="A417" s="100" t="s">
        <v>416</v>
      </c>
      <c r="B417" s="101" t="s">
        <v>7</v>
      </c>
      <c r="C417" s="102" t="s">
        <v>73</v>
      </c>
      <c r="D417" s="125" t="s">
        <v>411</v>
      </c>
      <c r="E417" s="202" t="s">
        <v>417</v>
      </c>
      <c r="F417" s="203"/>
      <c r="G417" s="130" t="s">
        <v>73</v>
      </c>
      <c r="H417" s="97">
        <v>50000</v>
      </c>
      <c r="I417" s="103">
        <v>0</v>
      </c>
      <c r="J417" s="104">
        <v>50000</v>
      </c>
      <c r="K417" s="119" t="str">
        <f t="shared" si="9"/>
        <v>00004050800020810000</v>
      </c>
      <c r="L417" s="107" t="s">
        <v>418</v>
      </c>
    </row>
    <row r="418" spans="1:12" ht="22.5" x14ac:dyDescent="0.2">
      <c r="A418" s="100" t="s">
        <v>163</v>
      </c>
      <c r="B418" s="101" t="s">
        <v>7</v>
      </c>
      <c r="C418" s="102" t="s">
        <v>73</v>
      </c>
      <c r="D418" s="125" t="s">
        <v>411</v>
      </c>
      <c r="E418" s="202" t="s">
        <v>417</v>
      </c>
      <c r="F418" s="203"/>
      <c r="G418" s="130" t="s">
        <v>7</v>
      </c>
      <c r="H418" s="97">
        <v>50000</v>
      </c>
      <c r="I418" s="103">
        <v>0</v>
      </c>
      <c r="J418" s="104">
        <v>50000</v>
      </c>
      <c r="K418" s="119" t="str">
        <f t="shared" si="9"/>
        <v>00004050800020810200</v>
      </c>
      <c r="L418" s="107" t="s">
        <v>419</v>
      </c>
    </row>
    <row r="419" spans="1:12" ht="22.5" x14ac:dyDescent="0.2">
      <c r="A419" s="100" t="s">
        <v>165</v>
      </c>
      <c r="B419" s="101" t="s">
        <v>7</v>
      </c>
      <c r="C419" s="102" t="s">
        <v>73</v>
      </c>
      <c r="D419" s="125" t="s">
        <v>411</v>
      </c>
      <c r="E419" s="202" t="s">
        <v>417</v>
      </c>
      <c r="F419" s="203"/>
      <c r="G419" s="130" t="s">
        <v>167</v>
      </c>
      <c r="H419" s="97">
        <v>50000</v>
      </c>
      <c r="I419" s="103">
        <v>0</v>
      </c>
      <c r="J419" s="104">
        <v>50000</v>
      </c>
      <c r="K419" s="119" t="str">
        <f t="shared" si="9"/>
        <v>00004050800020810240</v>
      </c>
      <c r="L419" s="107" t="s">
        <v>420</v>
      </c>
    </row>
    <row r="420" spans="1:12" s="85" customFormat="1" x14ac:dyDescent="0.2">
      <c r="A420" s="80" t="s">
        <v>168</v>
      </c>
      <c r="B420" s="79" t="s">
        <v>7</v>
      </c>
      <c r="C420" s="122" t="s">
        <v>73</v>
      </c>
      <c r="D420" s="126" t="s">
        <v>411</v>
      </c>
      <c r="E420" s="185" t="s">
        <v>417</v>
      </c>
      <c r="F420" s="207"/>
      <c r="G420" s="123" t="s">
        <v>169</v>
      </c>
      <c r="H420" s="81">
        <v>50000</v>
      </c>
      <c r="I420" s="82">
        <v>0</v>
      </c>
      <c r="J420" s="83">
        <f>IF(IF(H420="",0,H420)=0,0,(IF(H420&gt;0,IF(I420&gt;H420,0,H420-I420),IF(I420&gt;H420,H420-I420,0))))</f>
        <v>50000</v>
      </c>
      <c r="K420" s="119" t="str">
        <f t="shared" si="9"/>
        <v>00004050800020810244</v>
      </c>
      <c r="L420" s="84" t="str">
        <f>C420 &amp; D420 &amp;E420 &amp; F420 &amp; G420</f>
        <v>00004050800020810244</v>
      </c>
    </row>
    <row r="421" spans="1:12" ht="45" x14ac:dyDescent="0.2">
      <c r="A421" s="100" t="s">
        <v>421</v>
      </c>
      <c r="B421" s="101" t="s">
        <v>7</v>
      </c>
      <c r="C421" s="102" t="s">
        <v>73</v>
      </c>
      <c r="D421" s="125" t="s">
        <v>411</v>
      </c>
      <c r="E421" s="202" t="s">
        <v>423</v>
      </c>
      <c r="F421" s="203"/>
      <c r="G421" s="130" t="s">
        <v>73</v>
      </c>
      <c r="H421" s="97">
        <v>3520000</v>
      </c>
      <c r="I421" s="103">
        <v>3520000</v>
      </c>
      <c r="J421" s="104">
        <v>0</v>
      </c>
      <c r="K421" s="119" t="str">
        <f t="shared" si="9"/>
        <v>00004050800020820000</v>
      </c>
      <c r="L421" s="107" t="s">
        <v>422</v>
      </c>
    </row>
    <row r="422" spans="1:12" x14ac:dyDescent="0.2">
      <c r="A422" s="100" t="s">
        <v>178</v>
      </c>
      <c r="B422" s="101" t="s">
        <v>7</v>
      </c>
      <c r="C422" s="102" t="s">
        <v>73</v>
      </c>
      <c r="D422" s="125" t="s">
        <v>411</v>
      </c>
      <c r="E422" s="202" t="s">
        <v>423</v>
      </c>
      <c r="F422" s="203"/>
      <c r="G422" s="130" t="s">
        <v>8</v>
      </c>
      <c r="H422" s="97">
        <v>3520000</v>
      </c>
      <c r="I422" s="103">
        <v>3520000</v>
      </c>
      <c r="J422" s="104">
        <v>0</v>
      </c>
      <c r="K422" s="119" t="str">
        <f t="shared" si="9"/>
        <v>00004050800020820500</v>
      </c>
      <c r="L422" s="107" t="s">
        <v>424</v>
      </c>
    </row>
    <row r="423" spans="1:12" s="85" customFormat="1" x14ac:dyDescent="0.2">
      <c r="A423" s="80" t="s">
        <v>425</v>
      </c>
      <c r="B423" s="79" t="s">
        <v>7</v>
      </c>
      <c r="C423" s="122" t="s">
        <v>73</v>
      </c>
      <c r="D423" s="126" t="s">
        <v>411</v>
      </c>
      <c r="E423" s="185" t="s">
        <v>423</v>
      </c>
      <c r="F423" s="207"/>
      <c r="G423" s="123" t="s">
        <v>426</v>
      </c>
      <c r="H423" s="81">
        <v>3520000</v>
      </c>
      <c r="I423" s="82">
        <v>3520000</v>
      </c>
      <c r="J423" s="83">
        <f>IF(IF(H423="",0,H423)=0,0,(IF(H423&gt;0,IF(I423&gt;H423,0,H423-I423),IF(I423&gt;H423,H423-I423,0))))</f>
        <v>0</v>
      </c>
      <c r="K423" s="119" t="str">
        <f t="shared" si="9"/>
        <v>00004050800020820540</v>
      </c>
      <c r="L423" s="84" t="str">
        <f>C423 &amp; D423 &amp;E423 &amp; F423 &amp; G423</f>
        <v>00004050800020820540</v>
      </c>
    </row>
    <row r="424" spans="1:12" ht="22.5" x14ac:dyDescent="0.2">
      <c r="A424" s="100" t="s">
        <v>170</v>
      </c>
      <c r="B424" s="101" t="s">
        <v>7</v>
      </c>
      <c r="C424" s="102" t="s">
        <v>73</v>
      </c>
      <c r="D424" s="125" t="s">
        <v>411</v>
      </c>
      <c r="E424" s="202" t="s">
        <v>172</v>
      </c>
      <c r="F424" s="203"/>
      <c r="G424" s="130" t="s">
        <v>73</v>
      </c>
      <c r="H424" s="97">
        <v>445800</v>
      </c>
      <c r="I424" s="103">
        <v>0</v>
      </c>
      <c r="J424" s="104">
        <v>445800</v>
      </c>
      <c r="K424" s="119" t="str">
        <f t="shared" si="9"/>
        <v>00004059300000000000</v>
      </c>
      <c r="L424" s="107" t="s">
        <v>427</v>
      </c>
    </row>
    <row r="425" spans="1:12" ht="112.5" x14ac:dyDescent="0.2">
      <c r="A425" s="100" t="s">
        <v>428</v>
      </c>
      <c r="B425" s="101" t="s">
        <v>7</v>
      </c>
      <c r="C425" s="102" t="s">
        <v>73</v>
      </c>
      <c r="D425" s="125" t="s">
        <v>411</v>
      </c>
      <c r="E425" s="202" t="s">
        <v>430</v>
      </c>
      <c r="F425" s="203"/>
      <c r="G425" s="130" t="s">
        <v>73</v>
      </c>
      <c r="H425" s="97">
        <v>94000</v>
      </c>
      <c r="I425" s="103">
        <v>0</v>
      </c>
      <c r="J425" s="104">
        <v>94000</v>
      </c>
      <c r="K425" s="119" t="str">
        <f t="shared" si="9"/>
        <v>00004059300070710000</v>
      </c>
      <c r="L425" s="107" t="s">
        <v>429</v>
      </c>
    </row>
    <row r="426" spans="1:12" ht="22.5" x14ac:dyDescent="0.2">
      <c r="A426" s="100" t="s">
        <v>163</v>
      </c>
      <c r="B426" s="101" t="s">
        <v>7</v>
      </c>
      <c r="C426" s="102" t="s">
        <v>73</v>
      </c>
      <c r="D426" s="125" t="s">
        <v>411</v>
      </c>
      <c r="E426" s="202" t="s">
        <v>430</v>
      </c>
      <c r="F426" s="203"/>
      <c r="G426" s="130" t="s">
        <v>7</v>
      </c>
      <c r="H426" s="97">
        <v>94000</v>
      </c>
      <c r="I426" s="103">
        <v>0</v>
      </c>
      <c r="J426" s="104">
        <v>94000</v>
      </c>
      <c r="K426" s="119" t="str">
        <f t="shared" si="9"/>
        <v>00004059300070710200</v>
      </c>
      <c r="L426" s="107" t="s">
        <v>431</v>
      </c>
    </row>
    <row r="427" spans="1:12" ht="22.5" x14ac:dyDescent="0.2">
      <c r="A427" s="100" t="s">
        <v>165</v>
      </c>
      <c r="B427" s="101" t="s">
        <v>7</v>
      </c>
      <c r="C427" s="102" t="s">
        <v>73</v>
      </c>
      <c r="D427" s="125" t="s">
        <v>411</v>
      </c>
      <c r="E427" s="202" t="s">
        <v>430</v>
      </c>
      <c r="F427" s="203"/>
      <c r="G427" s="130" t="s">
        <v>167</v>
      </c>
      <c r="H427" s="97">
        <v>94000</v>
      </c>
      <c r="I427" s="103">
        <v>0</v>
      </c>
      <c r="J427" s="104">
        <v>94000</v>
      </c>
      <c r="K427" s="119" t="str">
        <f t="shared" si="9"/>
        <v>00004059300070710240</v>
      </c>
      <c r="L427" s="107" t="s">
        <v>432</v>
      </c>
    </row>
    <row r="428" spans="1:12" s="85" customFormat="1" x14ac:dyDescent="0.2">
      <c r="A428" s="80" t="s">
        <v>168</v>
      </c>
      <c r="B428" s="79" t="s">
        <v>7</v>
      </c>
      <c r="C428" s="122" t="s">
        <v>73</v>
      </c>
      <c r="D428" s="126" t="s">
        <v>411</v>
      </c>
      <c r="E428" s="185" t="s">
        <v>430</v>
      </c>
      <c r="F428" s="207"/>
      <c r="G428" s="123" t="s">
        <v>169</v>
      </c>
      <c r="H428" s="81">
        <v>94000</v>
      </c>
      <c r="I428" s="82">
        <v>0</v>
      </c>
      <c r="J428" s="83">
        <f>IF(IF(H428="",0,H428)=0,0,(IF(H428&gt;0,IF(I428&gt;H428,0,H428-I428),IF(I428&gt;H428,H428-I428,0))))</f>
        <v>94000</v>
      </c>
      <c r="K428" s="119" t="str">
        <f t="shared" si="9"/>
        <v>00004059300070710244</v>
      </c>
      <c r="L428" s="84" t="str">
        <f>C428 &amp; D428 &amp;E428 &amp; F428 &amp; G428</f>
        <v>00004059300070710244</v>
      </c>
    </row>
    <row r="429" spans="1:12" ht="135" x14ac:dyDescent="0.2">
      <c r="A429" s="100" t="s">
        <v>433</v>
      </c>
      <c r="B429" s="101" t="s">
        <v>7</v>
      </c>
      <c r="C429" s="102" t="s">
        <v>73</v>
      </c>
      <c r="D429" s="125" t="s">
        <v>411</v>
      </c>
      <c r="E429" s="202" t="s">
        <v>435</v>
      </c>
      <c r="F429" s="203"/>
      <c r="G429" s="130" t="s">
        <v>73</v>
      </c>
      <c r="H429" s="97">
        <v>351800</v>
      </c>
      <c r="I429" s="103">
        <v>0</v>
      </c>
      <c r="J429" s="104">
        <v>351800</v>
      </c>
      <c r="K429" s="119" t="str">
        <f t="shared" si="9"/>
        <v>00004059300070720000</v>
      </c>
      <c r="L429" s="107" t="s">
        <v>434</v>
      </c>
    </row>
    <row r="430" spans="1:12" ht="22.5" x14ac:dyDescent="0.2">
      <c r="A430" s="100" t="s">
        <v>163</v>
      </c>
      <c r="B430" s="101" t="s">
        <v>7</v>
      </c>
      <c r="C430" s="102" t="s">
        <v>73</v>
      </c>
      <c r="D430" s="125" t="s">
        <v>411</v>
      </c>
      <c r="E430" s="202" t="s">
        <v>435</v>
      </c>
      <c r="F430" s="203"/>
      <c r="G430" s="130" t="s">
        <v>7</v>
      </c>
      <c r="H430" s="97">
        <v>351800</v>
      </c>
      <c r="I430" s="103">
        <v>0</v>
      </c>
      <c r="J430" s="104">
        <v>351800</v>
      </c>
      <c r="K430" s="119" t="str">
        <f t="shared" si="9"/>
        <v>00004059300070720200</v>
      </c>
      <c r="L430" s="107" t="s">
        <v>436</v>
      </c>
    </row>
    <row r="431" spans="1:12" ht="22.5" x14ac:dyDescent="0.2">
      <c r="A431" s="100" t="s">
        <v>165</v>
      </c>
      <c r="B431" s="101" t="s">
        <v>7</v>
      </c>
      <c r="C431" s="102" t="s">
        <v>73</v>
      </c>
      <c r="D431" s="125" t="s">
        <v>411</v>
      </c>
      <c r="E431" s="202" t="s">
        <v>435</v>
      </c>
      <c r="F431" s="203"/>
      <c r="G431" s="130" t="s">
        <v>167</v>
      </c>
      <c r="H431" s="97">
        <v>351800</v>
      </c>
      <c r="I431" s="103">
        <v>0</v>
      </c>
      <c r="J431" s="104">
        <v>351800</v>
      </c>
      <c r="K431" s="119" t="str">
        <f t="shared" si="9"/>
        <v>00004059300070720240</v>
      </c>
      <c r="L431" s="107" t="s">
        <v>437</v>
      </c>
    </row>
    <row r="432" spans="1:12" s="85" customFormat="1" x14ac:dyDescent="0.2">
      <c r="A432" s="80" t="s">
        <v>168</v>
      </c>
      <c r="B432" s="79" t="s">
        <v>7</v>
      </c>
      <c r="C432" s="122" t="s">
        <v>73</v>
      </c>
      <c r="D432" s="126" t="s">
        <v>411</v>
      </c>
      <c r="E432" s="185" t="s">
        <v>435</v>
      </c>
      <c r="F432" s="207"/>
      <c r="G432" s="123" t="s">
        <v>169</v>
      </c>
      <c r="H432" s="81">
        <v>351800</v>
      </c>
      <c r="I432" s="82">
        <v>0</v>
      </c>
      <c r="J432" s="83">
        <f>IF(IF(H432="",0,H432)=0,0,(IF(H432&gt;0,IF(I432&gt;H432,0,H432-I432),IF(I432&gt;H432,H432-I432,0))))</f>
        <v>351800</v>
      </c>
      <c r="K432" s="119" t="str">
        <f t="shared" si="9"/>
        <v>00004059300070720244</v>
      </c>
      <c r="L432" s="84" t="str">
        <f>C432 &amp; D432 &amp;E432 &amp; F432 &amp; G432</f>
        <v>00004059300070720244</v>
      </c>
    </row>
    <row r="433" spans="1:12" x14ac:dyDescent="0.2">
      <c r="A433" s="100" t="s">
        <v>438</v>
      </c>
      <c r="B433" s="101" t="s">
        <v>7</v>
      </c>
      <c r="C433" s="102" t="s">
        <v>73</v>
      </c>
      <c r="D433" s="125" t="s">
        <v>439</v>
      </c>
      <c r="E433" s="202" t="s">
        <v>126</v>
      </c>
      <c r="F433" s="203"/>
      <c r="G433" s="130" t="s">
        <v>73</v>
      </c>
      <c r="H433" s="97">
        <v>33650000</v>
      </c>
      <c r="I433" s="103">
        <v>13699490.689999999</v>
      </c>
      <c r="J433" s="104">
        <v>19950509.309999999</v>
      </c>
      <c r="K433" s="119" t="str">
        <f t="shared" si="9"/>
        <v>00004080000000000000</v>
      </c>
      <c r="L433" s="107" t="s">
        <v>440</v>
      </c>
    </row>
    <row r="434" spans="1:12" ht="22.5" x14ac:dyDescent="0.2">
      <c r="A434" s="100" t="s">
        <v>170</v>
      </c>
      <c r="B434" s="101" t="s">
        <v>7</v>
      </c>
      <c r="C434" s="102" t="s">
        <v>73</v>
      </c>
      <c r="D434" s="125" t="s">
        <v>439</v>
      </c>
      <c r="E434" s="202" t="s">
        <v>172</v>
      </c>
      <c r="F434" s="203"/>
      <c r="G434" s="130" t="s">
        <v>73</v>
      </c>
      <c r="H434" s="97">
        <v>33650000</v>
      </c>
      <c r="I434" s="103">
        <v>13699490.689999999</v>
      </c>
      <c r="J434" s="104">
        <v>19950509.309999999</v>
      </c>
      <c r="K434" s="119" t="str">
        <f t="shared" si="9"/>
        <v>00004089300000000000</v>
      </c>
      <c r="L434" s="107" t="s">
        <v>441</v>
      </c>
    </row>
    <row r="435" spans="1:12" x14ac:dyDescent="0.2">
      <c r="A435" s="100" t="s">
        <v>442</v>
      </c>
      <c r="B435" s="101" t="s">
        <v>7</v>
      </c>
      <c r="C435" s="102" t="s">
        <v>73</v>
      </c>
      <c r="D435" s="125" t="s">
        <v>439</v>
      </c>
      <c r="E435" s="202" t="s">
        <v>444</v>
      </c>
      <c r="F435" s="203"/>
      <c r="G435" s="130" t="s">
        <v>73</v>
      </c>
      <c r="H435" s="97">
        <v>33650000</v>
      </c>
      <c r="I435" s="103">
        <v>13699490.689999999</v>
      </c>
      <c r="J435" s="104">
        <v>19950509.309999999</v>
      </c>
      <c r="K435" s="119" t="str">
        <f t="shared" si="9"/>
        <v>00004089300029350000</v>
      </c>
      <c r="L435" s="107" t="s">
        <v>443</v>
      </c>
    </row>
    <row r="436" spans="1:12" ht="22.5" x14ac:dyDescent="0.2">
      <c r="A436" s="100" t="s">
        <v>163</v>
      </c>
      <c r="B436" s="101" t="s">
        <v>7</v>
      </c>
      <c r="C436" s="102" t="s">
        <v>73</v>
      </c>
      <c r="D436" s="125" t="s">
        <v>439</v>
      </c>
      <c r="E436" s="202" t="s">
        <v>444</v>
      </c>
      <c r="F436" s="203"/>
      <c r="G436" s="130" t="s">
        <v>7</v>
      </c>
      <c r="H436" s="97">
        <v>33650000</v>
      </c>
      <c r="I436" s="103">
        <v>13699490.689999999</v>
      </c>
      <c r="J436" s="104">
        <v>19950509.309999999</v>
      </c>
      <c r="K436" s="119" t="str">
        <f t="shared" si="9"/>
        <v>00004089300029350200</v>
      </c>
      <c r="L436" s="107" t="s">
        <v>445</v>
      </c>
    </row>
    <row r="437" spans="1:12" ht="22.5" x14ac:dyDescent="0.2">
      <c r="A437" s="100" t="s">
        <v>165</v>
      </c>
      <c r="B437" s="101" t="s">
        <v>7</v>
      </c>
      <c r="C437" s="102" t="s">
        <v>73</v>
      </c>
      <c r="D437" s="125" t="s">
        <v>439</v>
      </c>
      <c r="E437" s="202" t="s">
        <v>444</v>
      </c>
      <c r="F437" s="203"/>
      <c r="G437" s="130" t="s">
        <v>167</v>
      </c>
      <c r="H437" s="97">
        <v>33650000</v>
      </c>
      <c r="I437" s="103">
        <v>13699490.689999999</v>
      </c>
      <c r="J437" s="104">
        <v>19950509.309999999</v>
      </c>
      <c r="K437" s="119" t="str">
        <f t="shared" si="9"/>
        <v>00004089300029350240</v>
      </c>
      <c r="L437" s="107" t="s">
        <v>446</v>
      </c>
    </row>
    <row r="438" spans="1:12" s="85" customFormat="1" x14ac:dyDescent="0.2">
      <c r="A438" s="80" t="s">
        <v>168</v>
      </c>
      <c r="B438" s="79" t="s">
        <v>7</v>
      </c>
      <c r="C438" s="122" t="s">
        <v>73</v>
      </c>
      <c r="D438" s="126" t="s">
        <v>439</v>
      </c>
      <c r="E438" s="185" t="s">
        <v>444</v>
      </c>
      <c r="F438" s="207"/>
      <c r="G438" s="123" t="s">
        <v>169</v>
      </c>
      <c r="H438" s="81">
        <v>33650000</v>
      </c>
      <c r="I438" s="82">
        <v>13699490.689999999</v>
      </c>
      <c r="J438" s="83">
        <f>IF(IF(H438="",0,H438)=0,0,(IF(H438&gt;0,IF(I438&gt;H438,0,H438-I438),IF(I438&gt;H438,H438-I438,0))))</f>
        <v>19950509.309999999</v>
      </c>
      <c r="K438" s="119" t="str">
        <f t="shared" si="9"/>
        <v>00004089300029350244</v>
      </c>
      <c r="L438" s="84" t="str">
        <f>C438 &amp; D438 &amp;E438 &amp; F438 &amp; G438</f>
        <v>00004089300029350244</v>
      </c>
    </row>
    <row r="439" spans="1:12" x14ac:dyDescent="0.2">
      <c r="A439" s="100" t="s">
        <v>447</v>
      </c>
      <c r="B439" s="101" t="s">
        <v>7</v>
      </c>
      <c r="C439" s="102" t="s">
        <v>73</v>
      </c>
      <c r="D439" s="125" t="s">
        <v>449</v>
      </c>
      <c r="E439" s="202" t="s">
        <v>126</v>
      </c>
      <c r="F439" s="203"/>
      <c r="G439" s="130" t="s">
        <v>73</v>
      </c>
      <c r="H439" s="97">
        <v>29251878.949999999</v>
      </c>
      <c r="I439" s="103">
        <v>4200944.4800000004</v>
      </c>
      <c r="J439" s="104">
        <v>25050934.469999999</v>
      </c>
      <c r="K439" s="119" t="str">
        <f t="shared" si="9"/>
        <v>00004090000000000000</v>
      </c>
      <c r="L439" s="107" t="s">
        <v>448</v>
      </c>
    </row>
    <row r="440" spans="1:12" ht="56.25" x14ac:dyDescent="0.2">
      <c r="A440" s="100" t="s">
        <v>450</v>
      </c>
      <c r="B440" s="101" t="s">
        <v>7</v>
      </c>
      <c r="C440" s="102" t="s">
        <v>73</v>
      </c>
      <c r="D440" s="125" t="s">
        <v>449</v>
      </c>
      <c r="E440" s="202" t="s">
        <v>452</v>
      </c>
      <c r="F440" s="203"/>
      <c r="G440" s="130" t="s">
        <v>73</v>
      </c>
      <c r="H440" s="97">
        <v>29251878.949999999</v>
      </c>
      <c r="I440" s="103">
        <v>4200944.4800000004</v>
      </c>
      <c r="J440" s="104">
        <v>25050934.469999999</v>
      </c>
      <c r="K440" s="119" t="str">
        <f t="shared" si="9"/>
        <v>00004091100000000000</v>
      </c>
      <c r="L440" s="107" t="s">
        <v>451</v>
      </c>
    </row>
    <row r="441" spans="1:12" x14ac:dyDescent="0.2">
      <c r="A441" s="100" t="s">
        <v>453</v>
      </c>
      <c r="B441" s="101" t="s">
        <v>7</v>
      </c>
      <c r="C441" s="102" t="s">
        <v>73</v>
      </c>
      <c r="D441" s="125" t="s">
        <v>449</v>
      </c>
      <c r="E441" s="202" t="s">
        <v>455</v>
      </c>
      <c r="F441" s="203"/>
      <c r="G441" s="130" t="s">
        <v>73</v>
      </c>
      <c r="H441" s="97">
        <v>10221351.949999999</v>
      </c>
      <c r="I441" s="103">
        <v>3021620</v>
      </c>
      <c r="J441" s="104">
        <v>7199731.9500000002</v>
      </c>
      <c r="K441" s="119" t="str">
        <f t="shared" si="9"/>
        <v>00004091100029010000</v>
      </c>
      <c r="L441" s="107" t="s">
        <v>454</v>
      </c>
    </row>
    <row r="442" spans="1:12" ht="22.5" x14ac:dyDescent="0.2">
      <c r="A442" s="100" t="s">
        <v>163</v>
      </c>
      <c r="B442" s="101" t="s">
        <v>7</v>
      </c>
      <c r="C442" s="102" t="s">
        <v>73</v>
      </c>
      <c r="D442" s="125" t="s">
        <v>449</v>
      </c>
      <c r="E442" s="202" t="s">
        <v>455</v>
      </c>
      <c r="F442" s="203"/>
      <c r="G442" s="130" t="s">
        <v>7</v>
      </c>
      <c r="H442" s="97">
        <v>10221351.949999999</v>
      </c>
      <c r="I442" s="103">
        <v>3021620</v>
      </c>
      <c r="J442" s="104">
        <v>7199731.9500000002</v>
      </c>
      <c r="K442" s="119" t="str">
        <f t="shared" si="9"/>
        <v>00004091100029010200</v>
      </c>
      <c r="L442" s="107" t="s">
        <v>456</v>
      </c>
    </row>
    <row r="443" spans="1:12" ht="22.5" x14ac:dyDescent="0.2">
      <c r="A443" s="100" t="s">
        <v>165</v>
      </c>
      <c r="B443" s="101" t="s">
        <v>7</v>
      </c>
      <c r="C443" s="102" t="s">
        <v>73</v>
      </c>
      <c r="D443" s="125" t="s">
        <v>449</v>
      </c>
      <c r="E443" s="202" t="s">
        <v>455</v>
      </c>
      <c r="F443" s="203"/>
      <c r="G443" s="130" t="s">
        <v>167</v>
      </c>
      <c r="H443" s="97">
        <v>10221351.949999999</v>
      </c>
      <c r="I443" s="103">
        <v>3021620</v>
      </c>
      <c r="J443" s="104">
        <v>7199731.9500000002</v>
      </c>
      <c r="K443" s="119" t="str">
        <f t="shared" si="9"/>
        <v>00004091100029010240</v>
      </c>
      <c r="L443" s="107" t="s">
        <v>457</v>
      </c>
    </row>
    <row r="444" spans="1:12" s="85" customFormat="1" ht="22.5" x14ac:dyDescent="0.2">
      <c r="A444" s="80" t="s">
        <v>458</v>
      </c>
      <c r="B444" s="79" t="s">
        <v>7</v>
      </c>
      <c r="C444" s="122" t="s">
        <v>73</v>
      </c>
      <c r="D444" s="126" t="s">
        <v>449</v>
      </c>
      <c r="E444" s="185" t="s">
        <v>455</v>
      </c>
      <c r="F444" s="207"/>
      <c r="G444" s="123" t="s">
        <v>459</v>
      </c>
      <c r="H444" s="81">
        <v>2973000</v>
      </c>
      <c r="I444" s="82">
        <v>2973000</v>
      </c>
      <c r="J444" s="83">
        <f>IF(IF(H444="",0,H444)=0,0,(IF(H444&gt;0,IF(I444&gt;H444,0,H444-I444),IF(I444&gt;H444,H444-I444,0))))</f>
        <v>0</v>
      </c>
      <c r="K444" s="119" t="str">
        <f t="shared" si="9"/>
        <v>00004091100029010243</v>
      </c>
      <c r="L444" s="84" t="str">
        <f>C444 &amp; D444 &amp;E444 &amp; F444 &amp; G444</f>
        <v>00004091100029010243</v>
      </c>
    </row>
    <row r="445" spans="1:12" s="85" customFormat="1" x14ac:dyDescent="0.2">
      <c r="A445" s="80" t="s">
        <v>168</v>
      </c>
      <c r="B445" s="79" t="s">
        <v>7</v>
      </c>
      <c r="C445" s="122" t="s">
        <v>73</v>
      </c>
      <c r="D445" s="126" t="s">
        <v>449</v>
      </c>
      <c r="E445" s="185" t="s">
        <v>455</v>
      </c>
      <c r="F445" s="207"/>
      <c r="G445" s="123" t="s">
        <v>169</v>
      </c>
      <c r="H445" s="81">
        <v>7248351.9500000002</v>
      </c>
      <c r="I445" s="82">
        <v>48620</v>
      </c>
      <c r="J445" s="83">
        <f>IF(IF(H445="",0,H445)=0,0,(IF(H445&gt;0,IF(I445&gt;H445,0,H445-I445),IF(I445&gt;H445,H445-I445,0))))</f>
        <v>7199731.9500000002</v>
      </c>
      <c r="K445" s="119" t="str">
        <f t="shared" si="9"/>
        <v>00004091100029010244</v>
      </c>
      <c r="L445" s="84" t="str">
        <f>C445 &amp; D445 &amp;E445 &amp; F445 &amp; G445</f>
        <v>00004091100029010244</v>
      </c>
    </row>
    <row r="446" spans="1:12" ht="33.75" x14ac:dyDescent="0.2">
      <c r="A446" s="100" t="s">
        <v>460</v>
      </c>
      <c r="B446" s="101" t="s">
        <v>7</v>
      </c>
      <c r="C446" s="102" t="s">
        <v>73</v>
      </c>
      <c r="D446" s="125" t="s">
        <v>449</v>
      </c>
      <c r="E446" s="202" t="s">
        <v>462</v>
      </c>
      <c r="F446" s="203"/>
      <c r="G446" s="130" t="s">
        <v>73</v>
      </c>
      <c r="H446" s="97">
        <v>18079000</v>
      </c>
      <c r="I446" s="103">
        <v>1120358.21</v>
      </c>
      <c r="J446" s="104">
        <v>16958641.789999999</v>
      </c>
      <c r="K446" s="119" t="str">
        <f t="shared" si="9"/>
        <v>00004091100071510000</v>
      </c>
      <c r="L446" s="107" t="s">
        <v>461</v>
      </c>
    </row>
    <row r="447" spans="1:12" ht="22.5" x14ac:dyDescent="0.2">
      <c r="A447" s="100" t="s">
        <v>163</v>
      </c>
      <c r="B447" s="101" t="s">
        <v>7</v>
      </c>
      <c r="C447" s="102" t="s">
        <v>73</v>
      </c>
      <c r="D447" s="125" t="s">
        <v>449</v>
      </c>
      <c r="E447" s="202" t="s">
        <v>462</v>
      </c>
      <c r="F447" s="203"/>
      <c r="G447" s="130" t="s">
        <v>7</v>
      </c>
      <c r="H447" s="97">
        <v>18079000</v>
      </c>
      <c r="I447" s="103">
        <v>1120358.21</v>
      </c>
      <c r="J447" s="104">
        <v>16958641.789999999</v>
      </c>
      <c r="K447" s="119" t="str">
        <f t="shared" si="9"/>
        <v>00004091100071510200</v>
      </c>
      <c r="L447" s="107" t="s">
        <v>463</v>
      </c>
    </row>
    <row r="448" spans="1:12" ht="22.5" x14ac:dyDescent="0.2">
      <c r="A448" s="100" t="s">
        <v>165</v>
      </c>
      <c r="B448" s="101" t="s">
        <v>7</v>
      </c>
      <c r="C448" s="102" t="s">
        <v>73</v>
      </c>
      <c r="D448" s="125" t="s">
        <v>449</v>
      </c>
      <c r="E448" s="202" t="s">
        <v>462</v>
      </c>
      <c r="F448" s="203"/>
      <c r="G448" s="130" t="s">
        <v>167</v>
      </c>
      <c r="H448" s="97">
        <v>18079000</v>
      </c>
      <c r="I448" s="103">
        <v>1120358.21</v>
      </c>
      <c r="J448" s="104">
        <v>16958641.789999999</v>
      </c>
      <c r="K448" s="119" t="str">
        <f t="shared" si="9"/>
        <v>00004091100071510240</v>
      </c>
      <c r="L448" s="107" t="s">
        <v>464</v>
      </c>
    </row>
    <row r="449" spans="1:12" s="85" customFormat="1" x14ac:dyDescent="0.2">
      <c r="A449" s="80" t="s">
        <v>168</v>
      </c>
      <c r="B449" s="79" t="s">
        <v>7</v>
      </c>
      <c r="C449" s="122" t="s">
        <v>73</v>
      </c>
      <c r="D449" s="126" t="s">
        <v>449</v>
      </c>
      <c r="E449" s="185" t="s">
        <v>462</v>
      </c>
      <c r="F449" s="207"/>
      <c r="G449" s="123" t="s">
        <v>169</v>
      </c>
      <c r="H449" s="81">
        <v>18079000</v>
      </c>
      <c r="I449" s="82">
        <v>1120358.21</v>
      </c>
      <c r="J449" s="83">
        <f>IF(IF(H449="",0,H449)=0,0,(IF(H449&gt;0,IF(I449&gt;H449,0,H449-I449),IF(I449&gt;H449,H449-I449,0))))</f>
        <v>16958641.789999999</v>
      </c>
      <c r="K449" s="119" t="str">
        <f t="shared" si="9"/>
        <v>00004091100071510244</v>
      </c>
      <c r="L449" s="84" t="str">
        <f>C449 &amp; D449 &amp;E449 &amp; F449 &amp; G449</f>
        <v>00004091100071510244</v>
      </c>
    </row>
    <row r="450" spans="1:12" ht="33.75" x14ac:dyDescent="0.2">
      <c r="A450" s="100" t="s">
        <v>465</v>
      </c>
      <c r="B450" s="101" t="s">
        <v>7</v>
      </c>
      <c r="C450" s="102" t="s">
        <v>73</v>
      </c>
      <c r="D450" s="125" t="s">
        <v>449</v>
      </c>
      <c r="E450" s="202" t="s">
        <v>467</v>
      </c>
      <c r="F450" s="203"/>
      <c r="G450" s="130" t="s">
        <v>73</v>
      </c>
      <c r="H450" s="97">
        <v>951527</v>
      </c>
      <c r="I450" s="103">
        <v>58966.27</v>
      </c>
      <c r="J450" s="104">
        <v>892560.73</v>
      </c>
      <c r="K450" s="119" t="str">
        <f t="shared" si="9"/>
        <v>000040911000S1510000</v>
      </c>
      <c r="L450" s="107" t="s">
        <v>466</v>
      </c>
    </row>
    <row r="451" spans="1:12" ht="22.5" x14ac:dyDescent="0.2">
      <c r="A451" s="100" t="s">
        <v>163</v>
      </c>
      <c r="B451" s="101" t="s">
        <v>7</v>
      </c>
      <c r="C451" s="102" t="s">
        <v>73</v>
      </c>
      <c r="D451" s="125" t="s">
        <v>449</v>
      </c>
      <c r="E451" s="202" t="s">
        <v>467</v>
      </c>
      <c r="F451" s="203"/>
      <c r="G451" s="130" t="s">
        <v>7</v>
      </c>
      <c r="H451" s="97">
        <v>951527</v>
      </c>
      <c r="I451" s="103">
        <v>58966.27</v>
      </c>
      <c r="J451" s="104">
        <v>892560.73</v>
      </c>
      <c r="K451" s="119" t="str">
        <f t="shared" si="9"/>
        <v>000040911000S1510200</v>
      </c>
      <c r="L451" s="107" t="s">
        <v>468</v>
      </c>
    </row>
    <row r="452" spans="1:12" ht="22.5" x14ac:dyDescent="0.2">
      <c r="A452" s="100" t="s">
        <v>165</v>
      </c>
      <c r="B452" s="101" t="s">
        <v>7</v>
      </c>
      <c r="C452" s="102" t="s">
        <v>73</v>
      </c>
      <c r="D452" s="125" t="s">
        <v>449</v>
      </c>
      <c r="E452" s="202" t="s">
        <v>467</v>
      </c>
      <c r="F452" s="203"/>
      <c r="G452" s="130" t="s">
        <v>167</v>
      </c>
      <c r="H452" s="97">
        <v>951527</v>
      </c>
      <c r="I452" s="103">
        <v>58966.27</v>
      </c>
      <c r="J452" s="104">
        <v>892560.73</v>
      </c>
      <c r="K452" s="119" t="str">
        <f t="shared" si="9"/>
        <v>000040911000S1510240</v>
      </c>
      <c r="L452" s="107" t="s">
        <v>469</v>
      </c>
    </row>
    <row r="453" spans="1:12" s="85" customFormat="1" x14ac:dyDescent="0.2">
      <c r="A453" s="80" t="s">
        <v>168</v>
      </c>
      <c r="B453" s="79" t="s">
        <v>7</v>
      </c>
      <c r="C453" s="122" t="s">
        <v>73</v>
      </c>
      <c r="D453" s="126" t="s">
        <v>449</v>
      </c>
      <c r="E453" s="185" t="s">
        <v>467</v>
      </c>
      <c r="F453" s="207"/>
      <c r="G453" s="123" t="s">
        <v>169</v>
      </c>
      <c r="H453" s="81">
        <v>951527</v>
      </c>
      <c r="I453" s="82">
        <v>58966.27</v>
      </c>
      <c r="J453" s="83">
        <f>IF(IF(H453="",0,H453)=0,0,(IF(H453&gt;0,IF(I453&gt;H453,0,H453-I453),IF(I453&gt;H453,H453-I453,0))))</f>
        <v>892560.73</v>
      </c>
      <c r="K453" s="119" t="str">
        <f t="shared" si="9"/>
        <v>000040911000S1510244</v>
      </c>
      <c r="L453" s="84" t="str">
        <f>C453 &amp; D453 &amp;E453 &amp; F453 &amp; G453</f>
        <v>000040911000S1510244</v>
      </c>
    </row>
    <row r="454" spans="1:12" x14ac:dyDescent="0.2">
      <c r="A454" s="100" t="s">
        <v>470</v>
      </c>
      <c r="B454" s="101" t="s">
        <v>7</v>
      </c>
      <c r="C454" s="102" t="s">
        <v>73</v>
      </c>
      <c r="D454" s="125" t="s">
        <v>471</v>
      </c>
      <c r="E454" s="202" t="s">
        <v>126</v>
      </c>
      <c r="F454" s="203"/>
      <c r="G454" s="130" t="s">
        <v>73</v>
      </c>
      <c r="H454" s="97">
        <v>1582000</v>
      </c>
      <c r="I454" s="103">
        <v>23196</v>
      </c>
      <c r="J454" s="104">
        <v>1558804</v>
      </c>
      <c r="K454" s="119" t="str">
        <f t="shared" si="9"/>
        <v>00004120000000000000</v>
      </c>
      <c r="L454" s="107" t="s">
        <v>472</v>
      </c>
    </row>
    <row r="455" spans="1:12" ht="33.75" x14ac:dyDescent="0.2">
      <c r="A455" s="100" t="s">
        <v>473</v>
      </c>
      <c r="B455" s="101" t="s">
        <v>7</v>
      </c>
      <c r="C455" s="102" t="s">
        <v>73</v>
      </c>
      <c r="D455" s="125" t="s">
        <v>471</v>
      </c>
      <c r="E455" s="202" t="s">
        <v>475</v>
      </c>
      <c r="F455" s="203"/>
      <c r="G455" s="130" t="s">
        <v>73</v>
      </c>
      <c r="H455" s="97">
        <v>1150000</v>
      </c>
      <c r="I455" s="103">
        <v>0</v>
      </c>
      <c r="J455" s="104">
        <v>1150000</v>
      </c>
      <c r="K455" s="119" t="str">
        <f t="shared" si="9"/>
        <v>00004122300000000000</v>
      </c>
      <c r="L455" s="107" t="s">
        <v>474</v>
      </c>
    </row>
    <row r="456" spans="1:12" ht="45" x14ac:dyDescent="0.2">
      <c r="A456" s="100" t="s">
        <v>476</v>
      </c>
      <c r="B456" s="101" t="s">
        <v>7</v>
      </c>
      <c r="C456" s="102" t="s">
        <v>73</v>
      </c>
      <c r="D456" s="125" t="s">
        <v>471</v>
      </c>
      <c r="E456" s="202" t="s">
        <v>478</v>
      </c>
      <c r="F456" s="203"/>
      <c r="G456" s="130" t="s">
        <v>73</v>
      </c>
      <c r="H456" s="97">
        <v>1000000</v>
      </c>
      <c r="I456" s="103">
        <v>0</v>
      </c>
      <c r="J456" s="104">
        <v>1000000</v>
      </c>
      <c r="K456" s="119" t="str">
        <f t="shared" si="9"/>
        <v>00004122310000000000</v>
      </c>
      <c r="L456" s="107" t="s">
        <v>477</v>
      </c>
    </row>
    <row r="457" spans="1:12" ht="33.75" x14ac:dyDescent="0.2">
      <c r="A457" s="100" t="s">
        <v>479</v>
      </c>
      <c r="B457" s="101" t="s">
        <v>7</v>
      </c>
      <c r="C457" s="102" t="s">
        <v>73</v>
      </c>
      <c r="D457" s="125" t="s">
        <v>471</v>
      </c>
      <c r="E457" s="202" t="s">
        <v>481</v>
      </c>
      <c r="F457" s="203"/>
      <c r="G457" s="130" t="s">
        <v>73</v>
      </c>
      <c r="H457" s="97">
        <v>1000000</v>
      </c>
      <c r="I457" s="103">
        <v>0</v>
      </c>
      <c r="J457" s="104">
        <v>1000000</v>
      </c>
      <c r="K457" s="119" t="str">
        <f t="shared" si="9"/>
        <v>00004122310022320000</v>
      </c>
      <c r="L457" s="107" t="s">
        <v>480</v>
      </c>
    </row>
    <row r="458" spans="1:12" ht="22.5" x14ac:dyDescent="0.2">
      <c r="A458" s="100" t="s">
        <v>163</v>
      </c>
      <c r="B458" s="101" t="s">
        <v>7</v>
      </c>
      <c r="C458" s="102" t="s">
        <v>73</v>
      </c>
      <c r="D458" s="125" t="s">
        <v>471</v>
      </c>
      <c r="E458" s="202" t="s">
        <v>481</v>
      </c>
      <c r="F458" s="203"/>
      <c r="G458" s="130" t="s">
        <v>7</v>
      </c>
      <c r="H458" s="97">
        <v>1000000</v>
      </c>
      <c r="I458" s="103">
        <v>0</v>
      </c>
      <c r="J458" s="104">
        <v>1000000</v>
      </c>
      <c r="K458" s="119" t="str">
        <f t="shared" si="9"/>
        <v>00004122310022320200</v>
      </c>
      <c r="L458" s="107" t="s">
        <v>482</v>
      </c>
    </row>
    <row r="459" spans="1:12" ht="22.5" x14ac:dyDescent="0.2">
      <c r="A459" s="100" t="s">
        <v>165</v>
      </c>
      <c r="B459" s="101" t="s">
        <v>7</v>
      </c>
      <c r="C459" s="102" t="s">
        <v>73</v>
      </c>
      <c r="D459" s="125" t="s">
        <v>471</v>
      </c>
      <c r="E459" s="202" t="s">
        <v>481</v>
      </c>
      <c r="F459" s="203"/>
      <c r="G459" s="130" t="s">
        <v>167</v>
      </c>
      <c r="H459" s="97">
        <v>1000000</v>
      </c>
      <c r="I459" s="103">
        <v>0</v>
      </c>
      <c r="J459" s="104">
        <v>1000000</v>
      </c>
      <c r="K459" s="119" t="str">
        <f t="shared" si="9"/>
        <v>00004122310022320240</v>
      </c>
      <c r="L459" s="107" t="s">
        <v>483</v>
      </c>
    </row>
    <row r="460" spans="1:12" s="85" customFormat="1" x14ac:dyDescent="0.2">
      <c r="A460" s="80" t="s">
        <v>168</v>
      </c>
      <c r="B460" s="79" t="s">
        <v>7</v>
      </c>
      <c r="C460" s="122" t="s">
        <v>73</v>
      </c>
      <c r="D460" s="126" t="s">
        <v>471</v>
      </c>
      <c r="E460" s="185" t="s">
        <v>481</v>
      </c>
      <c r="F460" s="207"/>
      <c r="G460" s="123" t="s">
        <v>169</v>
      </c>
      <c r="H460" s="81">
        <v>1000000</v>
      </c>
      <c r="I460" s="82">
        <v>0</v>
      </c>
      <c r="J460" s="83">
        <f>IF(IF(H460="",0,H460)=0,0,(IF(H460&gt;0,IF(I460&gt;H460,0,H460-I460),IF(I460&gt;H460,H460-I460,0))))</f>
        <v>1000000</v>
      </c>
      <c r="K460" s="119" t="str">
        <f t="shared" si="9"/>
        <v>00004122310022320244</v>
      </c>
      <c r="L460" s="84" t="str">
        <f>C460 &amp; D460 &amp;E460 &amp; F460 &amp; G460</f>
        <v>00004122310022320244</v>
      </c>
    </row>
    <row r="461" spans="1:12" ht="33.75" x14ac:dyDescent="0.2">
      <c r="A461" s="100" t="s">
        <v>484</v>
      </c>
      <c r="B461" s="101" t="s">
        <v>7</v>
      </c>
      <c r="C461" s="102" t="s">
        <v>73</v>
      </c>
      <c r="D461" s="125" t="s">
        <v>471</v>
      </c>
      <c r="E461" s="202" t="s">
        <v>485</v>
      </c>
      <c r="F461" s="203"/>
      <c r="G461" s="130" t="s">
        <v>73</v>
      </c>
      <c r="H461" s="97">
        <v>150000</v>
      </c>
      <c r="I461" s="103">
        <v>0</v>
      </c>
      <c r="J461" s="104">
        <v>150000</v>
      </c>
      <c r="K461" s="119" t="str">
        <f t="shared" si="9"/>
        <v>00004122320000000000</v>
      </c>
      <c r="L461" s="107" t="s">
        <v>486</v>
      </c>
    </row>
    <row r="462" spans="1:12" x14ac:dyDescent="0.2">
      <c r="A462" s="100" t="s">
        <v>487</v>
      </c>
      <c r="B462" s="101" t="s">
        <v>7</v>
      </c>
      <c r="C462" s="102" t="s">
        <v>73</v>
      </c>
      <c r="D462" s="125" t="s">
        <v>471</v>
      </c>
      <c r="E462" s="202" t="s">
        <v>488</v>
      </c>
      <c r="F462" s="203"/>
      <c r="G462" s="130" t="s">
        <v>73</v>
      </c>
      <c r="H462" s="97">
        <v>150000</v>
      </c>
      <c r="I462" s="103">
        <v>0</v>
      </c>
      <c r="J462" s="104">
        <v>150000</v>
      </c>
      <c r="K462" s="119" t="str">
        <f t="shared" si="9"/>
        <v>00004122320027050000</v>
      </c>
      <c r="L462" s="107" t="s">
        <v>489</v>
      </c>
    </row>
    <row r="463" spans="1:12" ht="22.5" x14ac:dyDescent="0.2">
      <c r="A463" s="100" t="s">
        <v>163</v>
      </c>
      <c r="B463" s="101" t="s">
        <v>7</v>
      </c>
      <c r="C463" s="102" t="s">
        <v>73</v>
      </c>
      <c r="D463" s="125" t="s">
        <v>471</v>
      </c>
      <c r="E463" s="202" t="s">
        <v>488</v>
      </c>
      <c r="F463" s="203"/>
      <c r="G463" s="130" t="s">
        <v>7</v>
      </c>
      <c r="H463" s="97">
        <v>150000</v>
      </c>
      <c r="I463" s="103">
        <v>0</v>
      </c>
      <c r="J463" s="104">
        <v>150000</v>
      </c>
      <c r="K463" s="119" t="str">
        <f t="shared" si="9"/>
        <v>00004122320027050200</v>
      </c>
      <c r="L463" s="107" t="s">
        <v>490</v>
      </c>
    </row>
    <row r="464" spans="1:12" ht="22.5" x14ac:dyDescent="0.2">
      <c r="A464" s="100" t="s">
        <v>165</v>
      </c>
      <c r="B464" s="101" t="s">
        <v>7</v>
      </c>
      <c r="C464" s="102" t="s">
        <v>73</v>
      </c>
      <c r="D464" s="125" t="s">
        <v>471</v>
      </c>
      <c r="E464" s="202" t="s">
        <v>488</v>
      </c>
      <c r="F464" s="203"/>
      <c r="G464" s="130" t="s">
        <v>167</v>
      </c>
      <c r="H464" s="97">
        <v>150000</v>
      </c>
      <c r="I464" s="103">
        <v>0</v>
      </c>
      <c r="J464" s="104">
        <v>150000</v>
      </c>
      <c r="K464" s="119" t="str">
        <f t="shared" si="9"/>
        <v>00004122320027050240</v>
      </c>
      <c r="L464" s="107" t="s">
        <v>491</v>
      </c>
    </row>
    <row r="465" spans="1:12" s="85" customFormat="1" x14ac:dyDescent="0.2">
      <c r="A465" s="80" t="s">
        <v>168</v>
      </c>
      <c r="B465" s="79" t="s">
        <v>7</v>
      </c>
      <c r="C465" s="122" t="s">
        <v>73</v>
      </c>
      <c r="D465" s="126" t="s">
        <v>471</v>
      </c>
      <c r="E465" s="185" t="s">
        <v>488</v>
      </c>
      <c r="F465" s="207"/>
      <c r="G465" s="123" t="s">
        <v>169</v>
      </c>
      <c r="H465" s="81">
        <v>150000</v>
      </c>
      <c r="I465" s="82">
        <v>0</v>
      </c>
      <c r="J465" s="83">
        <f>IF(IF(H465="",0,H465)=0,0,(IF(H465&gt;0,IF(I465&gt;H465,0,H465-I465),IF(I465&gt;H465,H465-I465,0))))</f>
        <v>150000</v>
      </c>
      <c r="K465" s="119" t="str">
        <f t="shared" si="9"/>
        <v>00004122320027050244</v>
      </c>
      <c r="L465" s="84" t="str">
        <f>C465 &amp; D465 &amp;E465 &amp; F465 &amp; G465</f>
        <v>00004122320027050244</v>
      </c>
    </row>
    <row r="466" spans="1:12" ht="22.5" x14ac:dyDescent="0.2">
      <c r="A466" s="100" t="s">
        <v>492</v>
      </c>
      <c r="B466" s="101" t="s">
        <v>7</v>
      </c>
      <c r="C466" s="102" t="s">
        <v>73</v>
      </c>
      <c r="D466" s="125" t="s">
        <v>471</v>
      </c>
      <c r="E466" s="202" t="s">
        <v>493</v>
      </c>
      <c r="F466" s="203"/>
      <c r="G466" s="130" t="s">
        <v>73</v>
      </c>
      <c r="H466" s="97">
        <v>282000</v>
      </c>
      <c r="I466" s="103">
        <v>23196</v>
      </c>
      <c r="J466" s="104">
        <v>258804</v>
      </c>
      <c r="K466" s="119" t="str">
        <f t="shared" si="9"/>
        <v>00004122600000000000</v>
      </c>
      <c r="L466" s="107" t="s">
        <v>494</v>
      </c>
    </row>
    <row r="467" spans="1:12" ht="45" x14ac:dyDescent="0.2">
      <c r="A467" s="100" t="s">
        <v>495</v>
      </c>
      <c r="B467" s="101" t="s">
        <v>7</v>
      </c>
      <c r="C467" s="102" t="s">
        <v>73</v>
      </c>
      <c r="D467" s="125" t="s">
        <v>471</v>
      </c>
      <c r="E467" s="202" t="s">
        <v>496</v>
      </c>
      <c r="F467" s="203"/>
      <c r="G467" s="130" t="s">
        <v>73</v>
      </c>
      <c r="H467" s="97">
        <v>45000</v>
      </c>
      <c r="I467" s="103">
        <v>0</v>
      </c>
      <c r="J467" s="104">
        <v>45000</v>
      </c>
      <c r="K467" s="119" t="str">
        <f t="shared" ref="K467:K530" si="10">C467 &amp; D467 &amp;E467 &amp; F467 &amp; G467</f>
        <v>00004122620000000000</v>
      </c>
      <c r="L467" s="107" t="s">
        <v>497</v>
      </c>
    </row>
    <row r="468" spans="1:12" ht="22.5" x14ac:dyDescent="0.2">
      <c r="A468" s="100" t="s">
        <v>498</v>
      </c>
      <c r="B468" s="101" t="s">
        <v>7</v>
      </c>
      <c r="C468" s="102" t="s">
        <v>73</v>
      </c>
      <c r="D468" s="125" t="s">
        <v>471</v>
      </c>
      <c r="E468" s="202" t="s">
        <v>499</v>
      </c>
      <c r="F468" s="203"/>
      <c r="G468" s="130" t="s">
        <v>73</v>
      </c>
      <c r="H468" s="97">
        <v>45000</v>
      </c>
      <c r="I468" s="103">
        <v>0</v>
      </c>
      <c r="J468" s="104">
        <v>45000</v>
      </c>
      <c r="K468" s="119" t="str">
        <f t="shared" si="10"/>
        <v>0000412262I555271000</v>
      </c>
      <c r="L468" s="107" t="s">
        <v>500</v>
      </c>
    </row>
    <row r="469" spans="1:12" x14ac:dyDescent="0.2">
      <c r="A469" s="100" t="s">
        <v>195</v>
      </c>
      <c r="B469" s="101" t="s">
        <v>7</v>
      </c>
      <c r="C469" s="102" t="s">
        <v>73</v>
      </c>
      <c r="D469" s="125" t="s">
        <v>471</v>
      </c>
      <c r="E469" s="202" t="s">
        <v>499</v>
      </c>
      <c r="F469" s="203"/>
      <c r="G469" s="130" t="s">
        <v>196</v>
      </c>
      <c r="H469" s="97">
        <v>45000</v>
      </c>
      <c r="I469" s="103">
        <v>0</v>
      </c>
      <c r="J469" s="104">
        <v>45000</v>
      </c>
      <c r="K469" s="119" t="str">
        <f t="shared" si="10"/>
        <v>0000412262I555271800</v>
      </c>
      <c r="L469" s="107" t="s">
        <v>501</v>
      </c>
    </row>
    <row r="470" spans="1:12" ht="45" x14ac:dyDescent="0.2">
      <c r="A470" s="100" t="s">
        <v>502</v>
      </c>
      <c r="B470" s="101" t="s">
        <v>7</v>
      </c>
      <c r="C470" s="102" t="s">
        <v>73</v>
      </c>
      <c r="D470" s="125" t="s">
        <v>471</v>
      </c>
      <c r="E470" s="202" t="s">
        <v>499</v>
      </c>
      <c r="F470" s="203"/>
      <c r="G470" s="130" t="s">
        <v>504</v>
      </c>
      <c r="H470" s="97">
        <v>45000</v>
      </c>
      <c r="I470" s="103">
        <v>0</v>
      </c>
      <c r="J470" s="104">
        <v>45000</v>
      </c>
      <c r="K470" s="119" t="str">
        <f t="shared" si="10"/>
        <v>0000412262I555271810</v>
      </c>
      <c r="L470" s="107" t="s">
        <v>503</v>
      </c>
    </row>
    <row r="471" spans="1:12" s="85" customFormat="1" ht="45" x14ac:dyDescent="0.2">
      <c r="A471" s="80" t="s">
        <v>505</v>
      </c>
      <c r="B471" s="79" t="s">
        <v>7</v>
      </c>
      <c r="C471" s="122" t="s">
        <v>73</v>
      </c>
      <c r="D471" s="126" t="s">
        <v>471</v>
      </c>
      <c r="E471" s="185" t="s">
        <v>499</v>
      </c>
      <c r="F471" s="207"/>
      <c r="G471" s="123" t="s">
        <v>506</v>
      </c>
      <c r="H471" s="81">
        <v>45000</v>
      </c>
      <c r="I471" s="82">
        <v>0</v>
      </c>
      <c r="J471" s="83">
        <f>IF(IF(H471="",0,H471)=0,0,(IF(H471&gt;0,IF(I471&gt;H471,0,H471-I471),IF(I471&gt;H471,H471-I471,0))))</f>
        <v>45000</v>
      </c>
      <c r="K471" s="119" t="str">
        <f t="shared" si="10"/>
        <v>0000412262I555271811</v>
      </c>
      <c r="L471" s="84" t="str">
        <f>C471 &amp; D471 &amp;E471 &amp; F471 &amp; G471</f>
        <v>0000412262I555271811</v>
      </c>
    </row>
    <row r="472" spans="1:12" ht="22.5" x14ac:dyDescent="0.2">
      <c r="A472" s="100" t="s">
        <v>507</v>
      </c>
      <c r="B472" s="101" t="s">
        <v>7</v>
      </c>
      <c r="C472" s="102" t="s">
        <v>73</v>
      </c>
      <c r="D472" s="125" t="s">
        <v>471</v>
      </c>
      <c r="E472" s="202" t="s">
        <v>508</v>
      </c>
      <c r="F472" s="203"/>
      <c r="G472" s="130" t="s">
        <v>73</v>
      </c>
      <c r="H472" s="97">
        <v>10700</v>
      </c>
      <c r="I472" s="103">
        <v>10700</v>
      </c>
      <c r="J472" s="104">
        <v>0</v>
      </c>
      <c r="K472" s="119" t="str">
        <f t="shared" si="10"/>
        <v>00004122630000000000</v>
      </c>
      <c r="L472" s="107" t="s">
        <v>509</v>
      </c>
    </row>
    <row r="473" spans="1:12" ht="22.5" x14ac:dyDescent="0.2">
      <c r="A473" s="100" t="s">
        <v>510</v>
      </c>
      <c r="B473" s="101" t="s">
        <v>7</v>
      </c>
      <c r="C473" s="102" t="s">
        <v>73</v>
      </c>
      <c r="D473" s="125" t="s">
        <v>471</v>
      </c>
      <c r="E473" s="202" t="s">
        <v>511</v>
      </c>
      <c r="F473" s="203"/>
      <c r="G473" s="130" t="s">
        <v>73</v>
      </c>
      <c r="H473" s="97">
        <v>10700</v>
      </c>
      <c r="I473" s="103">
        <v>10700</v>
      </c>
      <c r="J473" s="104">
        <v>0</v>
      </c>
      <c r="K473" s="119" t="str">
        <f t="shared" si="10"/>
        <v>00004122630022640000</v>
      </c>
      <c r="L473" s="107" t="s">
        <v>512</v>
      </c>
    </row>
    <row r="474" spans="1:12" ht="22.5" x14ac:dyDescent="0.2">
      <c r="A474" s="100" t="s">
        <v>163</v>
      </c>
      <c r="B474" s="101" t="s">
        <v>7</v>
      </c>
      <c r="C474" s="102" t="s">
        <v>73</v>
      </c>
      <c r="D474" s="125" t="s">
        <v>471</v>
      </c>
      <c r="E474" s="202" t="s">
        <v>511</v>
      </c>
      <c r="F474" s="203"/>
      <c r="G474" s="130" t="s">
        <v>7</v>
      </c>
      <c r="H474" s="97">
        <v>10700</v>
      </c>
      <c r="I474" s="103">
        <v>10700</v>
      </c>
      <c r="J474" s="104">
        <v>0</v>
      </c>
      <c r="K474" s="119" t="str">
        <f t="shared" si="10"/>
        <v>00004122630022640200</v>
      </c>
      <c r="L474" s="107" t="s">
        <v>513</v>
      </c>
    </row>
    <row r="475" spans="1:12" ht="22.5" x14ac:dyDescent="0.2">
      <c r="A475" s="100" t="s">
        <v>165</v>
      </c>
      <c r="B475" s="101" t="s">
        <v>7</v>
      </c>
      <c r="C475" s="102" t="s">
        <v>73</v>
      </c>
      <c r="D475" s="125" t="s">
        <v>471</v>
      </c>
      <c r="E475" s="202" t="s">
        <v>511</v>
      </c>
      <c r="F475" s="203"/>
      <c r="G475" s="130" t="s">
        <v>167</v>
      </c>
      <c r="H475" s="97">
        <v>10700</v>
      </c>
      <c r="I475" s="103">
        <v>10700</v>
      </c>
      <c r="J475" s="104">
        <v>0</v>
      </c>
      <c r="K475" s="119" t="str">
        <f t="shared" si="10"/>
        <v>00004122630022640240</v>
      </c>
      <c r="L475" s="107" t="s">
        <v>514</v>
      </c>
    </row>
    <row r="476" spans="1:12" s="85" customFormat="1" x14ac:dyDescent="0.2">
      <c r="A476" s="80" t="s">
        <v>168</v>
      </c>
      <c r="B476" s="79" t="s">
        <v>7</v>
      </c>
      <c r="C476" s="122" t="s">
        <v>73</v>
      </c>
      <c r="D476" s="126" t="s">
        <v>471</v>
      </c>
      <c r="E476" s="185" t="s">
        <v>511</v>
      </c>
      <c r="F476" s="207"/>
      <c r="G476" s="123" t="s">
        <v>169</v>
      </c>
      <c r="H476" s="81">
        <v>10700</v>
      </c>
      <c r="I476" s="82">
        <v>10700</v>
      </c>
      <c r="J476" s="83">
        <f>IF(IF(H476="",0,H476)=0,0,(IF(H476&gt;0,IF(I476&gt;H476,0,H476-I476),IF(I476&gt;H476,H476-I476,0))))</f>
        <v>0</v>
      </c>
      <c r="K476" s="119" t="str">
        <f t="shared" si="10"/>
        <v>00004122630022640244</v>
      </c>
      <c r="L476" s="84" t="str">
        <f>C476 &amp; D476 &amp;E476 &amp; F476 &amp; G476</f>
        <v>00004122630022640244</v>
      </c>
    </row>
    <row r="477" spans="1:12" ht="22.5" x14ac:dyDescent="0.2">
      <c r="A477" s="100" t="s">
        <v>517</v>
      </c>
      <c r="B477" s="101" t="s">
        <v>7</v>
      </c>
      <c r="C477" s="102" t="s">
        <v>73</v>
      </c>
      <c r="D477" s="125" t="s">
        <v>471</v>
      </c>
      <c r="E477" s="202" t="s">
        <v>515</v>
      </c>
      <c r="F477" s="203"/>
      <c r="G477" s="130" t="s">
        <v>73</v>
      </c>
      <c r="H477" s="97">
        <v>226300</v>
      </c>
      <c r="I477" s="103">
        <v>12496</v>
      </c>
      <c r="J477" s="104">
        <v>213804</v>
      </c>
      <c r="K477" s="119" t="str">
        <f t="shared" si="10"/>
        <v>00004122640000000000</v>
      </c>
      <c r="L477" s="107" t="s">
        <v>516</v>
      </c>
    </row>
    <row r="478" spans="1:12" ht="22.5" x14ac:dyDescent="0.2">
      <c r="A478" s="100" t="s">
        <v>520</v>
      </c>
      <c r="B478" s="101" t="s">
        <v>7</v>
      </c>
      <c r="C478" s="102" t="s">
        <v>73</v>
      </c>
      <c r="D478" s="125" t="s">
        <v>471</v>
      </c>
      <c r="E478" s="202" t="s">
        <v>518</v>
      </c>
      <c r="F478" s="203"/>
      <c r="G478" s="130" t="s">
        <v>73</v>
      </c>
      <c r="H478" s="97">
        <v>226300</v>
      </c>
      <c r="I478" s="103">
        <v>12496</v>
      </c>
      <c r="J478" s="104">
        <v>213804</v>
      </c>
      <c r="K478" s="119" t="str">
        <f t="shared" si="10"/>
        <v>00004122640022630000</v>
      </c>
      <c r="L478" s="107" t="s">
        <v>519</v>
      </c>
    </row>
    <row r="479" spans="1:12" ht="22.5" x14ac:dyDescent="0.2">
      <c r="A479" s="100" t="s">
        <v>163</v>
      </c>
      <c r="B479" s="101" t="s">
        <v>7</v>
      </c>
      <c r="C479" s="102" t="s">
        <v>73</v>
      </c>
      <c r="D479" s="125" t="s">
        <v>471</v>
      </c>
      <c r="E479" s="202" t="s">
        <v>518</v>
      </c>
      <c r="F479" s="203"/>
      <c r="G479" s="130" t="s">
        <v>7</v>
      </c>
      <c r="H479" s="97">
        <v>226300</v>
      </c>
      <c r="I479" s="103">
        <v>12496</v>
      </c>
      <c r="J479" s="104">
        <v>213804</v>
      </c>
      <c r="K479" s="119" t="str">
        <f t="shared" si="10"/>
        <v>00004122640022630200</v>
      </c>
      <c r="L479" s="107" t="s">
        <v>521</v>
      </c>
    </row>
    <row r="480" spans="1:12" ht="22.5" x14ac:dyDescent="0.2">
      <c r="A480" s="100" t="s">
        <v>165</v>
      </c>
      <c r="B480" s="101" t="s">
        <v>7</v>
      </c>
      <c r="C480" s="102" t="s">
        <v>73</v>
      </c>
      <c r="D480" s="125" t="s">
        <v>471</v>
      </c>
      <c r="E480" s="202" t="s">
        <v>518</v>
      </c>
      <c r="F480" s="203"/>
      <c r="G480" s="130" t="s">
        <v>167</v>
      </c>
      <c r="H480" s="97">
        <v>226300</v>
      </c>
      <c r="I480" s="103">
        <v>12496</v>
      </c>
      <c r="J480" s="104">
        <v>213804</v>
      </c>
      <c r="K480" s="119" t="str">
        <f t="shared" si="10"/>
        <v>00004122640022630240</v>
      </c>
      <c r="L480" s="107" t="s">
        <v>522</v>
      </c>
    </row>
    <row r="481" spans="1:12" s="85" customFormat="1" x14ac:dyDescent="0.2">
      <c r="A481" s="80" t="s">
        <v>168</v>
      </c>
      <c r="B481" s="79" t="s">
        <v>7</v>
      </c>
      <c r="C481" s="122" t="s">
        <v>73</v>
      </c>
      <c r="D481" s="126" t="s">
        <v>471</v>
      </c>
      <c r="E481" s="185" t="s">
        <v>518</v>
      </c>
      <c r="F481" s="207"/>
      <c r="G481" s="123" t="s">
        <v>169</v>
      </c>
      <c r="H481" s="81">
        <v>226300</v>
      </c>
      <c r="I481" s="82">
        <v>12496</v>
      </c>
      <c r="J481" s="83">
        <f>IF(IF(H481="",0,H481)=0,0,(IF(H481&gt;0,IF(I481&gt;H481,0,H481-I481),IF(I481&gt;H481,H481-I481,0))))</f>
        <v>213804</v>
      </c>
      <c r="K481" s="119" t="str">
        <f t="shared" si="10"/>
        <v>00004122640022630244</v>
      </c>
      <c r="L481" s="84" t="str">
        <f>C481 &amp; D481 &amp;E481 &amp; F481 &amp; G481</f>
        <v>00004122640022630244</v>
      </c>
    </row>
    <row r="482" spans="1:12" ht="33.75" x14ac:dyDescent="0.2">
      <c r="A482" s="100" t="s">
        <v>281</v>
      </c>
      <c r="B482" s="101" t="s">
        <v>7</v>
      </c>
      <c r="C482" s="102" t="s">
        <v>73</v>
      </c>
      <c r="D482" s="125" t="s">
        <v>471</v>
      </c>
      <c r="E482" s="202" t="s">
        <v>283</v>
      </c>
      <c r="F482" s="203"/>
      <c r="G482" s="130" t="s">
        <v>73</v>
      </c>
      <c r="H482" s="97">
        <v>150000</v>
      </c>
      <c r="I482" s="103">
        <v>0</v>
      </c>
      <c r="J482" s="104">
        <v>150000</v>
      </c>
      <c r="K482" s="119" t="str">
        <f t="shared" si="10"/>
        <v>00004122900000000000</v>
      </c>
      <c r="L482" s="107" t="s">
        <v>523</v>
      </c>
    </row>
    <row r="483" spans="1:12" ht="33.75" x14ac:dyDescent="0.2">
      <c r="A483" s="100" t="s">
        <v>524</v>
      </c>
      <c r="B483" s="101" t="s">
        <v>7</v>
      </c>
      <c r="C483" s="102" t="s">
        <v>73</v>
      </c>
      <c r="D483" s="125" t="s">
        <v>471</v>
      </c>
      <c r="E483" s="202" t="s">
        <v>526</v>
      </c>
      <c r="F483" s="203"/>
      <c r="G483" s="130" t="s">
        <v>73</v>
      </c>
      <c r="H483" s="97">
        <v>150000</v>
      </c>
      <c r="I483" s="103">
        <v>0</v>
      </c>
      <c r="J483" s="104">
        <v>150000</v>
      </c>
      <c r="K483" s="119" t="str">
        <f t="shared" si="10"/>
        <v>00004122900022910000</v>
      </c>
      <c r="L483" s="107" t="s">
        <v>525</v>
      </c>
    </row>
    <row r="484" spans="1:12" ht="22.5" x14ac:dyDescent="0.2">
      <c r="A484" s="100" t="s">
        <v>163</v>
      </c>
      <c r="B484" s="101" t="s">
        <v>7</v>
      </c>
      <c r="C484" s="102" t="s">
        <v>73</v>
      </c>
      <c r="D484" s="125" t="s">
        <v>471</v>
      </c>
      <c r="E484" s="202" t="s">
        <v>526</v>
      </c>
      <c r="F484" s="203"/>
      <c r="G484" s="130" t="s">
        <v>7</v>
      </c>
      <c r="H484" s="97">
        <v>150000</v>
      </c>
      <c r="I484" s="103">
        <v>0</v>
      </c>
      <c r="J484" s="104">
        <v>150000</v>
      </c>
      <c r="K484" s="119" t="str">
        <f t="shared" si="10"/>
        <v>00004122900022910200</v>
      </c>
      <c r="L484" s="107" t="s">
        <v>527</v>
      </c>
    </row>
    <row r="485" spans="1:12" ht="22.5" x14ac:dyDescent="0.2">
      <c r="A485" s="100" t="s">
        <v>165</v>
      </c>
      <c r="B485" s="101" t="s">
        <v>7</v>
      </c>
      <c r="C485" s="102" t="s">
        <v>73</v>
      </c>
      <c r="D485" s="125" t="s">
        <v>471</v>
      </c>
      <c r="E485" s="202" t="s">
        <v>526</v>
      </c>
      <c r="F485" s="203"/>
      <c r="G485" s="130" t="s">
        <v>167</v>
      </c>
      <c r="H485" s="97">
        <v>150000</v>
      </c>
      <c r="I485" s="103">
        <v>0</v>
      </c>
      <c r="J485" s="104">
        <v>150000</v>
      </c>
      <c r="K485" s="119" t="str">
        <f t="shared" si="10"/>
        <v>00004122900022910240</v>
      </c>
      <c r="L485" s="107" t="s">
        <v>528</v>
      </c>
    </row>
    <row r="486" spans="1:12" s="85" customFormat="1" x14ac:dyDescent="0.2">
      <c r="A486" s="80" t="s">
        <v>168</v>
      </c>
      <c r="B486" s="79" t="s">
        <v>7</v>
      </c>
      <c r="C486" s="122" t="s">
        <v>73</v>
      </c>
      <c r="D486" s="126" t="s">
        <v>471</v>
      </c>
      <c r="E486" s="185" t="s">
        <v>526</v>
      </c>
      <c r="F486" s="207"/>
      <c r="G486" s="123" t="s">
        <v>169</v>
      </c>
      <c r="H486" s="81">
        <v>150000</v>
      </c>
      <c r="I486" s="82">
        <v>0</v>
      </c>
      <c r="J486" s="83">
        <f>IF(IF(H486="",0,H486)=0,0,(IF(H486&gt;0,IF(I486&gt;H486,0,H486-I486),IF(I486&gt;H486,H486-I486,0))))</f>
        <v>150000</v>
      </c>
      <c r="K486" s="119" t="str">
        <f t="shared" si="10"/>
        <v>00004122900022910244</v>
      </c>
      <c r="L486" s="84" t="str">
        <f>C486 &amp; D486 &amp;E486 &amp; F486 &amp; G486</f>
        <v>00004122900022910244</v>
      </c>
    </row>
    <row r="487" spans="1:12" x14ac:dyDescent="0.2">
      <c r="A487" s="100" t="s">
        <v>529</v>
      </c>
      <c r="B487" s="101" t="s">
        <v>7</v>
      </c>
      <c r="C487" s="102" t="s">
        <v>73</v>
      </c>
      <c r="D487" s="125" t="s">
        <v>530</v>
      </c>
      <c r="E487" s="202" t="s">
        <v>126</v>
      </c>
      <c r="F487" s="203"/>
      <c r="G487" s="130" t="s">
        <v>73</v>
      </c>
      <c r="H487" s="97">
        <v>26096116.109999999</v>
      </c>
      <c r="I487" s="103">
        <v>3836051.06</v>
      </c>
      <c r="J487" s="104">
        <v>22260065.050000001</v>
      </c>
      <c r="K487" s="119" t="str">
        <f t="shared" si="10"/>
        <v>00005000000000000000</v>
      </c>
      <c r="L487" s="107" t="s">
        <v>531</v>
      </c>
    </row>
    <row r="488" spans="1:12" x14ac:dyDescent="0.2">
      <c r="A488" s="100" t="s">
        <v>532</v>
      </c>
      <c r="B488" s="101" t="s">
        <v>7</v>
      </c>
      <c r="C488" s="102" t="s">
        <v>73</v>
      </c>
      <c r="D488" s="125" t="s">
        <v>533</v>
      </c>
      <c r="E488" s="202" t="s">
        <v>126</v>
      </c>
      <c r="F488" s="203"/>
      <c r="G488" s="130" t="s">
        <v>73</v>
      </c>
      <c r="H488" s="97">
        <v>6031699.5999999996</v>
      </c>
      <c r="I488" s="103">
        <v>699910.09</v>
      </c>
      <c r="J488" s="104">
        <v>5331789.51</v>
      </c>
      <c r="K488" s="119" t="str">
        <f t="shared" si="10"/>
        <v>00005010000000000000</v>
      </c>
      <c r="L488" s="107" t="s">
        <v>534</v>
      </c>
    </row>
    <row r="489" spans="1:12" ht="45" x14ac:dyDescent="0.2">
      <c r="A489" s="100" t="s">
        <v>535</v>
      </c>
      <c r="B489" s="101" t="s">
        <v>7</v>
      </c>
      <c r="C489" s="102" t="s">
        <v>73</v>
      </c>
      <c r="D489" s="125" t="s">
        <v>533</v>
      </c>
      <c r="E489" s="202" t="s">
        <v>537</v>
      </c>
      <c r="F489" s="203"/>
      <c r="G489" s="130" t="s">
        <v>73</v>
      </c>
      <c r="H489" s="97">
        <v>250000</v>
      </c>
      <c r="I489" s="103">
        <v>0</v>
      </c>
      <c r="J489" s="104">
        <v>250000</v>
      </c>
      <c r="K489" s="119" t="str">
        <f t="shared" si="10"/>
        <v>00005011900000000000</v>
      </c>
      <c r="L489" s="107" t="s">
        <v>536</v>
      </c>
    </row>
    <row r="490" spans="1:12" ht="22.5" x14ac:dyDescent="0.2">
      <c r="A490" s="100" t="s">
        <v>538</v>
      </c>
      <c r="B490" s="101" t="s">
        <v>7</v>
      </c>
      <c r="C490" s="102" t="s">
        <v>73</v>
      </c>
      <c r="D490" s="125" t="s">
        <v>533</v>
      </c>
      <c r="E490" s="202" t="s">
        <v>540</v>
      </c>
      <c r="F490" s="203"/>
      <c r="G490" s="130" t="s">
        <v>73</v>
      </c>
      <c r="H490" s="97">
        <v>250000</v>
      </c>
      <c r="I490" s="103">
        <v>0</v>
      </c>
      <c r="J490" s="104">
        <v>250000</v>
      </c>
      <c r="K490" s="119" t="str">
        <f t="shared" si="10"/>
        <v>00005011900021910000</v>
      </c>
      <c r="L490" s="107" t="s">
        <v>539</v>
      </c>
    </row>
    <row r="491" spans="1:12" ht="22.5" x14ac:dyDescent="0.2">
      <c r="A491" s="100" t="s">
        <v>163</v>
      </c>
      <c r="B491" s="101" t="s">
        <v>7</v>
      </c>
      <c r="C491" s="102" t="s">
        <v>73</v>
      </c>
      <c r="D491" s="125" t="s">
        <v>533</v>
      </c>
      <c r="E491" s="202" t="s">
        <v>540</v>
      </c>
      <c r="F491" s="203"/>
      <c r="G491" s="130" t="s">
        <v>7</v>
      </c>
      <c r="H491" s="97">
        <v>250000</v>
      </c>
      <c r="I491" s="103">
        <v>0</v>
      </c>
      <c r="J491" s="104">
        <v>250000</v>
      </c>
      <c r="K491" s="119" t="str">
        <f t="shared" si="10"/>
        <v>00005011900021910200</v>
      </c>
      <c r="L491" s="107" t="s">
        <v>541</v>
      </c>
    </row>
    <row r="492" spans="1:12" ht="22.5" x14ac:dyDescent="0.2">
      <c r="A492" s="100" t="s">
        <v>165</v>
      </c>
      <c r="B492" s="101" t="s">
        <v>7</v>
      </c>
      <c r="C492" s="102" t="s">
        <v>73</v>
      </c>
      <c r="D492" s="125" t="s">
        <v>533</v>
      </c>
      <c r="E492" s="202" t="s">
        <v>540</v>
      </c>
      <c r="F492" s="203"/>
      <c r="G492" s="130" t="s">
        <v>167</v>
      </c>
      <c r="H492" s="97">
        <v>250000</v>
      </c>
      <c r="I492" s="103">
        <v>0</v>
      </c>
      <c r="J492" s="104">
        <v>250000</v>
      </c>
      <c r="K492" s="119" t="str">
        <f t="shared" si="10"/>
        <v>00005011900021910240</v>
      </c>
      <c r="L492" s="107" t="s">
        <v>542</v>
      </c>
    </row>
    <row r="493" spans="1:12" s="85" customFormat="1" ht="22.5" x14ac:dyDescent="0.2">
      <c r="A493" s="80" t="s">
        <v>458</v>
      </c>
      <c r="B493" s="79" t="s">
        <v>7</v>
      </c>
      <c r="C493" s="122" t="s">
        <v>73</v>
      </c>
      <c r="D493" s="126" t="s">
        <v>533</v>
      </c>
      <c r="E493" s="185" t="s">
        <v>540</v>
      </c>
      <c r="F493" s="207"/>
      <c r="G493" s="123" t="s">
        <v>459</v>
      </c>
      <c r="H493" s="81">
        <v>250000</v>
      </c>
      <c r="I493" s="82">
        <v>0</v>
      </c>
      <c r="J493" s="83">
        <f>IF(IF(H493="",0,H493)=0,0,(IF(H493&gt;0,IF(I493&gt;H493,0,H493-I493),IF(I493&gt;H493,H493-I493,0))))</f>
        <v>250000</v>
      </c>
      <c r="K493" s="119" t="str">
        <f t="shared" si="10"/>
        <v>00005011900021910243</v>
      </c>
      <c r="L493" s="84" t="str">
        <f>C493 &amp; D493 &amp;E493 &amp; F493 &amp; G493</f>
        <v>00005011900021910243</v>
      </c>
    </row>
    <row r="494" spans="1:12" ht="22.5" x14ac:dyDescent="0.2">
      <c r="A494" s="100" t="s">
        <v>543</v>
      </c>
      <c r="B494" s="101" t="s">
        <v>7</v>
      </c>
      <c r="C494" s="102" t="s">
        <v>73</v>
      </c>
      <c r="D494" s="125" t="s">
        <v>533</v>
      </c>
      <c r="E494" s="202" t="s">
        <v>545</v>
      </c>
      <c r="F494" s="203"/>
      <c r="G494" s="130" t="s">
        <v>73</v>
      </c>
      <c r="H494" s="97">
        <v>1724013.6</v>
      </c>
      <c r="I494" s="103">
        <v>0</v>
      </c>
      <c r="J494" s="104">
        <v>1724013.6</v>
      </c>
      <c r="K494" s="119" t="str">
        <f t="shared" si="10"/>
        <v>00005013000000000000</v>
      </c>
      <c r="L494" s="107" t="s">
        <v>544</v>
      </c>
    </row>
    <row r="495" spans="1:12" ht="56.25" x14ac:dyDescent="0.2">
      <c r="A495" s="100" t="s">
        <v>546</v>
      </c>
      <c r="B495" s="101" t="s">
        <v>7</v>
      </c>
      <c r="C495" s="102" t="s">
        <v>73</v>
      </c>
      <c r="D495" s="125" t="s">
        <v>533</v>
      </c>
      <c r="E495" s="202" t="s">
        <v>548</v>
      </c>
      <c r="F495" s="203"/>
      <c r="G495" s="130" t="s">
        <v>73</v>
      </c>
      <c r="H495" s="97">
        <v>1672293.19</v>
      </c>
      <c r="I495" s="103">
        <v>0</v>
      </c>
      <c r="J495" s="104">
        <v>1672293.19</v>
      </c>
      <c r="K495" s="119" t="str">
        <f t="shared" si="10"/>
        <v>0000501300F367483000</v>
      </c>
      <c r="L495" s="107" t="s">
        <v>547</v>
      </c>
    </row>
    <row r="496" spans="1:12" ht="22.5" x14ac:dyDescent="0.2">
      <c r="A496" s="100" t="s">
        <v>549</v>
      </c>
      <c r="B496" s="101" t="s">
        <v>7</v>
      </c>
      <c r="C496" s="102" t="s">
        <v>73</v>
      </c>
      <c r="D496" s="125" t="s">
        <v>533</v>
      </c>
      <c r="E496" s="202" t="s">
        <v>548</v>
      </c>
      <c r="F496" s="203"/>
      <c r="G496" s="130" t="s">
        <v>551</v>
      </c>
      <c r="H496" s="97">
        <v>1672293.19</v>
      </c>
      <c r="I496" s="103">
        <v>0</v>
      </c>
      <c r="J496" s="104">
        <v>1672293.19</v>
      </c>
      <c r="K496" s="119" t="str">
        <f t="shared" si="10"/>
        <v>0000501300F367483400</v>
      </c>
      <c r="L496" s="107" t="s">
        <v>550</v>
      </c>
    </row>
    <row r="497" spans="1:12" x14ac:dyDescent="0.2">
      <c r="A497" s="100" t="s">
        <v>552</v>
      </c>
      <c r="B497" s="101" t="s">
        <v>7</v>
      </c>
      <c r="C497" s="102" t="s">
        <v>73</v>
      </c>
      <c r="D497" s="125" t="s">
        <v>533</v>
      </c>
      <c r="E497" s="202" t="s">
        <v>548</v>
      </c>
      <c r="F497" s="203"/>
      <c r="G497" s="130" t="s">
        <v>554</v>
      </c>
      <c r="H497" s="97">
        <v>1672293.19</v>
      </c>
      <c r="I497" s="103">
        <v>0</v>
      </c>
      <c r="J497" s="104">
        <v>1672293.19</v>
      </c>
      <c r="K497" s="119" t="str">
        <f t="shared" si="10"/>
        <v>0000501300F367483410</v>
      </c>
      <c r="L497" s="107" t="s">
        <v>553</v>
      </c>
    </row>
    <row r="498" spans="1:12" s="85" customFormat="1" ht="33.75" x14ac:dyDescent="0.2">
      <c r="A498" s="80" t="s">
        <v>555</v>
      </c>
      <c r="B498" s="79" t="s">
        <v>7</v>
      </c>
      <c r="C498" s="122" t="s">
        <v>73</v>
      </c>
      <c r="D498" s="126" t="s">
        <v>533</v>
      </c>
      <c r="E498" s="185" t="s">
        <v>548</v>
      </c>
      <c r="F498" s="207"/>
      <c r="G498" s="123" t="s">
        <v>556</v>
      </c>
      <c r="H498" s="81">
        <v>1672293.19</v>
      </c>
      <c r="I498" s="82">
        <v>0</v>
      </c>
      <c r="J498" s="83">
        <f>IF(IF(H498="",0,H498)=0,0,(IF(H498&gt;0,IF(I498&gt;H498,0,H498-I498),IF(I498&gt;H498,H498-I498,0))))</f>
        <v>1672293.19</v>
      </c>
      <c r="K498" s="119" t="str">
        <f t="shared" si="10"/>
        <v>0000501300F367483412</v>
      </c>
      <c r="L498" s="84" t="str">
        <f>C498 &amp; D498 &amp;E498 &amp; F498 &amp; G498</f>
        <v>0000501300F367483412</v>
      </c>
    </row>
    <row r="499" spans="1:12" ht="33.75" x14ac:dyDescent="0.2">
      <c r="A499" s="100" t="s">
        <v>557</v>
      </c>
      <c r="B499" s="101" t="s">
        <v>7</v>
      </c>
      <c r="C499" s="102" t="s">
        <v>73</v>
      </c>
      <c r="D499" s="125" t="s">
        <v>533</v>
      </c>
      <c r="E499" s="202" t="s">
        <v>559</v>
      </c>
      <c r="F499" s="203"/>
      <c r="G499" s="130" t="s">
        <v>73</v>
      </c>
      <c r="H499" s="97">
        <v>51720.41</v>
      </c>
      <c r="I499" s="103">
        <v>0</v>
      </c>
      <c r="J499" s="104">
        <v>51720.41</v>
      </c>
      <c r="K499" s="119" t="str">
        <f t="shared" si="10"/>
        <v>0000501300F367484000</v>
      </c>
      <c r="L499" s="107" t="s">
        <v>558</v>
      </c>
    </row>
    <row r="500" spans="1:12" ht="22.5" x14ac:dyDescent="0.2">
      <c r="A500" s="100" t="s">
        <v>549</v>
      </c>
      <c r="B500" s="101" t="s">
        <v>7</v>
      </c>
      <c r="C500" s="102" t="s">
        <v>73</v>
      </c>
      <c r="D500" s="125" t="s">
        <v>533</v>
      </c>
      <c r="E500" s="202" t="s">
        <v>559</v>
      </c>
      <c r="F500" s="203"/>
      <c r="G500" s="130" t="s">
        <v>551</v>
      </c>
      <c r="H500" s="97">
        <v>51720.41</v>
      </c>
      <c r="I500" s="103">
        <v>0</v>
      </c>
      <c r="J500" s="104">
        <v>51720.41</v>
      </c>
      <c r="K500" s="119" t="str">
        <f t="shared" si="10"/>
        <v>0000501300F367484400</v>
      </c>
      <c r="L500" s="107" t="s">
        <v>560</v>
      </c>
    </row>
    <row r="501" spans="1:12" x14ac:dyDescent="0.2">
      <c r="A501" s="100" t="s">
        <v>552</v>
      </c>
      <c r="B501" s="101" t="s">
        <v>7</v>
      </c>
      <c r="C501" s="102" t="s">
        <v>73</v>
      </c>
      <c r="D501" s="125" t="s">
        <v>533</v>
      </c>
      <c r="E501" s="202" t="s">
        <v>559</v>
      </c>
      <c r="F501" s="203"/>
      <c r="G501" s="130" t="s">
        <v>554</v>
      </c>
      <c r="H501" s="97">
        <v>51720.41</v>
      </c>
      <c r="I501" s="103">
        <v>0</v>
      </c>
      <c r="J501" s="104">
        <v>51720.41</v>
      </c>
      <c r="K501" s="119" t="str">
        <f t="shared" si="10"/>
        <v>0000501300F367484410</v>
      </c>
      <c r="L501" s="107" t="s">
        <v>561</v>
      </c>
    </row>
    <row r="502" spans="1:12" s="85" customFormat="1" ht="33.75" x14ac:dyDescent="0.2">
      <c r="A502" s="80" t="s">
        <v>555</v>
      </c>
      <c r="B502" s="79" t="s">
        <v>7</v>
      </c>
      <c r="C502" s="122" t="s">
        <v>73</v>
      </c>
      <c r="D502" s="126" t="s">
        <v>533</v>
      </c>
      <c r="E502" s="185" t="s">
        <v>559</v>
      </c>
      <c r="F502" s="207"/>
      <c r="G502" s="123" t="s">
        <v>556</v>
      </c>
      <c r="H502" s="81">
        <v>51720.41</v>
      </c>
      <c r="I502" s="82">
        <v>0</v>
      </c>
      <c r="J502" s="83">
        <f>IF(IF(H502="",0,H502)=0,0,(IF(H502&gt;0,IF(I502&gt;H502,0,H502-I502),IF(I502&gt;H502,H502-I502,0))))</f>
        <v>51720.41</v>
      </c>
      <c r="K502" s="119" t="str">
        <f t="shared" si="10"/>
        <v>0000501300F367484412</v>
      </c>
      <c r="L502" s="84" t="str">
        <f>C502 &amp; D502 &amp;E502 &amp; F502 &amp; G502</f>
        <v>0000501300F367484412</v>
      </c>
    </row>
    <row r="503" spans="1:12" ht="22.5" x14ac:dyDescent="0.2">
      <c r="A503" s="100" t="s">
        <v>170</v>
      </c>
      <c r="B503" s="101" t="s">
        <v>7</v>
      </c>
      <c r="C503" s="102" t="s">
        <v>73</v>
      </c>
      <c r="D503" s="125" t="s">
        <v>533</v>
      </c>
      <c r="E503" s="202" t="s">
        <v>172</v>
      </c>
      <c r="F503" s="203"/>
      <c r="G503" s="130" t="s">
        <v>73</v>
      </c>
      <c r="H503" s="97">
        <v>4057686</v>
      </c>
      <c r="I503" s="103">
        <v>699910.09</v>
      </c>
      <c r="J503" s="104">
        <v>3357775.91</v>
      </c>
      <c r="K503" s="119" t="str">
        <f t="shared" si="10"/>
        <v>00005019300000000000</v>
      </c>
      <c r="L503" s="107" t="s">
        <v>562</v>
      </c>
    </row>
    <row r="504" spans="1:12" ht="33.75" x14ac:dyDescent="0.2">
      <c r="A504" s="100" t="s">
        <v>563</v>
      </c>
      <c r="B504" s="101" t="s">
        <v>7</v>
      </c>
      <c r="C504" s="102" t="s">
        <v>73</v>
      </c>
      <c r="D504" s="125" t="s">
        <v>533</v>
      </c>
      <c r="E504" s="202" t="s">
        <v>565</v>
      </c>
      <c r="F504" s="203"/>
      <c r="G504" s="130" t="s">
        <v>73</v>
      </c>
      <c r="H504" s="97">
        <v>2250000</v>
      </c>
      <c r="I504" s="103">
        <v>582914.84</v>
      </c>
      <c r="J504" s="104">
        <v>1667085.16</v>
      </c>
      <c r="K504" s="119" t="str">
        <f t="shared" si="10"/>
        <v>00005019300023880000</v>
      </c>
      <c r="L504" s="107" t="s">
        <v>564</v>
      </c>
    </row>
    <row r="505" spans="1:12" ht="22.5" x14ac:dyDescent="0.2">
      <c r="A505" s="100" t="s">
        <v>163</v>
      </c>
      <c r="B505" s="101" t="s">
        <v>7</v>
      </c>
      <c r="C505" s="102" t="s">
        <v>73</v>
      </c>
      <c r="D505" s="125" t="s">
        <v>533</v>
      </c>
      <c r="E505" s="202" t="s">
        <v>565</v>
      </c>
      <c r="F505" s="203"/>
      <c r="G505" s="130" t="s">
        <v>7</v>
      </c>
      <c r="H505" s="97">
        <v>2250000</v>
      </c>
      <c r="I505" s="103">
        <v>582914.84</v>
      </c>
      <c r="J505" s="104">
        <v>1667085.16</v>
      </c>
      <c r="K505" s="119" t="str">
        <f t="shared" si="10"/>
        <v>00005019300023880200</v>
      </c>
      <c r="L505" s="107" t="s">
        <v>566</v>
      </c>
    </row>
    <row r="506" spans="1:12" ht="22.5" x14ac:dyDescent="0.2">
      <c r="A506" s="100" t="s">
        <v>165</v>
      </c>
      <c r="B506" s="101" t="s">
        <v>7</v>
      </c>
      <c r="C506" s="102" t="s">
        <v>73</v>
      </c>
      <c r="D506" s="125" t="s">
        <v>533</v>
      </c>
      <c r="E506" s="202" t="s">
        <v>565</v>
      </c>
      <c r="F506" s="203"/>
      <c r="G506" s="130" t="s">
        <v>167</v>
      </c>
      <c r="H506" s="97">
        <v>2250000</v>
      </c>
      <c r="I506" s="103">
        <v>582914.84</v>
      </c>
      <c r="J506" s="104">
        <v>1667085.16</v>
      </c>
      <c r="K506" s="119" t="str">
        <f t="shared" si="10"/>
        <v>00005019300023880240</v>
      </c>
      <c r="L506" s="107" t="s">
        <v>567</v>
      </c>
    </row>
    <row r="507" spans="1:12" s="85" customFormat="1" x14ac:dyDescent="0.2">
      <c r="A507" s="80" t="s">
        <v>168</v>
      </c>
      <c r="B507" s="79" t="s">
        <v>7</v>
      </c>
      <c r="C507" s="122" t="s">
        <v>73</v>
      </c>
      <c r="D507" s="126" t="s">
        <v>533</v>
      </c>
      <c r="E507" s="185" t="s">
        <v>565</v>
      </c>
      <c r="F507" s="207"/>
      <c r="G507" s="123" t="s">
        <v>169</v>
      </c>
      <c r="H507" s="81">
        <v>2250000</v>
      </c>
      <c r="I507" s="82">
        <v>582914.84</v>
      </c>
      <c r="J507" s="83">
        <f>IF(IF(H507="",0,H507)=0,0,(IF(H507&gt;0,IF(I507&gt;H507,0,H507-I507),IF(I507&gt;H507,H507-I507,0))))</f>
        <v>1667085.16</v>
      </c>
      <c r="K507" s="119" t="str">
        <f t="shared" si="10"/>
        <v>00005019300023880244</v>
      </c>
      <c r="L507" s="84" t="str">
        <f>C507 &amp; D507 &amp;E507 &amp; F507 &amp; G507</f>
        <v>00005019300023880244</v>
      </c>
    </row>
    <row r="508" spans="1:12" ht="22.5" x14ac:dyDescent="0.2">
      <c r="A508" s="100" t="s">
        <v>568</v>
      </c>
      <c r="B508" s="101" t="s">
        <v>7</v>
      </c>
      <c r="C508" s="102" t="s">
        <v>73</v>
      </c>
      <c r="D508" s="125" t="s">
        <v>533</v>
      </c>
      <c r="E508" s="202" t="s">
        <v>570</v>
      </c>
      <c r="F508" s="203"/>
      <c r="G508" s="130" t="s">
        <v>73</v>
      </c>
      <c r="H508" s="97">
        <v>1397686</v>
      </c>
      <c r="I508" s="103">
        <v>0</v>
      </c>
      <c r="J508" s="104">
        <v>1397686</v>
      </c>
      <c r="K508" s="119" t="str">
        <f t="shared" si="10"/>
        <v>00005019300029320000</v>
      </c>
      <c r="L508" s="107" t="s">
        <v>569</v>
      </c>
    </row>
    <row r="509" spans="1:12" ht="22.5" x14ac:dyDescent="0.2">
      <c r="A509" s="100" t="s">
        <v>549</v>
      </c>
      <c r="B509" s="101" t="s">
        <v>7</v>
      </c>
      <c r="C509" s="102" t="s">
        <v>73</v>
      </c>
      <c r="D509" s="125" t="s">
        <v>533</v>
      </c>
      <c r="E509" s="202" t="s">
        <v>570</v>
      </c>
      <c r="F509" s="203"/>
      <c r="G509" s="130" t="s">
        <v>551</v>
      </c>
      <c r="H509" s="97">
        <v>1397686</v>
      </c>
      <c r="I509" s="103">
        <v>0</v>
      </c>
      <c r="J509" s="104">
        <v>1397686</v>
      </c>
      <c r="K509" s="119" t="str">
        <f t="shared" si="10"/>
        <v>00005019300029320400</v>
      </c>
      <c r="L509" s="107" t="s">
        <v>571</v>
      </c>
    </row>
    <row r="510" spans="1:12" x14ac:dyDescent="0.2">
      <c r="A510" s="100" t="s">
        <v>552</v>
      </c>
      <c r="B510" s="101" t="s">
        <v>7</v>
      </c>
      <c r="C510" s="102" t="s">
        <v>73</v>
      </c>
      <c r="D510" s="125" t="s">
        <v>533</v>
      </c>
      <c r="E510" s="202" t="s">
        <v>570</v>
      </c>
      <c r="F510" s="203"/>
      <c r="G510" s="130" t="s">
        <v>554</v>
      </c>
      <c r="H510" s="97">
        <v>1397686</v>
      </c>
      <c r="I510" s="103">
        <v>0</v>
      </c>
      <c r="J510" s="104">
        <v>1397686</v>
      </c>
      <c r="K510" s="119" t="str">
        <f t="shared" si="10"/>
        <v>00005019300029320410</v>
      </c>
      <c r="L510" s="107" t="s">
        <v>572</v>
      </c>
    </row>
    <row r="511" spans="1:12" s="85" customFormat="1" ht="33.75" x14ac:dyDescent="0.2">
      <c r="A511" s="80" t="s">
        <v>555</v>
      </c>
      <c r="B511" s="79" t="s">
        <v>7</v>
      </c>
      <c r="C511" s="122" t="s">
        <v>73</v>
      </c>
      <c r="D511" s="126" t="s">
        <v>533</v>
      </c>
      <c r="E511" s="185" t="s">
        <v>570</v>
      </c>
      <c r="F511" s="207"/>
      <c r="G511" s="123" t="s">
        <v>556</v>
      </c>
      <c r="H511" s="81">
        <v>1397686</v>
      </c>
      <c r="I511" s="82">
        <v>0</v>
      </c>
      <c r="J511" s="83">
        <f>IF(IF(H511="",0,H511)=0,0,(IF(H511&gt;0,IF(I511&gt;H511,0,H511-I511),IF(I511&gt;H511,H511-I511,0))))</f>
        <v>1397686</v>
      </c>
      <c r="K511" s="119" t="str">
        <f t="shared" si="10"/>
        <v>00005019300029320412</v>
      </c>
      <c r="L511" s="84" t="str">
        <f>C511 &amp; D511 &amp;E511 &amp; F511 &amp; G511</f>
        <v>00005019300029320412</v>
      </c>
    </row>
    <row r="512" spans="1:12" ht="45" x14ac:dyDescent="0.2">
      <c r="A512" s="100" t="s">
        <v>573</v>
      </c>
      <c r="B512" s="101" t="s">
        <v>7</v>
      </c>
      <c r="C512" s="102" t="s">
        <v>73</v>
      </c>
      <c r="D512" s="125" t="s">
        <v>533</v>
      </c>
      <c r="E512" s="202" t="s">
        <v>575</v>
      </c>
      <c r="F512" s="203"/>
      <c r="G512" s="130" t="s">
        <v>73</v>
      </c>
      <c r="H512" s="97">
        <v>410000</v>
      </c>
      <c r="I512" s="103">
        <v>116995.25</v>
      </c>
      <c r="J512" s="104">
        <v>293004.75</v>
      </c>
      <c r="K512" s="119" t="str">
        <f t="shared" si="10"/>
        <v>00005019300029330000</v>
      </c>
      <c r="L512" s="107" t="s">
        <v>574</v>
      </c>
    </row>
    <row r="513" spans="1:12" ht="22.5" x14ac:dyDescent="0.2">
      <c r="A513" s="100" t="s">
        <v>163</v>
      </c>
      <c r="B513" s="101" t="s">
        <v>7</v>
      </c>
      <c r="C513" s="102" t="s">
        <v>73</v>
      </c>
      <c r="D513" s="125" t="s">
        <v>533</v>
      </c>
      <c r="E513" s="202" t="s">
        <v>575</v>
      </c>
      <c r="F513" s="203"/>
      <c r="G513" s="130" t="s">
        <v>7</v>
      </c>
      <c r="H513" s="97">
        <v>410000</v>
      </c>
      <c r="I513" s="103">
        <v>116995.25</v>
      </c>
      <c r="J513" s="104">
        <v>293004.75</v>
      </c>
      <c r="K513" s="119" t="str">
        <f t="shared" si="10"/>
        <v>00005019300029330200</v>
      </c>
      <c r="L513" s="107" t="s">
        <v>576</v>
      </c>
    </row>
    <row r="514" spans="1:12" ht="22.5" x14ac:dyDescent="0.2">
      <c r="A514" s="100" t="s">
        <v>165</v>
      </c>
      <c r="B514" s="101" t="s">
        <v>7</v>
      </c>
      <c r="C514" s="102" t="s">
        <v>73</v>
      </c>
      <c r="D514" s="125" t="s">
        <v>533</v>
      </c>
      <c r="E514" s="202" t="s">
        <v>575</v>
      </c>
      <c r="F514" s="203"/>
      <c r="G514" s="130" t="s">
        <v>167</v>
      </c>
      <c r="H514" s="97">
        <v>410000</v>
      </c>
      <c r="I514" s="103">
        <v>116995.25</v>
      </c>
      <c r="J514" s="104">
        <v>293004.75</v>
      </c>
      <c r="K514" s="119" t="str">
        <f t="shared" si="10"/>
        <v>00005019300029330240</v>
      </c>
      <c r="L514" s="107" t="s">
        <v>577</v>
      </c>
    </row>
    <row r="515" spans="1:12" s="85" customFormat="1" x14ac:dyDescent="0.2">
      <c r="A515" s="80" t="s">
        <v>168</v>
      </c>
      <c r="B515" s="79" t="s">
        <v>7</v>
      </c>
      <c r="C515" s="122" t="s">
        <v>73</v>
      </c>
      <c r="D515" s="126" t="s">
        <v>533</v>
      </c>
      <c r="E515" s="185" t="s">
        <v>575</v>
      </c>
      <c r="F515" s="207"/>
      <c r="G515" s="123" t="s">
        <v>169</v>
      </c>
      <c r="H515" s="81">
        <v>410000</v>
      </c>
      <c r="I515" s="82">
        <v>116995.25</v>
      </c>
      <c r="J515" s="83">
        <f>IF(IF(H515="",0,H515)=0,0,(IF(H515&gt;0,IF(I515&gt;H515,0,H515-I515),IF(I515&gt;H515,H515-I515,0))))</f>
        <v>293004.75</v>
      </c>
      <c r="K515" s="119" t="str">
        <f t="shared" si="10"/>
        <v>00005019300029330244</v>
      </c>
      <c r="L515" s="84" t="str">
        <f>C515 &amp; D515 &amp;E515 &amp; F515 &amp; G515</f>
        <v>00005019300029330244</v>
      </c>
    </row>
    <row r="516" spans="1:12" x14ac:dyDescent="0.2">
      <c r="A516" s="100" t="s">
        <v>578</v>
      </c>
      <c r="B516" s="101" t="s">
        <v>7</v>
      </c>
      <c r="C516" s="102" t="s">
        <v>73</v>
      </c>
      <c r="D516" s="125" t="s">
        <v>579</v>
      </c>
      <c r="E516" s="202" t="s">
        <v>126</v>
      </c>
      <c r="F516" s="203"/>
      <c r="G516" s="130" t="s">
        <v>73</v>
      </c>
      <c r="H516" s="97">
        <v>9574436.5099999998</v>
      </c>
      <c r="I516" s="103">
        <v>552118.51</v>
      </c>
      <c r="J516" s="104">
        <v>9022318</v>
      </c>
      <c r="K516" s="119" t="str">
        <f t="shared" si="10"/>
        <v>00005020000000000000</v>
      </c>
      <c r="L516" s="107" t="s">
        <v>580</v>
      </c>
    </row>
    <row r="517" spans="1:12" ht="33.75" x14ac:dyDescent="0.2">
      <c r="A517" s="100" t="s">
        <v>581</v>
      </c>
      <c r="B517" s="101" t="s">
        <v>7</v>
      </c>
      <c r="C517" s="102" t="s">
        <v>73</v>
      </c>
      <c r="D517" s="125" t="s">
        <v>579</v>
      </c>
      <c r="E517" s="202" t="s">
        <v>583</v>
      </c>
      <c r="F517" s="203"/>
      <c r="G517" s="130" t="s">
        <v>73</v>
      </c>
      <c r="H517" s="97">
        <v>7240494.4299999997</v>
      </c>
      <c r="I517" s="103">
        <v>0</v>
      </c>
      <c r="J517" s="104">
        <v>7240494.4299999997</v>
      </c>
      <c r="K517" s="119" t="str">
        <f t="shared" si="10"/>
        <v>00005020600000000000</v>
      </c>
      <c r="L517" s="107" t="s">
        <v>582</v>
      </c>
    </row>
    <row r="518" spans="1:12" ht="22.5" x14ac:dyDescent="0.2">
      <c r="A518" s="100" t="s">
        <v>584</v>
      </c>
      <c r="B518" s="101" t="s">
        <v>7</v>
      </c>
      <c r="C518" s="102" t="s">
        <v>73</v>
      </c>
      <c r="D518" s="125" t="s">
        <v>579</v>
      </c>
      <c r="E518" s="202" t="s">
        <v>586</v>
      </c>
      <c r="F518" s="203"/>
      <c r="G518" s="130" t="s">
        <v>73</v>
      </c>
      <c r="H518" s="97">
        <v>350000</v>
      </c>
      <c r="I518" s="103">
        <v>0</v>
      </c>
      <c r="J518" s="104">
        <v>350000</v>
      </c>
      <c r="K518" s="119" t="str">
        <f t="shared" si="10"/>
        <v>00005020600020610000</v>
      </c>
      <c r="L518" s="107" t="s">
        <v>585</v>
      </c>
    </row>
    <row r="519" spans="1:12" ht="22.5" x14ac:dyDescent="0.2">
      <c r="A519" s="100" t="s">
        <v>163</v>
      </c>
      <c r="B519" s="101" t="s">
        <v>7</v>
      </c>
      <c r="C519" s="102" t="s">
        <v>73</v>
      </c>
      <c r="D519" s="125" t="s">
        <v>579</v>
      </c>
      <c r="E519" s="202" t="s">
        <v>586</v>
      </c>
      <c r="F519" s="203"/>
      <c r="G519" s="130" t="s">
        <v>7</v>
      </c>
      <c r="H519" s="97">
        <v>350000</v>
      </c>
      <c r="I519" s="103">
        <v>0</v>
      </c>
      <c r="J519" s="104">
        <v>350000</v>
      </c>
      <c r="K519" s="119" t="str">
        <f t="shared" si="10"/>
        <v>00005020600020610200</v>
      </c>
      <c r="L519" s="107" t="s">
        <v>587</v>
      </c>
    </row>
    <row r="520" spans="1:12" ht="22.5" x14ac:dyDescent="0.2">
      <c r="A520" s="100" t="s">
        <v>165</v>
      </c>
      <c r="B520" s="101" t="s">
        <v>7</v>
      </c>
      <c r="C520" s="102" t="s">
        <v>73</v>
      </c>
      <c r="D520" s="125" t="s">
        <v>579</v>
      </c>
      <c r="E520" s="202" t="s">
        <v>586</v>
      </c>
      <c r="F520" s="203"/>
      <c r="G520" s="130" t="s">
        <v>167</v>
      </c>
      <c r="H520" s="97">
        <v>350000</v>
      </c>
      <c r="I520" s="103">
        <v>0</v>
      </c>
      <c r="J520" s="104">
        <v>350000</v>
      </c>
      <c r="K520" s="119" t="str">
        <f t="shared" si="10"/>
        <v>00005020600020610240</v>
      </c>
      <c r="L520" s="107" t="s">
        <v>588</v>
      </c>
    </row>
    <row r="521" spans="1:12" s="85" customFormat="1" x14ac:dyDescent="0.2">
      <c r="A521" s="80" t="s">
        <v>168</v>
      </c>
      <c r="B521" s="79" t="s">
        <v>7</v>
      </c>
      <c r="C521" s="122" t="s">
        <v>73</v>
      </c>
      <c r="D521" s="126" t="s">
        <v>579</v>
      </c>
      <c r="E521" s="185" t="s">
        <v>586</v>
      </c>
      <c r="F521" s="207"/>
      <c r="G521" s="123" t="s">
        <v>169</v>
      </c>
      <c r="H521" s="81">
        <v>350000</v>
      </c>
      <c r="I521" s="82">
        <v>0</v>
      </c>
      <c r="J521" s="83">
        <f>IF(IF(H521="",0,H521)=0,0,(IF(H521&gt;0,IF(I521&gt;H521,0,H521-I521),IF(I521&gt;H521,H521-I521,0))))</f>
        <v>350000</v>
      </c>
      <c r="K521" s="119" t="str">
        <f t="shared" si="10"/>
        <v>00005020600020610244</v>
      </c>
      <c r="L521" s="84" t="str">
        <f>C521 &amp; D521 &amp;E521 &amp; F521 &amp; G521</f>
        <v>00005020600020610244</v>
      </c>
    </row>
    <row r="522" spans="1:12" ht="22.5" x14ac:dyDescent="0.2">
      <c r="A522" s="100" t="s">
        <v>589</v>
      </c>
      <c r="B522" s="101" t="s">
        <v>7</v>
      </c>
      <c r="C522" s="102" t="s">
        <v>73</v>
      </c>
      <c r="D522" s="125" t="s">
        <v>579</v>
      </c>
      <c r="E522" s="202" t="s">
        <v>590</v>
      </c>
      <c r="F522" s="203"/>
      <c r="G522" s="130" t="s">
        <v>73</v>
      </c>
      <c r="H522" s="97">
        <v>5390494.4299999997</v>
      </c>
      <c r="I522" s="103">
        <v>0</v>
      </c>
      <c r="J522" s="104">
        <v>5390494.4299999997</v>
      </c>
      <c r="K522" s="119" t="str">
        <f t="shared" si="10"/>
        <v>00005020600072370000</v>
      </c>
      <c r="L522" s="107" t="s">
        <v>591</v>
      </c>
    </row>
    <row r="523" spans="1:12" ht="22.5" x14ac:dyDescent="0.2">
      <c r="A523" s="100" t="s">
        <v>549</v>
      </c>
      <c r="B523" s="101" t="s">
        <v>7</v>
      </c>
      <c r="C523" s="102" t="s">
        <v>73</v>
      </c>
      <c r="D523" s="125" t="s">
        <v>579</v>
      </c>
      <c r="E523" s="202" t="s">
        <v>590</v>
      </c>
      <c r="F523" s="203"/>
      <c r="G523" s="130" t="s">
        <v>551</v>
      </c>
      <c r="H523" s="97">
        <v>5390494.4299999997</v>
      </c>
      <c r="I523" s="103">
        <v>0</v>
      </c>
      <c r="J523" s="104">
        <v>5390494.4299999997</v>
      </c>
      <c r="K523" s="119" t="str">
        <f t="shared" si="10"/>
        <v>00005020600072370400</v>
      </c>
      <c r="L523" s="107" t="s">
        <v>592</v>
      </c>
    </row>
    <row r="524" spans="1:12" x14ac:dyDescent="0.2">
      <c r="A524" s="100" t="s">
        <v>552</v>
      </c>
      <c r="B524" s="101" t="s">
        <v>7</v>
      </c>
      <c r="C524" s="102" t="s">
        <v>73</v>
      </c>
      <c r="D524" s="125" t="s">
        <v>579</v>
      </c>
      <c r="E524" s="202" t="s">
        <v>590</v>
      </c>
      <c r="F524" s="203"/>
      <c r="G524" s="130" t="s">
        <v>554</v>
      </c>
      <c r="H524" s="97">
        <v>5390494.4299999997</v>
      </c>
      <c r="I524" s="103">
        <v>0</v>
      </c>
      <c r="J524" s="104">
        <v>5390494.4299999997</v>
      </c>
      <c r="K524" s="119" t="str">
        <f t="shared" si="10"/>
        <v>00005020600072370410</v>
      </c>
      <c r="L524" s="107" t="s">
        <v>593</v>
      </c>
    </row>
    <row r="525" spans="1:12" s="85" customFormat="1" ht="33.75" x14ac:dyDescent="0.2">
      <c r="A525" s="80" t="s">
        <v>594</v>
      </c>
      <c r="B525" s="79" t="s">
        <v>7</v>
      </c>
      <c r="C525" s="122" t="s">
        <v>73</v>
      </c>
      <c r="D525" s="126" t="s">
        <v>579</v>
      </c>
      <c r="E525" s="185" t="s">
        <v>590</v>
      </c>
      <c r="F525" s="207"/>
      <c r="G525" s="123" t="s">
        <v>595</v>
      </c>
      <c r="H525" s="81">
        <v>5390494.4299999997</v>
      </c>
      <c r="I525" s="82">
        <v>0</v>
      </c>
      <c r="J525" s="83">
        <f>IF(IF(H525="",0,H525)=0,0,(IF(H525&gt;0,IF(I525&gt;H525,0,H525-I525),IF(I525&gt;H525,H525-I525,0))))</f>
        <v>5390494.4299999997</v>
      </c>
      <c r="K525" s="119" t="str">
        <f t="shared" si="10"/>
        <v>00005020600072370414</v>
      </c>
      <c r="L525" s="84" t="str">
        <f>C525 &amp; D525 &amp;E525 &amp; F525 &amp; G525</f>
        <v>00005020600072370414</v>
      </c>
    </row>
    <row r="526" spans="1:12" ht="22.5" x14ac:dyDescent="0.2">
      <c r="A526" s="100" t="s">
        <v>596</v>
      </c>
      <c r="B526" s="101" t="s">
        <v>7</v>
      </c>
      <c r="C526" s="102" t="s">
        <v>73</v>
      </c>
      <c r="D526" s="125" t="s">
        <v>579</v>
      </c>
      <c r="E526" s="202" t="s">
        <v>597</v>
      </c>
      <c r="F526" s="203"/>
      <c r="G526" s="130" t="s">
        <v>73</v>
      </c>
      <c r="H526" s="97">
        <v>1500000</v>
      </c>
      <c r="I526" s="103">
        <v>0</v>
      </c>
      <c r="J526" s="104">
        <v>1500000</v>
      </c>
      <c r="K526" s="119" t="str">
        <f t="shared" si="10"/>
        <v>000050206000S2370000</v>
      </c>
      <c r="L526" s="107" t="s">
        <v>598</v>
      </c>
    </row>
    <row r="527" spans="1:12" ht="22.5" x14ac:dyDescent="0.2">
      <c r="A527" s="100" t="s">
        <v>549</v>
      </c>
      <c r="B527" s="101" t="s">
        <v>7</v>
      </c>
      <c r="C527" s="102" t="s">
        <v>73</v>
      </c>
      <c r="D527" s="125" t="s">
        <v>579</v>
      </c>
      <c r="E527" s="202" t="s">
        <v>597</v>
      </c>
      <c r="F527" s="203"/>
      <c r="G527" s="130" t="s">
        <v>551</v>
      </c>
      <c r="H527" s="97">
        <v>1500000</v>
      </c>
      <c r="I527" s="103">
        <v>0</v>
      </c>
      <c r="J527" s="104">
        <v>1500000</v>
      </c>
      <c r="K527" s="119" t="str">
        <f t="shared" si="10"/>
        <v>000050206000S2370400</v>
      </c>
      <c r="L527" s="107" t="s">
        <v>599</v>
      </c>
    </row>
    <row r="528" spans="1:12" x14ac:dyDescent="0.2">
      <c r="A528" s="100" t="s">
        <v>552</v>
      </c>
      <c r="B528" s="101" t="s">
        <v>7</v>
      </c>
      <c r="C528" s="102" t="s">
        <v>73</v>
      </c>
      <c r="D528" s="125" t="s">
        <v>579</v>
      </c>
      <c r="E528" s="202" t="s">
        <v>597</v>
      </c>
      <c r="F528" s="203"/>
      <c r="G528" s="130" t="s">
        <v>554</v>
      </c>
      <c r="H528" s="97">
        <v>1500000</v>
      </c>
      <c r="I528" s="103">
        <v>0</v>
      </c>
      <c r="J528" s="104">
        <v>1500000</v>
      </c>
      <c r="K528" s="119" t="str">
        <f t="shared" si="10"/>
        <v>000050206000S2370410</v>
      </c>
      <c r="L528" s="107" t="s">
        <v>600</v>
      </c>
    </row>
    <row r="529" spans="1:12" s="85" customFormat="1" ht="33.75" x14ac:dyDescent="0.2">
      <c r="A529" s="80" t="s">
        <v>594</v>
      </c>
      <c r="B529" s="79" t="s">
        <v>7</v>
      </c>
      <c r="C529" s="122" t="s">
        <v>73</v>
      </c>
      <c r="D529" s="126" t="s">
        <v>579</v>
      </c>
      <c r="E529" s="185" t="s">
        <v>597</v>
      </c>
      <c r="F529" s="207"/>
      <c r="G529" s="123" t="s">
        <v>595</v>
      </c>
      <c r="H529" s="81">
        <v>1500000</v>
      </c>
      <c r="I529" s="82">
        <v>0</v>
      </c>
      <c r="J529" s="83">
        <f>IF(IF(H529="",0,H529)=0,0,(IF(H529&gt;0,IF(I529&gt;H529,0,H529-I529),IF(I529&gt;H529,H529-I529,0))))</f>
        <v>1500000</v>
      </c>
      <c r="K529" s="119" t="str">
        <f t="shared" si="10"/>
        <v>000050206000S2370414</v>
      </c>
      <c r="L529" s="84" t="str">
        <f>C529 &amp; D529 &amp;E529 &amp; F529 &amp; G529</f>
        <v>000050206000S2370414</v>
      </c>
    </row>
    <row r="530" spans="1:12" ht="22.5" x14ac:dyDescent="0.2">
      <c r="A530" s="100" t="s">
        <v>170</v>
      </c>
      <c r="B530" s="101" t="s">
        <v>7</v>
      </c>
      <c r="C530" s="102" t="s">
        <v>73</v>
      </c>
      <c r="D530" s="125" t="s">
        <v>579</v>
      </c>
      <c r="E530" s="202" t="s">
        <v>172</v>
      </c>
      <c r="F530" s="203"/>
      <c r="G530" s="130" t="s">
        <v>73</v>
      </c>
      <c r="H530" s="97">
        <v>2333942.08</v>
      </c>
      <c r="I530" s="103">
        <v>552118.51</v>
      </c>
      <c r="J530" s="104">
        <v>1781823.57</v>
      </c>
      <c r="K530" s="119" t="str">
        <f t="shared" si="10"/>
        <v>00005029300000000000</v>
      </c>
      <c r="L530" s="107" t="s">
        <v>601</v>
      </c>
    </row>
    <row r="531" spans="1:12" x14ac:dyDescent="0.2">
      <c r="A531" s="100" t="s">
        <v>602</v>
      </c>
      <c r="B531" s="101" t="s">
        <v>7</v>
      </c>
      <c r="C531" s="102" t="s">
        <v>73</v>
      </c>
      <c r="D531" s="125" t="s">
        <v>579</v>
      </c>
      <c r="E531" s="202" t="s">
        <v>603</v>
      </c>
      <c r="F531" s="203"/>
      <c r="G531" s="130" t="s">
        <v>73</v>
      </c>
      <c r="H531" s="97">
        <v>743582.04</v>
      </c>
      <c r="I531" s="103">
        <v>271671.24</v>
      </c>
      <c r="J531" s="104">
        <v>471910.8</v>
      </c>
      <c r="K531" s="119" t="str">
        <f t="shared" ref="K531:K594" si="11">C531 &amp; D531 &amp;E531 &amp; F531 &amp; G531</f>
        <v>00005029300029110000</v>
      </c>
      <c r="L531" s="107" t="s">
        <v>604</v>
      </c>
    </row>
    <row r="532" spans="1:12" ht="22.5" x14ac:dyDescent="0.2">
      <c r="A532" s="100" t="s">
        <v>163</v>
      </c>
      <c r="B532" s="101" t="s">
        <v>7</v>
      </c>
      <c r="C532" s="102" t="s">
        <v>73</v>
      </c>
      <c r="D532" s="125" t="s">
        <v>579</v>
      </c>
      <c r="E532" s="202" t="s">
        <v>603</v>
      </c>
      <c r="F532" s="203"/>
      <c r="G532" s="130" t="s">
        <v>7</v>
      </c>
      <c r="H532" s="97">
        <v>743582.04</v>
      </c>
      <c r="I532" s="103">
        <v>271671.24</v>
      </c>
      <c r="J532" s="104">
        <v>471910.8</v>
      </c>
      <c r="K532" s="119" t="str">
        <f t="shared" si="11"/>
        <v>00005029300029110200</v>
      </c>
      <c r="L532" s="107" t="s">
        <v>605</v>
      </c>
    </row>
    <row r="533" spans="1:12" ht="22.5" x14ac:dyDescent="0.2">
      <c r="A533" s="100" t="s">
        <v>165</v>
      </c>
      <c r="B533" s="101" t="s">
        <v>7</v>
      </c>
      <c r="C533" s="102" t="s">
        <v>73</v>
      </c>
      <c r="D533" s="125" t="s">
        <v>579</v>
      </c>
      <c r="E533" s="202" t="s">
        <v>603</v>
      </c>
      <c r="F533" s="203"/>
      <c r="G533" s="130" t="s">
        <v>167</v>
      </c>
      <c r="H533" s="97">
        <v>743582.04</v>
      </c>
      <c r="I533" s="103">
        <v>271671.24</v>
      </c>
      <c r="J533" s="104">
        <v>471910.8</v>
      </c>
      <c r="K533" s="119" t="str">
        <f t="shared" si="11"/>
        <v>00005029300029110240</v>
      </c>
      <c r="L533" s="107" t="s">
        <v>606</v>
      </c>
    </row>
    <row r="534" spans="1:12" s="85" customFormat="1" x14ac:dyDescent="0.2">
      <c r="A534" s="80" t="s">
        <v>168</v>
      </c>
      <c r="B534" s="79" t="s">
        <v>7</v>
      </c>
      <c r="C534" s="122" t="s">
        <v>73</v>
      </c>
      <c r="D534" s="126" t="s">
        <v>579</v>
      </c>
      <c r="E534" s="185" t="s">
        <v>603</v>
      </c>
      <c r="F534" s="207"/>
      <c r="G534" s="123" t="s">
        <v>169</v>
      </c>
      <c r="H534" s="81">
        <v>743582.04</v>
      </c>
      <c r="I534" s="82">
        <v>271671.24</v>
      </c>
      <c r="J534" s="83">
        <f>IF(IF(H534="",0,H534)=0,0,(IF(H534&gt;0,IF(I534&gt;H534,0,H534-I534),IF(I534&gt;H534,H534-I534,0))))</f>
        <v>471910.8</v>
      </c>
      <c r="K534" s="119" t="str">
        <f t="shared" si="11"/>
        <v>00005029300029110244</v>
      </c>
      <c r="L534" s="84" t="str">
        <f>C534 &amp; D534 &amp;E534 &amp; F534 &amp; G534</f>
        <v>00005029300029110244</v>
      </c>
    </row>
    <row r="535" spans="1:12" x14ac:dyDescent="0.2">
      <c r="A535" s="100" t="s">
        <v>607</v>
      </c>
      <c r="B535" s="101" t="s">
        <v>7</v>
      </c>
      <c r="C535" s="102" t="s">
        <v>73</v>
      </c>
      <c r="D535" s="125" t="s">
        <v>579</v>
      </c>
      <c r="E535" s="202" t="s">
        <v>609</v>
      </c>
      <c r="F535" s="203"/>
      <c r="G535" s="130" t="s">
        <v>73</v>
      </c>
      <c r="H535" s="97">
        <v>1590360.04</v>
      </c>
      <c r="I535" s="103">
        <v>280447.27</v>
      </c>
      <c r="J535" s="104">
        <v>1309912.77</v>
      </c>
      <c r="K535" s="119" t="str">
        <f t="shared" si="11"/>
        <v>00005029300029120000</v>
      </c>
      <c r="L535" s="107" t="s">
        <v>608</v>
      </c>
    </row>
    <row r="536" spans="1:12" ht="22.5" x14ac:dyDescent="0.2">
      <c r="A536" s="100" t="s">
        <v>163</v>
      </c>
      <c r="B536" s="101" t="s">
        <v>7</v>
      </c>
      <c r="C536" s="102" t="s">
        <v>73</v>
      </c>
      <c r="D536" s="125" t="s">
        <v>579</v>
      </c>
      <c r="E536" s="202" t="s">
        <v>609</v>
      </c>
      <c r="F536" s="203"/>
      <c r="G536" s="130" t="s">
        <v>7</v>
      </c>
      <c r="H536" s="97">
        <v>1590360.04</v>
      </c>
      <c r="I536" s="103">
        <v>280447.27</v>
      </c>
      <c r="J536" s="104">
        <v>1309912.77</v>
      </c>
      <c r="K536" s="119" t="str">
        <f t="shared" si="11"/>
        <v>00005029300029120200</v>
      </c>
      <c r="L536" s="107" t="s">
        <v>610</v>
      </c>
    </row>
    <row r="537" spans="1:12" ht="22.5" x14ac:dyDescent="0.2">
      <c r="A537" s="100" t="s">
        <v>165</v>
      </c>
      <c r="B537" s="101" t="s">
        <v>7</v>
      </c>
      <c r="C537" s="102" t="s">
        <v>73</v>
      </c>
      <c r="D537" s="125" t="s">
        <v>579</v>
      </c>
      <c r="E537" s="202" t="s">
        <v>609</v>
      </c>
      <c r="F537" s="203"/>
      <c r="G537" s="130" t="s">
        <v>167</v>
      </c>
      <c r="H537" s="97">
        <v>1590360.04</v>
      </c>
      <c r="I537" s="103">
        <v>280447.27</v>
      </c>
      <c r="J537" s="104">
        <v>1309912.77</v>
      </c>
      <c r="K537" s="119" t="str">
        <f t="shared" si="11"/>
        <v>00005029300029120240</v>
      </c>
      <c r="L537" s="107" t="s">
        <v>611</v>
      </c>
    </row>
    <row r="538" spans="1:12" s="85" customFormat="1" x14ac:dyDescent="0.2">
      <c r="A538" s="80" t="s">
        <v>168</v>
      </c>
      <c r="B538" s="79" t="s">
        <v>7</v>
      </c>
      <c r="C538" s="122" t="s">
        <v>73</v>
      </c>
      <c r="D538" s="126" t="s">
        <v>579</v>
      </c>
      <c r="E538" s="185" t="s">
        <v>609</v>
      </c>
      <c r="F538" s="207"/>
      <c r="G538" s="123" t="s">
        <v>169</v>
      </c>
      <c r="H538" s="81">
        <v>1590360.04</v>
      </c>
      <c r="I538" s="82">
        <v>280447.27</v>
      </c>
      <c r="J538" s="83">
        <f>IF(IF(H538="",0,H538)=0,0,(IF(H538&gt;0,IF(I538&gt;H538,0,H538-I538),IF(I538&gt;H538,H538-I538,0))))</f>
        <v>1309912.77</v>
      </c>
      <c r="K538" s="119" t="str">
        <f t="shared" si="11"/>
        <v>00005029300029120244</v>
      </c>
      <c r="L538" s="84" t="str">
        <f>C538 &amp; D538 &amp;E538 &amp; F538 &amp; G538</f>
        <v>00005029300029120244</v>
      </c>
    </row>
    <row r="539" spans="1:12" x14ac:dyDescent="0.2">
      <c r="A539" s="100" t="s">
        <v>612</v>
      </c>
      <c r="B539" s="101" t="s">
        <v>7</v>
      </c>
      <c r="C539" s="102" t="s">
        <v>73</v>
      </c>
      <c r="D539" s="125" t="s">
        <v>613</v>
      </c>
      <c r="E539" s="202" t="s">
        <v>126</v>
      </c>
      <c r="F539" s="203"/>
      <c r="G539" s="130" t="s">
        <v>73</v>
      </c>
      <c r="H539" s="97">
        <v>3218730</v>
      </c>
      <c r="I539" s="103">
        <v>961289.83</v>
      </c>
      <c r="J539" s="104">
        <v>2257440.17</v>
      </c>
      <c r="K539" s="119" t="str">
        <f t="shared" si="11"/>
        <v>00005030000000000000</v>
      </c>
      <c r="L539" s="107" t="s">
        <v>614</v>
      </c>
    </row>
    <row r="540" spans="1:12" ht="22.5" x14ac:dyDescent="0.2">
      <c r="A540" s="100" t="s">
        <v>170</v>
      </c>
      <c r="B540" s="101" t="s">
        <v>7</v>
      </c>
      <c r="C540" s="102" t="s">
        <v>73</v>
      </c>
      <c r="D540" s="125" t="s">
        <v>613</v>
      </c>
      <c r="E540" s="202" t="s">
        <v>172</v>
      </c>
      <c r="F540" s="203"/>
      <c r="G540" s="130" t="s">
        <v>73</v>
      </c>
      <c r="H540" s="97">
        <v>3218730</v>
      </c>
      <c r="I540" s="103">
        <v>961289.83</v>
      </c>
      <c r="J540" s="104">
        <v>2257440.17</v>
      </c>
      <c r="K540" s="119" t="str">
        <f t="shared" si="11"/>
        <v>00005039300000000000</v>
      </c>
      <c r="L540" s="107" t="s">
        <v>615</v>
      </c>
    </row>
    <row r="541" spans="1:12" x14ac:dyDescent="0.2">
      <c r="A541" s="100" t="s">
        <v>616</v>
      </c>
      <c r="B541" s="101" t="s">
        <v>7</v>
      </c>
      <c r="C541" s="102" t="s">
        <v>73</v>
      </c>
      <c r="D541" s="125" t="s">
        <v>613</v>
      </c>
      <c r="E541" s="202" t="s">
        <v>618</v>
      </c>
      <c r="F541" s="203"/>
      <c r="G541" s="130" t="s">
        <v>73</v>
      </c>
      <c r="H541" s="97">
        <v>2649000</v>
      </c>
      <c r="I541" s="103">
        <v>961289.83</v>
      </c>
      <c r="J541" s="104">
        <v>1687710.17</v>
      </c>
      <c r="K541" s="119" t="str">
        <f t="shared" si="11"/>
        <v>00005039300027030000</v>
      </c>
      <c r="L541" s="107" t="s">
        <v>617</v>
      </c>
    </row>
    <row r="542" spans="1:12" ht="22.5" x14ac:dyDescent="0.2">
      <c r="A542" s="100" t="s">
        <v>163</v>
      </c>
      <c r="B542" s="101" t="s">
        <v>7</v>
      </c>
      <c r="C542" s="102" t="s">
        <v>73</v>
      </c>
      <c r="D542" s="125" t="s">
        <v>613</v>
      </c>
      <c r="E542" s="202" t="s">
        <v>618</v>
      </c>
      <c r="F542" s="203"/>
      <c r="G542" s="130" t="s">
        <v>7</v>
      </c>
      <c r="H542" s="97">
        <v>2649000</v>
      </c>
      <c r="I542" s="103">
        <v>961289.83</v>
      </c>
      <c r="J542" s="104">
        <v>1687710.17</v>
      </c>
      <c r="K542" s="119" t="str">
        <f t="shared" si="11"/>
        <v>00005039300027030200</v>
      </c>
      <c r="L542" s="107" t="s">
        <v>619</v>
      </c>
    </row>
    <row r="543" spans="1:12" ht="22.5" x14ac:dyDescent="0.2">
      <c r="A543" s="100" t="s">
        <v>165</v>
      </c>
      <c r="B543" s="101" t="s">
        <v>7</v>
      </c>
      <c r="C543" s="102" t="s">
        <v>73</v>
      </c>
      <c r="D543" s="125" t="s">
        <v>613</v>
      </c>
      <c r="E543" s="202" t="s">
        <v>618</v>
      </c>
      <c r="F543" s="203"/>
      <c r="G543" s="130" t="s">
        <v>167</v>
      </c>
      <c r="H543" s="97">
        <v>2649000</v>
      </c>
      <c r="I543" s="103">
        <v>961289.83</v>
      </c>
      <c r="J543" s="104">
        <v>1687710.17</v>
      </c>
      <c r="K543" s="119" t="str">
        <f t="shared" si="11"/>
        <v>00005039300027030240</v>
      </c>
      <c r="L543" s="107" t="s">
        <v>620</v>
      </c>
    </row>
    <row r="544" spans="1:12" s="85" customFormat="1" x14ac:dyDescent="0.2">
      <c r="A544" s="80" t="s">
        <v>168</v>
      </c>
      <c r="B544" s="79" t="s">
        <v>7</v>
      </c>
      <c r="C544" s="122" t="s">
        <v>73</v>
      </c>
      <c r="D544" s="126" t="s">
        <v>613</v>
      </c>
      <c r="E544" s="185" t="s">
        <v>618</v>
      </c>
      <c r="F544" s="207"/>
      <c r="G544" s="123" t="s">
        <v>169</v>
      </c>
      <c r="H544" s="81">
        <v>2649000</v>
      </c>
      <c r="I544" s="82">
        <v>961289.83</v>
      </c>
      <c r="J544" s="83">
        <f>IF(IF(H544="",0,H544)=0,0,(IF(H544&gt;0,IF(I544&gt;H544,0,H544-I544),IF(I544&gt;H544,H544-I544,0))))</f>
        <v>1687710.17</v>
      </c>
      <c r="K544" s="119" t="str">
        <f t="shared" si="11"/>
        <v>00005039300027030244</v>
      </c>
      <c r="L544" s="84" t="str">
        <f>C544 &amp; D544 &amp;E544 &amp; F544 &amp; G544</f>
        <v>00005039300027030244</v>
      </c>
    </row>
    <row r="545" spans="1:12" x14ac:dyDescent="0.2">
      <c r="A545" s="100" t="s">
        <v>305</v>
      </c>
      <c r="B545" s="101" t="s">
        <v>7</v>
      </c>
      <c r="C545" s="102" t="s">
        <v>73</v>
      </c>
      <c r="D545" s="125" t="s">
        <v>613</v>
      </c>
      <c r="E545" s="202" t="s">
        <v>307</v>
      </c>
      <c r="F545" s="203"/>
      <c r="G545" s="130" t="s">
        <v>73</v>
      </c>
      <c r="H545" s="97">
        <v>569730</v>
      </c>
      <c r="I545" s="103">
        <v>0</v>
      </c>
      <c r="J545" s="104">
        <v>569730</v>
      </c>
      <c r="K545" s="119" t="str">
        <f t="shared" si="11"/>
        <v>00005039300029990000</v>
      </c>
      <c r="L545" s="107" t="s">
        <v>621</v>
      </c>
    </row>
    <row r="546" spans="1:12" ht="22.5" x14ac:dyDescent="0.2">
      <c r="A546" s="100" t="s">
        <v>163</v>
      </c>
      <c r="B546" s="101" t="s">
        <v>7</v>
      </c>
      <c r="C546" s="102" t="s">
        <v>73</v>
      </c>
      <c r="D546" s="125" t="s">
        <v>613</v>
      </c>
      <c r="E546" s="202" t="s">
        <v>307</v>
      </c>
      <c r="F546" s="203"/>
      <c r="G546" s="130" t="s">
        <v>7</v>
      </c>
      <c r="H546" s="97">
        <v>569730</v>
      </c>
      <c r="I546" s="103">
        <v>0</v>
      </c>
      <c r="J546" s="104">
        <v>569730</v>
      </c>
      <c r="K546" s="119" t="str">
        <f t="shared" si="11"/>
        <v>00005039300029990200</v>
      </c>
      <c r="L546" s="107" t="s">
        <v>622</v>
      </c>
    </row>
    <row r="547" spans="1:12" ht="22.5" x14ac:dyDescent="0.2">
      <c r="A547" s="100" t="s">
        <v>165</v>
      </c>
      <c r="B547" s="101" t="s">
        <v>7</v>
      </c>
      <c r="C547" s="102" t="s">
        <v>73</v>
      </c>
      <c r="D547" s="125" t="s">
        <v>613</v>
      </c>
      <c r="E547" s="202" t="s">
        <v>307</v>
      </c>
      <c r="F547" s="203"/>
      <c r="G547" s="130" t="s">
        <v>167</v>
      </c>
      <c r="H547" s="97">
        <v>569730</v>
      </c>
      <c r="I547" s="103">
        <v>0</v>
      </c>
      <c r="J547" s="104">
        <v>569730</v>
      </c>
      <c r="K547" s="119" t="str">
        <f t="shared" si="11"/>
        <v>00005039300029990240</v>
      </c>
      <c r="L547" s="107" t="s">
        <v>623</v>
      </c>
    </row>
    <row r="548" spans="1:12" s="85" customFormat="1" x14ac:dyDescent="0.2">
      <c r="A548" s="80" t="s">
        <v>168</v>
      </c>
      <c r="B548" s="79" t="s">
        <v>7</v>
      </c>
      <c r="C548" s="122" t="s">
        <v>73</v>
      </c>
      <c r="D548" s="126" t="s">
        <v>613</v>
      </c>
      <c r="E548" s="185" t="s">
        <v>307</v>
      </c>
      <c r="F548" s="207"/>
      <c r="G548" s="123" t="s">
        <v>169</v>
      </c>
      <c r="H548" s="81">
        <v>569730</v>
      </c>
      <c r="I548" s="82">
        <v>0</v>
      </c>
      <c r="J548" s="83">
        <f>IF(IF(H548="",0,H548)=0,0,(IF(H548&gt;0,IF(I548&gt;H548,0,H548-I548),IF(I548&gt;H548,H548-I548,0))))</f>
        <v>569730</v>
      </c>
      <c r="K548" s="119" t="str">
        <f t="shared" si="11"/>
        <v>00005039300029990244</v>
      </c>
      <c r="L548" s="84" t="str">
        <f>C548 &amp; D548 &amp;E548 &amp; F548 &amp; G548</f>
        <v>00005039300029990244</v>
      </c>
    </row>
    <row r="549" spans="1:12" ht="22.5" x14ac:dyDescent="0.2">
      <c r="A549" s="100" t="s">
        <v>624</v>
      </c>
      <c r="B549" s="101" t="s">
        <v>7</v>
      </c>
      <c r="C549" s="102" t="s">
        <v>73</v>
      </c>
      <c r="D549" s="125" t="s">
        <v>625</v>
      </c>
      <c r="E549" s="202" t="s">
        <v>126</v>
      </c>
      <c r="F549" s="203"/>
      <c r="G549" s="130" t="s">
        <v>73</v>
      </c>
      <c r="H549" s="97">
        <v>7271250</v>
      </c>
      <c r="I549" s="103">
        <v>1622732.63</v>
      </c>
      <c r="J549" s="104">
        <v>5648517.3700000001</v>
      </c>
      <c r="K549" s="119" t="str">
        <f t="shared" si="11"/>
        <v>00005050000000000000</v>
      </c>
      <c r="L549" s="107" t="s">
        <v>626</v>
      </c>
    </row>
    <row r="550" spans="1:12" ht="22.5" x14ac:dyDescent="0.2">
      <c r="A550" s="100" t="s">
        <v>354</v>
      </c>
      <c r="B550" s="101" t="s">
        <v>7</v>
      </c>
      <c r="C550" s="102" t="s">
        <v>73</v>
      </c>
      <c r="D550" s="125" t="s">
        <v>625</v>
      </c>
      <c r="E550" s="202" t="s">
        <v>356</v>
      </c>
      <c r="F550" s="203"/>
      <c r="G550" s="130" t="s">
        <v>73</v>
      </c>
      <c r="H550" s="97">
        <v>6895000</v>
      </c>
      <c r="I550" s="103">
        <v>1367327.55</v>
      </c>
      <c r="J550" s="104">
        <v>5527672.4500000002</v>
      </c>
      <c r="K550" s="119" t="str">
        <f t="shared" si="11"/>
        <v>00005059200000000000</v>
      </c>
      <c r="L550" s="107" t="s">
        <v>627</v>
      </c>
    </row>
    <row r="551" spans="1:12" ht="22.5" x14ac:dyDescent="0.2">
      <c r="A551" s="100" t="s">
        <v>628</v>
      </c>
      <c r="B551" s="101" t="s">
        <v>7</v>
      </c>
      <c r="C551" s="102" t="s">
        <v>73</v>
      </c>
      <c r="D551" s="125" t="s">
        <v>625</v>
      </c>
      <c r="E551" s="202" t="s">
        <v>630</v>
      </c>
      <c r="F551" s="203"/>
      <c r="G551" s="130" t="s">
        <v>73</v>
      </c>
      <c r="H551" s="97">
        <v>6895000</v>
      </c>
      <c r="I551" s="103">
        <v>1367327.55</v>
      </c>
      <c r="J551" s="104">
        <v>5527672.4500000002</v>
      </c>
      <c r="K551" s="119" t="str">
        <f t="shared" si="11"/>
        <v>00005059200029210000</v>
      </c>
      <c r="L551" s="107" t="s">
        <v>629</v>
      </c>
    </row>
    <row r="552" spans="1:12" ht="56.25" x14ac:dyDescent="0.2">
      <c r="A552" s="100" t="s">
        <v>141</v>
      </c>
      <c r="B552" s="101" t="s">
        <v>7</v>
      </c>
      <c r="C552" s="102" t="s">
        <v>73</v>
      </c>
      <c r="D552" s="125" t="s">
        <v>625</v>
      </c>
      <c r="E552" s="202" t="s">
        <v>630</v>
      </c>
      <c r="F552" s="203"/>
      <c r="G552" s="130" t="s">
        <v>140</v>
      </c>
      <c r="H552" s="97">
        <v>4195000</v>
      </c>
      <c r="I552" s="103">
        <v>1286293.78</v>
      </c>
      <c r="J552" s="104">
        <v>2908706.22</v>
      </c>
      <c r="K552" s="119" t="str">
        <f t="shared" si="11"/>
        <v>00005059200029210100</v>
      </c>
      <c r="L552" s="107" t="s">
        <v>631</v>
      </c>
    </row>
    <row r="553" spans="1:12" x14ac:dyDescent="0.2">
      <c r="A553" s="100" t="s">
        <v>361</v>
      </c>
      <c r="B553" s="101" t="s">
        <v>7</v>
      </c>
      <c r="C553" s="102" t="s">
        <v>73</v>
      </c>
      <c r="D553" s="125" t="s">
        <v>625</v>
      </c>
      <c r="E553" s="202" t="s">
        <v>630</v>
      </c>
      <c r="F553" s="203"/>
      <c r="G553" s="130" t="s">
        <v>362</v>
      </c>
      <c r="H553" s="97">
        <v>4195000</v>
      </c>
      <c r="I553" s="103">
        <v>1286293.78</v>
      </c>
      <c r="J553" s="104">
        <v>2908706.22</v>
      </c>
      <c r="K553" s="119" t="str">
        <f t="shared" si="11"/>
        <v>00005059200029210110</v>
      </c>
      <c r="L553" s="107" t="s">
        <v>632</v>
      </c>
    </row>
    <row r="554" spans="1:12" s="85" customFormat="1" x14ac:dyDescent="0.2">
      <c r="A554" s="80" t="s">
        <v>364</v>
      </c>
      <c r="B554" s="79" t="s">
        <v>7</v>
      </c>
      <c r="C554" s="122" t="s">
        <v>73</v>
      </c>
      <c r="D554" s="126" t="s">
        <v>625</v>
      </c>
      <c r="E554" s="185" t="s">
        <v>630</v>
      </c>
      <c r="F554" s="207"/>
      <c r="G554" s="123" t="s">
        <v>365</v>
      </c>
      <c r="H554" s="81">
        <v>3215000</v>
      </c>
      <c r="I554" s="82">
        <v>1006438.33</v>
      </c>
      <c r="J554" s="83">
        <f>IF(IF(H554="",0,H554)=0,0,(IF(H554&gt;0,IF(I554&gt;H554,0,H554-I554),IF(I554&gt;H554,H554-I554,0))))</f>
        <v>2208561.67</v>
      </c>
      <c r="K554" s="119" t="str">
        <f t="shared" si="11"/>
        <v>00005059200029210111</v>
      </c>
      <c r="L554" s="84" t="str">
        <f>C554 &amp; D554 &amp;E554 &amp; F554 &amp; G554</f>
        <v>00005059200029210111</v>
      </c>
    </row>
    <row r="555" spans="1:12" s="85" customFormat="1" ht="33.75" x14ac:dyDescent="0.2">
      <c r="A555" s="80" t="s">
        <v>366</v>
      </c>
      <c r="B555" s="79" t="s">
        <v>7</v>
      </c>
      <c r="C555" s="122" t="s">
        <v>73</v>
      </c>
      <c r="D555" s="126" t="s">
        <v>625</v>
      </c>
      <c r="E555" s="185" t="s">
        <v>630</v>
      </c>
      <c r="F555" s="207"/>
      <c r="G555" s="123" t="s">
        <v>367</v>
      </c>
      <c r="H555" s="81">
        <v>980000</v>
      </c>
      <c r="I555" s="82">
        <v>279855.45</v>
      </c>
      <c r="J555" s="83">
        <f>IF(IF(H555="",0,H555)=0,0,(IF(H555&gt;0,IF(I555&gt;H555,0,H555-I555),IF(I555&gt;H555,H555-I555,0))))</f>
        <v>700144.55</v>
      </c>
      <c r="K555" s="119" t="str">
        <f t="shared" si="11"/>
        <v>00005059200029210119</v>
      </c>
      <c r="L555" s="84" t="str">
        <f>C555 &amp; D555 &amp;E555 &amp; F555 &amp; G555</f>
        <v>00005059200029210119</v>
      </c>
    </row>
    <row r="556" spans="1:12" ht="22.5" x14ac:dyDescent="0.2">
      <c r="A556" s="100" t="s">
        <v>163</v>
      </c>
      <c r="B556" s="101" t="s">
        <v>7</v>
      </c>
      <c r="C556" s="102" t="s">
        <v>73</v>
      </c>
      <c r="D556" s="125" t="s">
        <v>625</v>
      </c>
      <c r="E556" s="202" t="s">
        <v>630</v>
      </c>
      <c r="F556" s="203"/>
      <c r="G556" s="130" t="s">
        <v>7</v>
      </c>
      <c r="H556" s="97">
        <v>2694900</v>
      </c>
      <c r="I556" s="103">
        <v>77033.919999999998</v>
      </c>
      <c r="J556" s="104">
        <v>2617866.08</v>
      </c>
      <c r="K556" s="119" t="str">
        <f t="shared" si="11"/>
        <v>00005059200029210200</v>
      </c>
      <c r="L556" s="107" t="s">
        <v>633</v>
      </c>
    </row>
    <row r="557" spans="1:12" ht="22.5" x14ac:dyDescent="0.2">
      <c r="A557" s="100" t="s">
        <v>165</v>
      </c>
      <c r="B557" s="101" t="s">
        <v>7</v>
      </c>
      <c r="C557" s="102" t="s">
        <v>73</v>
      </c>
      <c r="D557" s="125" t="s">
        <v>625</v>
      </c>
      <c r="E557" s="202" t="s">
        <v>630</v>
      </c>
      <c r="F557" s="203"/>
      <c r="G557" s="130" t="s">
        <v>167</v>
      </c>
      <c r="H557" s="97">
        <v>2694900</v>
      </c>
      <c r="I557" s="103">
        <v>77033.919999999998</v>
      </c>
      <c r="J557" s="104">
        <v>2617866.08</v>
      </c>
      <c r="K557" s="119" t="str">
        <f t="shared" si="11"/>
        <v>00005059200029210240</v>
      </c>
      <c r="L557" s="107" t="s">
        <v>634</v>
      </c>
    </row>
    <row r="558" spans="1:12" s="85" customFormat="1" x14ac:dyDescent="0.2">
      <c r="A558" s="80" t="s">
        <v>168</v>
      </c>
      <c r="B558" s="79" t="s">
        <v>7</v>
      </c>
      <c r="C558" s="122" t="s">
        <v>73</v>
      </c>
      <c r="D558" s="126" t="s">
        <v>625</v>
      </c>
      <c r="E558" s="185" t="s">
        <v>630</v>
      </c>
      <c r="F558" s="207"/>
      <c r="G558" s="123" t="s">
        <v>169</v>
      </c>
      <c r="H558" s="81">
        <v>2694900</v>
      </c>
      <c r="I558" s="82">
        <v>77033.919999999998</v>
      </c>
      <c r="J558" s="83">
        <f>IF(IF(H558="",0,H558)=0,0,(IF(H558&gt;0,IF(I558&gt;H558,0,H558-I558),IF(I558&gt;H558,H558-I558,0))))</f>
        <v>2617866.08</v>
      </c>
      <c r="K558" s="119" t="str">
        <f t="shared" si="11"/>
        <v>00005059200029210244</v>
      </c>
      <c r="L558" s="84" t="str">
        <f>C558 &amp; D558 &amp;E558 &amp; F558 &amp; G558</f>
        <v>00005059200029210244</v>
      </c>
    </row>
    <row r="559" spans="1:12" x14ac:dyDescent="0.2">
      <c r="A559" s="100" t="s">
        <v>195</v>
      </c>
      <c r="B559" s="101" t="s">
        <v>7</v>
      </c>
      <c r="C559" s="102" t="s">
        <v>73</v>
      </c>
      <c r="D559" s="125" t="s">
        <v>625</v>
      </c>
      <c r="E559" s="202" t="s">
        <v>630</v>
      </c>
      <c r="F559" s="203"/>
      <c r="G559" s="130" t="s">
        <v>196</v>
      </c>
      <c r="H559" s="97">
        <v>5100</v>
      </c>
      <c r="I559" s="103">
        <v>3999.85</v>
      </c>
      <c r="J559" s="104">
        <v>1100.1500000000001</v>
      </c>
      <c r="K559" s="119" t="str">
        <f t="shared" si="11"/>
        <v>00005059200029210800</v>
      </c>
      <c r="L559" s="107" t="s">
        <v>635</v>
      </c>
    </row>
    <row r="560" spans="1:12" x14ac:dyDescent="0.2">
      <c r="A560" s="100" t="s">
        <v>198</v>
      </c>
      <c r="B560" s="101" t="s">
        <v>7</v>
      </c>
      <c r="C560" s="102" t="s">
        <v>73</v>
      </c>
      <c r="D560" s="125" t="s">
        <v>625</v>
      </c>
      <c r="E560" s="202" t="s">
        <v>630</v>
      </c>
      <c r="F560" s="203"/>
      <c r="G560" s="130" t="s">
        <v>199</v>
      </c>
      <c r="H560" s="97">
        <v>5100</v>
      </c>
      <c r="I560" s="103">
        <v>3999.85</v>
      </c>
      <c r="J560" s="104">
        <v>1100.1500000000001</v>
      </c>
      <c r="K560" s="119" t="str">
        <f t="shared" si="11"/>
        <v>00005059200029210850</v>
      </c>
      <c r="L560" s="107" t="s">
        <v>636</v>
      </c>
    </row>
    <row r="561" spans="1:12" s="85" customFormat="1" ht="22.5" x14ac:dyDescent="0.2">
      <c r="A561" s="80" t="s">
        <v>372</v>
      </c>
      <c r="B561" s="79" t="s">
        <v>7</v>
      </c>
      <c r="C561" s="122" t="s">
        <v>73</v>
      </c>
      <c r="D561" s="126" t="s">
        <v>625</v>
      </c>
      <c r="E561" s="185" t="s">
        <v>630</v>
      </c>
      <c r="F561" s="207"/>
      <c r="G561" s="123" t="s">
        <v>373</v>
      </c>
      <c r="H561" s="81">
        <v>5000</v>
      </c>
      <c r="I561" s="82">
        <v>3999.85</v>
      </c>
      <c r="J561" s="83">
        <f>IF(IF(H561="",0,H561)=0,0,(IF(H561&gt;0,IF(I561&gt;H561,0,H561-I561),IF(I561&gt;H561,H561-I561,0))))</f>
        <v>1000.15</v>
      </c>
      <c r="K561" s="119" t="str">
        <f t="shared" si="11"/>
        <v>00005059200029210851</v>
      </c>
      <c r="L561" s="84" t="str">
        <f>C561 &amp; D561 &amp;E561 &amp; F561 &amp; G561</f>
        <v>00005059200029210851</v>
      </c>
    </row>
    <row r="562" spans="1:12" s="85" customFormat="1" x14ac:dyDescent="0.2">
      <c r="A562" s="80" t="s">
        <v>203</v>
      </c>
      <c r="B562" s="79" t="s">
        <v>7</v>
      </c>
      <c r="C562" s="122" t="s">
        <v>73</v>
      </c>
      <c r="D562" s="126" t="s">
        <v>625</v>
      </c>
      <c r="E562" s="185" t="s">
        <v>630</v>
      </c>
      <c r="F562" s="207"/>
      <c r="G562" s="123" t="s">
        <v>204</v>
      </c>
      <c r="H562" s="81">
        <v>100</v>
      </c>
      <c r="I562" s="82">
        <v>0</v>
      </c>
      <c r="J562" s="83">
        <f>IF(IF(H562="",0,H562)=0,0,(IF(H562&gt;0,IF(I562&gt;H562,0,H562-I562),IF(I562&gt;H562,H562-I562,0))))</f>
        <v>100</v>
      </c>
      <c r="K562" s="119" t="str">
        <f t="shared" si="11"/>
        <v>00005059200029210853</v>
      </c>
      <c r="L562" s="84" t="str">
        <f>C562 &amp; D562 &amp;E562 &amp; F562 &amp; G562</f>
        <v>00005059200029210853</v>
      </c>
    </row>
    <row r="563" spans="1:12" ht="22.5" x14ac:dyDescent="0.2">
      <c r="A563" s="100" t="s">
        <v>170</v>
      </c>
      <c r="B563" s="101" t="s">
        <v>7</v>
      </c>
      <c r="C563" s="102" t="s">
        <v>73</v>
      </c>
      <c r="D563" s="125" t="s">
        <v>625</v>
      </c>
      <c r="E563" s="202" t="s">
        <v>172</v>
      </c>
      <c r="F563" s="203"/>
      <c r="G563" s="130" t="s">
        <v>73</v>
      </c>
      <c r="H563" s="97">
        <v>376250</v>
      </c>
      <c r="I563" s="103">
        <v>255405.08</v>
      </c>
      <c r="J563" s="104">
        <v>120844.92</v>
      </c>
      <c r="K563" s="119" t="str">
        <f t="shared" si="11"/>
        <v>00005059300000000000</v>
      </c>
      <c r="L563" s="107" t="s">
        <v>637</v>
      </c>
    </row>
    <row r="564" spans="1:12" x14ac:dyDescent="0.2">
      <c r="A564" s="100" t="s">
        <v>305</v>
      </c>
      <c r="B564" s="101" t="s">
        <v>7</v>
      </c>
      <c r="C564" s="102" t="s">
        <v>73</v>
      </c>
      <c r="D564" s="125" t="s">
        <v>625</v>
      </c>
      <c r="E564" s="202" t="s">
        <v>307</v>
      </c>
      <c r="F564" s="203"/>
      <c r="G564" s="130" t="s">
        <v>73</v>
      </c>
      <c r="H564" s="97">
        <v>150000</v>
      </c>
      <c r="I564" s="103">
        <v>150000</v>
      </c>
      <c r="J564" s="104">
        <v>0</v>
      </c>
      <c r="K564" s="119" t="str">
        <f t="shared" si="11"/>
        <v>00005059300029990000</v>
      </c>
      <c r="L564" s="107" t="s">
        <v>638</v>
      </c>
    </row>
    <row r="565" spans="1:12" x14ac:dyDescent="0.2">
      <c r="A565" s="100" t="s">
        <v>195</v>
      </c>
      <c r="B565" s="101" t="s">
        <v>7</v>
      </c>
      <c r="C565" s="102" t="s">
        <v>73</v>
      </c>
      <c r="D565" s="125" t="s">
        <v>625</v>
      </c>
      <c r="E565" s="202" t="s">
        <v>307</v>
      </c>
      <c r="F565" s="203"/>
      <c r="G565" s="130" t="s">
        <v>196</v>
      </c>
      <c r="H565" s="97">
        <v>150000</v>
      </c>
      <c r="I565" s="103">
        <v>150000</v>
      </c>
      <c r="J565" s="104">
        <v>0</v>
      </c>
      <c r="K565" s="119" t="str">
        <f t="shared" si="11"/>
        <v>00005059300029990800</v>
      </c>
      <c r="L565" s="107" t="s">
        <v>639</v>
      </c>
    </row>
    <row r="566" spans="1:12" x14ac:dyDescent="0.2">
      <c r="A566" s="100" t="s">
        <v>198</v>
      </c>
      <c r="B566" s="101" t="s">
        <v>7</v>
      </c>
      <c r="C566" s="102" t="s">
        <v>73</v>
      </c>
      <c r="D566" s="125" t="s">
        <v>625</v>
      </c>
      <c r="E566" s="202" t="s">
        <v>307</v>
      </c>
      <c r="F566" s="203"/>
      <c r="G566" s="130" t="s">
        <v>199</v>
      </c>
      <c r="H566" s="97">
        <v>150000</v>
      </c>
      <c r="I566" s="103">
        <v>150000</v>
      </c>
      <c r="J566" s="104">
        <v>0</v>
      </c>
      <c r="K566" s="119" t="str">
        <f t="shared" si="11"/>
        <v>00005059300029990850</v>
      </c>
      <c r="L566" s="107" t="s">
        <v>640</v>
      </c>
    </row>
    <row r="567" spans="1:12" s="85" customFormat="1" x14ac:dyDescent="0.2">
      <c r="A567" s="80" t="s">
        <v>203</v>
      </c>
      <c r="B567" s="79" t="s">
        <v>7</v>
      </c>
      <c r="C567" s="122" t="s">
        <v>73</v>
      </c>
      <c r="D567" s="126" t="s">
        <v>625</v>
      </c>
      <c r="E567" s="185" t="s">
        <v>307</v>
      </c>
      <c r="F567" s="207"/>
      <c r="G567" s="123" t="s">
        <v>204</v>
      </c>
      <c r="H567" s="81">
        <v>150000</v>
      </c>
      <c r="I567" s="82">
        <v>150000</v>
      </c>
      <c r="J567" s="83">
        <f>IF(IF(H567="",0,H567)=0,0,(IF(H567&gt;0,IF(I567&gt;H567,0,H567-I567),IF(I567&gt;H567,H567-I567,0))))</f>
        <v>0</v>
      </c>
      <c r="K567" s="119" t="str">
        <f t="shared" si="11"/>
        <v>00005059300029990853</v>
      </c>
      <c r="L567" s="84" t="str">
        <f>C567 &amp; D567 &amp;E567 &amp; F567 &amp; G567</f>
        <v>00005059300029990853</v>
      </c>
    </row>
    <row r="568" spans="1:12" ht="33.75" x14ac:dyDescent="0.2">
      <c r="A568" s="100" t="s">
        <v>375</v>
      </c>
      <c r="B568" s="101" t="s">
        <v>7</v>
      </c>
      <c r="C568" s="102" t="s">
        <v>73</v>
      </c>
      <c r="D568" s="125" t="s">
        <v>625</v>
      </c>
      <c r="E568" s="202" t="s">
        <v>377</v>
      </c>
      <c r="F568" s="203"/>
      <c r="G568" s="130" t="s">
        <v>73</v>
      </c>
      <c r="H568" s="97">
        <v>181000</v>
      </c>
      <c r="I568" s="103">
        <v>84324.1</v>
      </c>
      <c r="J568" s="104">
        <v>96675.9</v>
      </c>
      <c r="K568" s="119" t="str">
        <f t="shared" si="11"/>
        <v>00005059300072300000</v>
      </c>
      <c r="L568" s="107" t="s">
        <v>641</v>
      </c>
    </row>
    <row r="569" spans="1:12" ht="22.5" x14ac:dyDescent="0.2">
      <c r="A569" s="100" t="s">
        <v>163</v>
      </c>
      <c r="B569" s="101" t="s">
        <v>7</v>
      </c>
      <c r="C569" s="102" t="s">
        <v>73</v>
      </c>
      <c r="D569" s="125" t="s">
        <v>625</v>
      </c>
      <c r="E569" s="202" t="s">
        <v>377</v>
      </c>
      <c r="F569" s="203"/>
      <c r="G569" s="130" t="s">
        <v>7</v>
      </c>
      <c r="H569" s="97">
        <v>181000</v>
      </c>
      <c r="I569" s="103">
        <v>84324.1</v>
      </c>
      <c r="J569" s="104">
        <v>96675.9</v>
      </c>
      <c r="K569" s="119" t="str">
        <f t="shared" si="11"/>
        <v>00005059300072300200</v>
      </c>
      <c r="L569" s="107" t="s">
        <v>642</v>
      </c>
    </row>
    <row r="570" spans="1:12" ht="22.5" x14ac:dyDescent="0.2">
      <c r="A570" s="100" t="s">
        <v>165</v>
      </c>
      <c r="B570" s="101" t="s">
        <v>7</v>
      </c>
      <c r="C570" s="102" t="s">
        <v>73</v>
      </c>
      <c r="D570" s="125" t="s">
        <v>625</v>
      </c>
      <c r="E570" s="202" t="s">
        <v>377</v>
      </c>
      <c r="F570" s="203"/>
      <c r="G570" s="130" t="s">
        <v>167</v>
      </c>
      <c r="H570" s="97">
        <v>181000</v>
      </c>
      <c r="I570" s="103">
        <v>84324.1</v>
      </c>
      <c r="J570" s="104">
        <v>96675.9</v>
      </c>
      <c r="K570" s="119" t="str">
        <f t="shared" si="11"/>
        <v>00005059300072300240</v>
      </c>
      <c r="L570" s="107" t="s">
        <v>643</v>
      </c>
    </row>
    <row r="571" spans="1:12" s="85" customFormat="1" x14ac:dyDescent="0.2">
      <c r="A571" s="80" t="s">
        <v>168</v>
      </c>
      <c r="B571" s="79" t="s">
        <v>7</v>
      </c>
      <c r="C571" s="122" t="s">
        <v>73</v>
      </c>
      <c r="D571" s="126" t="s">
        <v>625</v>
      </c>
      <c r="E571" s="185" t="s">
        <v>377</v>
      </c>
      <c r="F571" s="207"/>
      <c r="G571" s="123" t="s">
        <v>169</v>
      </c>
      <c r="H571" s="81">
        <v>3807.7</v>
      </c>
      <c r="I571" s="82">
        <v>947.5</v>
      </c>
      <c r="J571" s="83">
        <f>IF(IF(H571="",0,H571)=0,0,(IF(H571&gt;0,IF(I571&gt;H571,0,H571-I571),IF(I571&gt;H571,H571-I571,0))))</f>
        <v>2860.2</v>
      </c>
      <c r="K571" s="119" t="str">
        <f t="shared" si="11"/>
        <v>00005059300072300244</v>
      </c>
      <c r="L571" s="84" t="str">
        <f>C571 &amp; D571 &amp;E571 &amp; F571 &amp; G571</f>
        <v>00005059300072300244</v>
      </c>
    </row>
    <row r="572" spans="1:12" s="85" customFormat="1" x14ac:dyDescent="0.2">
      <c r="A572" s="80" t="s">
        <v>193</v>
      </c>
      <c r="B572" s="79" t="s">
        <v>7</v>
      </c>
      <c r="C572" s="122" t="s">
        <v>73</v>
      </c>
      <c r="D572" s="126" t="s">
        <v>625</v>
      </c>
      <c r="E572" s="185" t="s">
        <v>377</v>
      </c>
      <c r="F572" s="207"/>
      <c r="G572" s="123" t="s">
        <v>194</v>
      </c>
      <c r="H572" s="81">
        <v>177192.3</v>
      </c>
      <c r="I572" s="82">
        <v>83376.600000000006</v>
      </c>
      <c r="J572" s="83">
        <f>IF(IF(H572="",0,H572)=0,0,(IF(H572&gt;0,IF(I572&gt;H572,0,H572-I572),IF(I572&gt;H572,H572-I572,0))))</f>
        <v>93815.7</v>
      </c>
      <c r="K572" s="119" t="str">
        <f t="shared" si="11"/>
        <v>00005059300072300247</v>
      </c>
      <c r="L572" s="84" t="str">
        <f>C572 &amp; D572 &amp;E572 &amp; F572 &amp; G572</f>
        <v>00005059300072300247</v>
      </c>
    </row>
    <row r="573" spans="1:12" ht="33.75" x14ac:dyDescent="0.2">
      <c r="A573" s="100" t="s">
        <v>375</v>
      </c>
      <c r="B573" s="101" t="s">
        <v>7</v>
      </c>
      <c r="C573" s="102" t="s">
        <v>73</v>
      </c>
      <c r="D573" s="125" t="s">
        <v>625</v>
      </c>
      <c r="E573" s="202" t="s">
        <v>381</v>
      </c>
      <c r="F573" s="203"/>
      <c r="G573" s="130" t="s">
        <v>73</v>
      </c>
      <c r="H573" s="97">
        <v>45250</v>
      </c>
      <c r="I573" s="103">
        <v>21080.98</v>
      </c>
      <c r="J573" s="104">
        <v>24169.02</v>
      </c>
      <c r="K573" s="119" t="str">
        <f t="shared" si="11"/>
        <v>000050593000S2300000</v>
      </c>
      <c r="L573" s="107" t="s">
        <v>644</v>
      </c>
    </row>
    <row r="574" spans="1:12" ht="22.5" x14ac:dyDescent="0.2">
      <c r="A574" s="100" t="s">
        <v>163</v>
      </c>
      <c r="B574" s="101" t="s">
        <v>7</v>
      </c>
      <c r="C574" s="102" t="s">
        <v>73</v>
      </c>
      <c r="D574" s="125" t="s">
        <v>625</v>
      </c>
      <c r="E574" s="202" t="s">
        <v>381</v>
      </c>
      <c r="F574" s="203"/>
      <c r="G574" s="130" t="s">
        <v>7</v>
      </c>
      <c r="H574" s="97">
        <v>45250</v>
      </c>
      <c r="I574" s="103">
        <v>21080.98</v>
      </c>
      <c r="J574" s="104">
        <v>24169.02</v>
      </c>
      <c r="K574" s="119" t="str">
        <f t="shared" si="11"/>
        <v>000050593000S2300200</v>
      </c>
      <c r="L574" s="107" t="s">
        <v>645</v>
      </c>
    </row>
    <row r="575" spans="1:12" ht="22.5" x14ac:dyDescent="0.2">
      <c r="A575" s="100" t="s">
        <v>165</v>
      </c>
      <c r="B575" s="101" t="s">
        <v>7</v>
      </c>
      <c r="C575" s="102" t="s">
        <v>73</v>
      </c>
      <c r="D575" s="125" t="s">
        <v>625</v>
      </c>
      <c r="E575" s="202" t="s">
        <v>381</v>
      </c>
      <c r="F575" s="203"/>
      <c r="G575" s="130" t="s">
        <v>167</v>
      </c>
      <c r="H575" s="97">
        <v>45250</v>
      </c>
      <c r="I575" s="103">
        <v>21080.98</v>
      </c>
      <c r="J575" s="104">
        <v>24169.02</v>
      </c>
      <c r="K575" s="119" t="str">
        <f t="shared" si="11"/>
        <v>000050593000S2300240</v>
      </c>
      <c r="L575" s="107" t="s">
        <v>646</v>
      </c>
    </row>
    <row r="576" spans="1:12" s="85" customFormat="1" x14ac:dyDescent="0.2">
      <c r="A576" s="80" t="s">
        <v>168</v>
      </c>
      <c r="B576" s="79" t="s">
        <v>7</v>
      </c>
      <c r="C576" s="122" t="s">
        <v>73</v>
      </c>
      <c r="D576" s="126" t="s">
        <v>625</v>
      </c>
      <c r="E576" s="185" t="s">
        <v>381</v>
      </c>
      <c r="F576" s="207"/>
      <c r="G576" s="123" t="s">
        <v>169</v>
      </c>
      <c r="H576" s="81">
        <v>1273.8599999999999</v>
      </c>
      <c r="I576" s="82">
        <v>236.87</v>
      </c>
      <c r="J576" s="83">
        <f>IF(IF(H576="",0,H576)=0,0,(IF(H576&gt;0,IF(I576&gt;H576,0,H576-I576),IF(I576&gt;H576,H576-I576,0))))</f>
        <v>1036.99</v>
      </c>
      <c r="K576" s="119" t="str">
        <f t="shared" si="11"/>
        <v>000050593000S2300244</v>
      </c>
      <c r="L576" s="84" t="str">
        <f>C576 &amp; D576 &amp;E576 &amp; F576 &amp; G576</f>
        <v>000050593000S2300244</v>
      </c>
    </row>
    <row r="577" spans="1:12" s="85" customFormat="1" x14ac:dyDescent="0.2">
      <c r="A577" s="80" t="s">
        <v>193</v>
      </c>
      <c r="B577" s="79" t="s">
        <v>7</v>
      </c>
      <c r="C577" s="122" t="s">
        <v>73</v>
      </c>
      <c r="D577" s="126" t="s">
        <v>625</v>
      </c>
      <c r="E577" s="185" t="s">
        <v>381</v>
      </c>
      <c r="F577" s="207"/>
      <c r="G577" s="123" t="s">
        <v>194</v>
      </c>
      <c r="H577" s="81">
        <v>43976.14</v>
      </c>
      <c r="I577" s="82">
        <v>20844.11</v>
      </c>
      <c r="J577" s="83">
        <f>IF(IF(H577="",0,H577)=0,0,(IF(H577&gt;0,IF(I577&gt;H577,0,H577-I577),IF(I577&gt;H577,H577-I577,0))))</f>
        <v>23132.03</v>
      </c>
      <c r="K577" s="119" t="str">
        <f t="shared" si="11"/>
        <v>000050593000S2300247</v>
      </c>
      <c r="L577" s="84" t="str">
        <f>C577 &amp; D577 &amp;E577 &amp; F577 &amp; G577</f>
        <v>000050593000S2300247</v>
      </c>
    </row>
    <row r="578" spans="1:12" x14ac:dyDescent="0.2">
      <c r="A578" s="100" t="s">
        <v>647</v>
      </c>
      <c r="B578" s="101" t="s">
        <v>7</v>
      </c>
      <c r="C578" s="102" t="s">
        <v>73</v>
      </c>
      <c r="D578" s="125" t="s">
        <v>648</v>
      </c>
      <c r="E578" s="202" t="s">
        <v>126</v>
      </c>
      <c r="F578" s="203"/>
      <c r="G578" s="130" t="s">
        <v>73</v>
      </c>
      <c r="H578" s="97">
        <v>747115664</v>
      </c>
      <c r="I578" s="103">
        <v>314600817.68000001</v>
      </c>
      <c r="J578" s="104">
        <v>432514846.31999999</v>
      </c>
      <c r="K578" s="119" t="str">
        <f t="shared" si="11"/>
        <v>00007000000000000000</v>
      </c>
      <c r="L578" s="107" t="s">
        <v>649</v>
      </c>
    </row>
    <row r="579" spans="1:12" x14ac:dyDescent="0.2">
      <c r="A579" s="100" t="s">
        <v>650</v>
      </c>
      <c r="B579" s="101" t="s">
        <v>7</v>
      </c>
      <c r="C579" s="102" t="s">
        <v>73</v>
      </c>
      <c r="D579" s="125" t="s">
        <v>651</v>
      </c>
      <c r="E579" s="202" t="s">
        <v>126</v>
      </c>
      <c r="F579" s="203"/>
      <c r="G579" s="130" t="s">
        <v>73</v>
      </c>
      <c r="H579" s="97">
        <v>281336461</v>
      </c>
      <c r="I579" s="103">
        <v>116081919.88</v>
      </c>
      <c r="J579" s="104">
        <v>165254541.12</v>
      </c>
      <c r="K579" s="119" t="str">
        <f t="shared" si="11"/>
        <v>00007010000000000000</v>
      </c>
      <c r="L579" s="107" t="s">
        <v>652</v>
      </c>
    </row>
    <row r="580" spans="1:12" ht="22.5" x14ac:dyDescent="0.2">
      <c r="A580" s="100" t="s">
        <v>653</v>
      </c>
      <c r="B580" s="101" t="s">
        <v>7</v>
      </c>
      <c r="C580" s="102" t="s">
        <v>73</v>
      </c>
      <c r="D580" s="125" t="s">
        <v>651</v>
      </c>
      <c r="E580" s="202" t="s">
        <v>655</v>
      </c>
      <c r="F580" s="203"/>
      <c r="G580" s="130" t="s">
        <v>73</v>
      </c>
      <c r="H580" s="97">
        <v>247883661</v>
      </c>
      <c r="I580" s="103">
        <v>91613121</v>
      </c>
      <c r="J580" s="104">
        <v>156270540</v>
      </c>
      <c r="K580" s="119" t="str">
        <f t="shared" si="11"/>
        <v>00007010200000000000</v>
      </c>
      <c r="L580" s="107" t="s">
        <v>654</v>
      </c>
    </row>
    <row r="581" spans="1:12" ht="22.5" x14ac:dyDescent="0.2">
      <c r="A581" s="100" t="s">
        <v>656</v>
      </c>
      <c r="B581" s="101" t="s">
        <v>7</v>
      </c>
      <c r="C581" s="102" t="s">
        <v>73</v>
      </c>
      <c r="D581" s="125" t="s">
        <v>651</v>
      </c>
      <c r="E581" s="202" t="s">
        <v>658</v>
      </c>
      <c r="F581" s="203"/>
      <c r="G581" s="130" t="s">
        <v>73</v>
      </c>
      <c r="H581" s="97">
        <v>644100</v>
      </c>
      <c r="I581" s="103">
        <v>25000</v>
      </c>
      <c r="J581" s="104">
        <v>619100</v>
      </c>
      <c r="K581" s="119" t="str">
        <f t="shared" si="11"/>
        <v>00007010210000000000</v>
      </c>
      <c r="L581" s="107" t="s">
        <v>657</v>
      </c>
    </row>
    <row r="582" spans="1:12" x14ac:dyDescent="0.2">
      <c r="A582" s="100" t="s">
        <v>659</v>
      </c>
      <c r="B582" s="101" t="s">
        <v>7</v>
      </c>
      <c r="C582" s="102" t="s">
        <v>73</v>
      </c>
      <c r="D582" s="125" t="s">
        <v>651</v>
      </c>
      <c r="E582" s="202" t="s">
        <v>661</v>
      </c>
      <c r="F582" s="203"/>
      <c r="G582" s="130" t="s">
        <v>73</v>
      </c>
      <c r="H582" s="97">
        <v>25000</v>
      </c>
      <c r="I582" s="103">
        <v>25000</v>
      </c>
      <c r="J582" s="104">
        <v>0</v>
      </c>
      <c r="K582" s="119" t="str">
        <f t="shared" si="11"/>
        <v>00007010210020290000</v>
      </c>
      <c r="L582" s="107" t="s">
        <v>660</v>
      </c>
    </row>
    <row r="583" spans="1:12" ht="22.5" x14ac:dyDescent="0.2">
      <c r="A583" s="100" t="s">
        <v>662</v>
      </c>
      <c r="B583" s="101" t="s">
        <v>7</v>
      </c>
      <c r="C583" s="102" t="s">
        <v>73</v>
      </c>
      <c r="D583" s="125" t="s">
        <v>651</v>
      </c>
      <c r="E583" s="202" t="s">
        <v>661</v>
      </c>
      <c r="F583" s="203"/>
      <c r="G583" s="130" t="s">
        <v>664</v>
      </c>
      <c r="H583" s="97">
        <v>25000</v>
      </c>
      <c r="I583" s="103">
        <v>25000</v>
      </c>
      <c r="J583" s="104">
        <v>0</v>
      </c>
      <c r="K583" s="119" t="str">
        <f t="shared" si="11"/>
        <v>00007010210020290600</v>
      </c>
      <c r="L583" s="107" t="s">
        <v>663</v>
      </c>
    </row>
    <row r="584" spans="1:12" x14ac:dyDescent="0.2">
      <c r="A584" s="100" t="s">
        <v>665</v>
      </c>
      <c r="B584" s="101" t="s">
        <v>7</v>
      </c>
      <c r="C584" s="102" t="s">
        <v>73</v>
      </c>
      <c r="D584" s="125" t="s">
        <v>651</v>
      </c>
      <c r="E584" s="202" t="s">
        <v>661</v>
      </c>
      <c r="F584" s="203"/>
      <c r="G584" s="130" t="s">
        <v>13</v>
      </c>
      <c r="H584" s="97">
        <v>25000</v>
      </c>
      <c r="I584" s="103">
        <v>25000</v>
      </c>
      <c r="J584" s="104">
        <v>0</v>
      </c>
      <c r="K584" s="119" t="str">
        <f t="shared" si="11"/>
        <v>00007010210020290620</v>
      </c>
      <c r="L584" s="107" t="s">
        <v>666</v>
      </c>
    </row>
    <row r="585" spans="1:12" s="85" customFormat="1" x14ac:dyDescent="0.2">
      <c r="A585" s="80" t="s">
        <v>667</v>
      </c>
      <c r="B585" s="79" t="s">
        <v>7</v>
      </c>
      <c r="C585" s="122" t="s">
        <v>73</v>
      </c>
      <c r="D585" s="126" t="s">
        <v>651</v>
      </c>
      <c r="E585" s="185" t="s">
        <v>661</v>
      </c>
      <c r="F585" s="207"/>
      <c r="G585" s="123" t="s">
        <v>668</v>
      </c>
      <c r="H585" s="81">
        <v>25000</v>
      </c>
      <c r="I585" s="82">
        <v>25000</v>
      </c>
      <c r="J585" s="83">
        <f>IF(IF(H585="",0,H585)=0,0,(IF(H585&gt;0,IF(I585&gt;H585,0,H585-I585),IF(I585&gt;H585,H585-I585,0))))</f>
        <v>0</v>
      </c>
      <c r="K585" s="119" t="str">
        <f t="shared" si="11"/>
        <v>00007010210020290622</v>
      </c>
      <c r="L585" s="84" t="str">
        <f>C585 &amp; D585 &amp;E585 &amp; F585 &amp; G585</f>
        <v>00007010210020290622</v>
      </c>
    </row>
    <row r="586" spans="1:12" ht="157.5" x14ac:dyDescent="0.2">
      <c r="A586" s="100" t="s">
        <v>669</v>
      </c>
      <c r="B586" s="101" t="s">
        <v>7</v>
      </c>
      <c r="C586" s="102" t="s">
        <v>73</v>
      </c>
      <c r="D586" s="125" t="s">
        <v>651</v>
      </c>
      <c r="E586" s="202" t="s">
        <v>670</v>
      </c>
      <c r="F586" s="203"/>
      <c r="G586" s="130" t="s">
        <v>73</v>
      </c>
      <c r="H586" s="97">
        <v>619100</v>
      </c>
      <c r="I586" s="103">
        <v>0</v>
      </c>
      <c r="J586" s="104">
        <v>619100</v>
      </c>
      <c r="K586" s="119" t="str">
        <f t="shared" si="11"/>
        <v>00007010210070390000</v>
      </c>
      <c r="L586" s="107" t="s">
        <v>671</v>
      </c>
    </row>
    <row r="587" spans="1:12" ht="22.5" x14ac:dyDescent="0.2">
      <c r="A587" s="100" t="s">
        <v>662</v>
      </c>
      <c r="B587" s="101" t="s">
        <v>7</v>
      </c>
      <c r="C587" s="102" t="s">
        <v>73</v>
      </c>
      <c r="D587" s="125" t="s">
        <v>651</v>
      </c>
      <c r="E587" s="202" t="s">
        <v>670</v>
      </c>
      <c r="F587" s="203"/>
      <c r="G587" s="130" t="s">
        <v>664</v>
      </c>
      <c r="H587" s="97">
        <v>619100</v>
      </c>
      <c r="I587" s="103">
        <v>0</v>
      </c>
      <c r="J587" s="104">
        <v>619100</v>
      </c>
      <c r="K587" s="119" t="str">
        <f t="shared" si="11"/>
        <v>00007010210070390600</v>
      </c>
      <c r="L587" s="107" t="s">
        <v>672</v>
      </c>
    </row>
    <row r="588" spans="1:12" ht="45" x14ac:dyDescent="0.2">
      <c r="A588" s="100" t="s">
        <v>673</v>
      </c>
      <c r="B588" s="101" t="s">
        <v>7</v>
      </c>
      <c r="C588" s="102" t="s">
        <v>73</v>
      </c>
      <c r="D588" s="125" t="s">
        <v>651</v>
      </c>
      <c r="E588" s="202" t="s">
        <v>670</v>
      </c>
      <c r="F588" s="203"/>
      <c r="G588" s="130" t="s">
        <v>674</v>
      </c>
      <c r="H588" s="97">
        <v>619100</v>
      </c>
      <c r="I588" s="103">
        <v>0</v>
      </c>
      <c r="J588" s="104">
        <v>619100</v>
      </c>
      <c r="K588" s="119" t="str">
        <f t="shared" si="11"/>
        <v>00007010210070390630</v>
      </c>
      <c r="L588" s="107" t="s">
        <v>675</v>
      </c>
    </row>
    <row r="589" spans="1:12" s="85" customFormat="1" ht="22.5" x14ac:dyDescent="0.2">
      <c r="A589" s="80" t="s">
        <v>676</v>
      </c>
      <c r="B589" s="79" t="s">
        <v>7</v>
      </c>
      <c r="C589" s="122" t="s">
        <v>73</v>
      </c>
      <c r="D589" s="126" t="s">
        <v>651</v>
      </c>
      <c r="E589" s="185" t="s">
        <v>670</v>
      </c>
      <c r="F589" s="207"/>
      <c r="G589" s="123" t="s">
        <v>677</v>
      </c>
      <c r="H589" s="81">
        <v>619100</v>
      </c>
      <c r="I589" s="82">
        <v>0</v>
      </c>
      <c r="J589" s="83">
        <f>IF(IF(H589="",0,H589)=0,0,(IF(H589&gt;0,IF(I589&gt;H589,0,H589-I589),IF(I589&gt;H589,H589-I589,0))))</f>
        <v>619100</v>
      </c>
      <c r="K589" s="119" t="str">
        <f t="shared" si="11"/>
        <v>00007010210070390631</v>
      </c>
      <c r="L589" s="84" t="str">
        <f>C589 &amp; D589 &amp;E589 &amp; F589 &amp; G589</f>
        <v>00007010210070390631</v>
      </c>
    </row>
    <row r="590" spans="1:12" ht="22.5" x14ac:dyDescent="0.2">
      <c r="A590" s="100" t="s">
        <v>678</v>
      </c>
      <c r="B590" s="101" t="s">
        <v>7</v>
      </c>
      <c r="C590" s="102" t="s">
        <v>73</v>
      </c>
      <c r="D590" s="125" t="s">
        <v>651</v>
      </c>
      <c r="E590" s="202" t="s">
        <v>679</v>
      </c>
      <c r="F590" s="203"/>
      <c r="G590" s="130" t="s">
        <v>73</v>
      </c>
      <c r="H590" s="97">
        <v>247239561</v>
      </c>
      <c r="I590" s="103">
        <v>91588121</v>
      </c>
      <c r="J590" s="104">
        <v>155651440</v>
      </c>
      <c r="K590" s="119" t="str">
        <f t="shared" si="11"/>
        <v>00007010240000000000</v>
      </c>
      <c r="L590" s="107" t="s">
        <v>680</v>
      </c>
    </row>
    <row r="591" spans="1:12" x14ac:dyDescent="0.2">
      <c r="A591" s="100" t="s">
        <v>650</v>
      </c>
      <c r="B591" s="101" t="s">
        <v>7</v>
      </c>
      <c r="C591" s="102" t="s">
        <v>73</v>
      </c>
      <c r="D591" s="125" t="s">
        <v>651</v>
      </c>
      <c r="E591" s="202" t="s">
        <v>681</v>
      </c>
      <c r="F591" s="203"/>
      <c r="G591" s="130" t="s">
        <v>73</v>
      </c>
      <c r="H591" s="97">
        <v>76616161</v>
      </c>
      <c r="I591" s="103">
        <v>26895271</v>
      </c>
      <c r="J591" s="104">
        <v>49720890</v>
      </c>
      <c r="K591" s="119" t="str">
        <f t="shared" si="11"/>
        <v>00007010240001200000</v>
      </c>
      <c r="L591" s="107" t="s">
        <v>682</v>
      </c>
    </row>
    <row r="592" spans="1:12" ht="22.5" x14ac:dyDescent="0.2">
      <c r="A592" s="100" t="s">
        <v>662</v>
      </c>
      <c r="B592" s="101" t="s">
        <v>7</v>
      </c>
      <c r="C592" s="102" t="s">
        <v>73</v>
      </c>
      <c r="D592" s="125" t="s">
        <v>651</v>
      </c>
      <c r="E592" s="202" t="s">
        <v>681</v>
      </c>
      <c r="F592" s="203"/>
      <c r="G592" s="130" t="s">
        <v>664</v>
      </c>
      <c r="H592" s="97">
        <v>76616161</v>
      </c>
      <c r="I592" s="103">
        <v>26895271</v>
      </c>
      <c r="J592" s="104">
        <v>49720890</v>
      </c>
      <c r="K592" s="119" t="str">
        <f t="shared" si="11"/>
        <v>00007010240001200600</v>
      </c>
      <c r="L592" s="107" t="s">
        <v>683</v>
      </c>
    </row>
    <row r="593" spans="1:12" x14ac:dyDescent="0.2">
      <c r="A593" s="100" t="s">
        <v>684</v>
      </c>
      <c r="B593" s="101" t="s">
        <v>7</v>
      </c>
      <c r="C593" s="102" t="s">
        <v>73</v>
      </c>
      <c r="D593" s="125" t="s">
        <v>651</v>
      </c>
      <c r="E593" s="202" t="s">
        <v>681</v>
      </c>
      <c r="F593" s="203"/>
      <c r="G593" s="130" t="s">
        <v>686</v>
      </c>
      <c r="H593" s="97">
        <v>1660700</v>
      </c>
      <c r="I593" s="103">
        <v>615700</v>
      </c>
      <c r="J593" s="104">
        <v>1045000</v>
      </c>
      <c r="K593" s="119" t="str">
        <f t="shared" si="11"/>
        <v>00007010240001200610</v>
      </c>
      <c r="L593" s="107" t="s">
        <v>685</v>
      </c>
    </row>
    <row r="594" spans="1:12" s="85" customFormat="1" ht="45" x14ac:dyDescent="0.2">
      <c r="A594" s="80" t="s">
        <v>687</v>
      </c>
      <c r="B594" s="79" t="s">
        <v>7</v>
      </c>
      <c r="C594" s="122" t="s">
        <v>73</v>
      </c>
      <c r="D594" s="126" t="s">
        <v>651</v>
      </c>
      <c r="E594" s="185" t="s">
        <v>681</v>
      </c>
      <c r="F594" s="207"/>
      <c r="G594" s="123" t="s">
        <v>688</v>
      </c>
      <c r="H594" s="81">
        <v>1660700</v>
      </c>
      <c r="I594" s="82">
        <v>615700</v>
      </c>
      <c r="J594" s="83">
        <f>IF(IF(H594="",0,H594)=0,0,(IF(H594&gt;0,IF(I594&gt;H594,0,H594-I594),IF(I594&gt;H594,H594-I594,0))))</f>
        <v>1045000</v>
      </c>
      <c r="K594" s="119" t="str">
        <f t="shared" si="11"/>
        <v>00007010240001200611</v>
      </c>
      <c r="L594" s="84" t="str">
        <f>C594 &amp; D594 &amp;E594 &amp; F594 &amp; G594</f>
        <v>00007010240001200611</v>
      </c>
    </row>
    <row r="595" spans="1:12" x14ac:dyDescent="0.2">
      <c r="A595" s="100" t="s">
        <v>665</v>
      </c>
      <c r="B595" s="101" t="s">
        <v>7</v>
      </c>
      <c r="C595" s="102" t="s">
        <v>73</v>
      </c>
      <c r="D595" s="125" t="s">
        <v>651</v>
      </c>
      <c r="E595" s="202" t="s">
        <v>681</v>
      </c>
      <c r="F595" s="203"/>
      <c r="G595" s="130" t="s">
        <v>13</v>
      </c>
      <c r="H595" s="97">
        <v>74801360</v>
      </c>
      <c r="I595" s="103">
        <v>26279571</v>
      </c>
      <c r="J595" s="104">
        <v>48521789</v>
      </c>
      <c r="K595" s="119" t="str">
        <f t="shared" ref="K595:K658" si="12">C595 &amp; D595 &amp;E595 &amp; F595 &amp; G595</f>
        <v>00007010240001200620</v>
      </c>
      <c r="L595" s="107" t="s">
        <v>689</v>
      </c>
    </row>
    <row r="596" spans="1:12" s="85" customFormat="1" ht="45" x14ac:dyDescent="0.2">
      <c r="A596" s="80" t="s">
        <v>690</v>
      </c>
      <c r="B596" s="79" t="s">
        <v>7</v>
      </c>
      <c r="C596" s="122" t="s">
        <v>73</v>
      </c>
      <c r="D596" s="126" t="s">
        <v>651</v>
      </c>
      <c r="E596" s="185" t="s">
        <v>681</v>
      </c>
      <c r="F596" s="207"/>
      <c r="G596" s="123" t="s">
        <v>691</v>
      </c>
      <c r="H596" s="81">
        <v>74801360</v>
      </c>
      <c r="I596" s="82">
        <v>26279571</v>
      </c>
      <c r="J596" s="83">
        <f>IF(IF(H596="",0,H596)=0,0,(IF(H596&gt;0,IF(I596&gt;H596,0,H596-I596),IF(I596&gt;H596,H596-I596,0))))</f>
        <v>48521789</v>
      </c>
      <c r="K596" s="119" t="str">
        <f t="shared" si="12"/>
        <v>00007010240001200621</v>
      </c>
      <c r="L596" s="84" t="str">
        <f>C596 &amp; D596 &amp;E596 &amp; F596 &amp; G596</f>
        <v>00007010240001200621</v>
      </c>
    </row>
    <row r="597" spans="1:12" ht="45" x14ac:dyDescent="0.2">
      <c r="A597" s="100" t="s">
        <v>673</v>
      </c>
      <c r="B597" s="101" t="s">
        <v>7</v>
      </c>
      <c r="C597" s="102" t="s">
        <v>73</v>
      </c>
      <c r="D597" s="125" t="s">
        <v>651</v>
      </c>
      <c r="E597" s="202" t="s">
        <v>681</v>
      </c>
      <c r="F597" s="203"/>
      <c r="G597" s="130" t="s">
        <v>674</v>
      </c>
      <c r="H597" s="97">
        <v>154101</v>
      </c>
      <c r="I597" s="103">
        <v>0</v>
      </c>
      <c r="J597" s="104">
        <v>154101</v>
      </c>
      <c r="K597" s="119" t="str">
        <f t="shared" si="12"/>
        <v>00007010240001200630</v>
      </c>
      <c r="L597" s="107" t="s">
        <v>692</v>
      </c>
    </row>
    <row r="598" spans="1:12" s="85" customFormat="1" ht="22.5" x14ac:dyDescent="0.2">
      <c r="A598" s="80" t="s">
        <v>676</v>
      </c>
      <c r="B598" s="79" t="s">
        <v>7</v>
      </c>
      <c r="C598" s="122" t="s">
        <v>73</v>
      </c>
      <c r="D598" s="126" t="s">
        <v>651</v>
      </c>
      <c r="E598" s="185" t="s">
        <v>681</v>
      </c>
      <c r="F598" s="207"/>
      <c r="G598" s="123" t="s">
        <v>677</v>
      </c>
      <c r="H598" s="81">
        <v>154101</v>
      </c>
      <c r="I598" s="82">
        <v>0</v>
      </c>
      <c r="J598" s="83">
        <f>IF(IF(H598="",0,H598)=0,0,(IF(H598&gt;0,IF(I598&gt;H598,0,H598-I598),IF(I598&gt;H598,H598-I598,0))))</f>
        <v>154101</v>
      </c>
      <c r="K598" s="119" t="str">
        <f t="shared" si="12"/>
        <v>00007010240001200631</v>
      </c>
      <c r="L598" s="84" t="str">
        <f>C598 &amp; D598 &amp;E598 &amp; F598 &amp; G598</f>
        <v>00007010240001200631</v>
      </c>
    </row>
    <row r="599" spans="1:12" x14ac:dyDescent="0.2">
      <c r="A599" s="100" t="s">
        <v>693</v>
      </c>
      <c r="B599" s="101" t="s">
        <v>7</v>
      </c>
      <c r="C599" s="102" t="s">
        <v>73</v>
      </c>
      <c r="D599" s="125" t="s">
        <v>651</v>
      </c>
      <c r="E599" s="202" t="s">
        <v>695</v>
      </c>
      <c r="F599" s="203"/>
      <c r="G599" s="130" t="s">
        <v>73</v>
      </c>
      <c r="H599" s="97">
        <v>165638200</v>
      </c>
      <c r="I599" s="103">
        <v>62698000</v>
      </c>
      <c r="J599" s="104">
        <v>102940200</v>
      </c>
      <c r="K599" s="119" t="str">
        <f t="shared" si="12"/>
        <v>00007010240070040000</v>
      </c>
      <c r="L599" s="107" t="s">
        <v>694</v>
      </c>
    </row>
    <row r="600" spans="1:12" ht="22.5" x14ac:dyDescent="0.2">
      <c r="A600" s="100" t="s">
        <v>662</v>
      </c>
      <c r="B600" s="101" t="s">
        <v>7</v>
      </c>
      <c r="C600" s="102" t="s">
        <v>73</v>
      </c>
      <c r="D600" s="125" t="s">
        <v>651</v>
      </c>
      <c r="E600" s="202" t="s">
        <v>695</v>
      </c>
      <c r="F600" s="203"/>
      <c r="G600" s="130" t="s">
        <v>664</v>
      </c>
      <c r="H600" s="97">
        <v>165638200</v>
      </c>
      <c r="I600" s="103">
        <v>62698000</v>
      </c>
      <c r="J600" s="104">
        <v>102940200</v>
      </c>
      <c r="K600" s="119" t="str">
        <f t="shared" si="12"/>
        <v>00007010240070040600</v>
      </c>
      <c r="L600" s="107" t="s">
        <v>696</v>
      </c>
    </row>
    <row r="601" spans="1:12" x14ac:dyDescent="0.2">
      <c r="A601" s="100" t="s">
        <v>684</v>
      </c>
      <c r="B601" s="101" t="s">
        <v>7</v>
      </c>
      <c r="C601" s="102" t="s">
        <v>73</v>
      </c>
      <c r="D601" s="125" t="s">
        <v>651</v>
      </c>
      <c r="E601" s="202" t="s">
        <v>695</v>
      </c>
      <c r="F601" s="203"/>
      <c r="G601" s="130" t="s">
        <v>686</v>
      </c>
      <c r="H601" s="97">
        <v>3106900</v>
      </c>
      <c r="I601" s="103">
        <v>973390.51</v>
      </c>
      <c r="J601" s="104">
        <v>2133509.4900000002</v>
      </c>
      <c r="K601" s="119" t="str">
        <f t="shared" si="12"/>
        <v>00007010240070040610</v>
      </c>
      <c r="L601" s="107" t="s">
        <v>697</v>
      </c>
    </row>
    <row r="602" spans="1:12" s="85" customFormat="1" ht="45" x14ac:dyDescent="0.2">
      <c r="A602" s="80" t="s">
        <v>687</v>
      </c>
      <c r="B602" s="79" t="s">
        <v>7</v>
      </c>
      <c r="C602" s="122" t="s">
        <v>73</v>
      </c>
      <c r="D602" s="126" t="s">
        <v>651</v>
      </c>
      <c r="E602" s="185" t="s">
        <v>695</v>
      </c>
      <c r="F602" s="207"/>
      <c r="G602" s="123" t="s">
        <v>688</v>
      </c>
      <c r="H602" s="81">
        <v>3106900</v>
      </c>
      <c r="I602" s="82">
        <v>973390.51</v>
      </c>
      <c r="J602" s="83">
        <f>IF(IF(H602="",0,H602)=0,0,(IF(H602&gt;0,IF(I602&gt;H602,0,H602-I602),IF(I602&gt;H602,H602-I602,0))))</f>
        <v>2133509.4900000002</v>
      </c>
      <c r="K602" s="119" t="str">
        <f t="shared" si="12"/>
        <v>00007010240070040611</v>
      </c>
      <c r="L602" s="84" t="str">
        <f>C602 &amp; D602 &amp;E602 &amp; F602 &amp; G602</f>
        <v>00007010240070040611</v>
      </c>
    </row>
    <row r="603" spans="1:12" x14ac:dyDescent="0.2">
      <c r="A603" s="100" t="s">
        <v>665</v>
      </c>
      <c r="B603" s="101" t="s">
        <v>7</v>
      </c>
      <c r="C603" s="102" t="s">
        <v>73</v>
      </c>
      <c r="D603" s="125" t="s">
        <v>651</v>
      </c>
      <c r="E603" s="202" t="s">
        <v>695</v>
      </c>
      <c r="F603" s="203"/>
      <c r="G603" s="130" t="s">
        <v>13</v>
      </c>
      <c r="H603" s="97">
        <v>162531300</v>
      </c>
      <c r="I603" s="103">
        <v>61724609.490000002</v>
      </c>
      <c r="J603" s="104">
        <v>100806690.51000001</v>
      </c>
      <c r="K603" s="119" t="str">
        <f t="shared" si="12"/>
        <v>00007010240070040620</v>
      </c>
      <c r="L603" s="107" t="s">
        <v>698</v>
      </c>
    </row>
    <row r="604" spans="1:12" s="85" customFormat="1" ht="45" x14ac:dyDescent="0.2">
      <c r="A604" s="80" t="s">
        <v>690</v>
      </c>
      <c r="B604" s="79" t="s">
        <v>7</v>
      </c>
      <c r="C604" s="122" t="s">
        <v>73</v>
      </c>
      <c r="D604" s="126" t="s">
        <v>651</v>
      </c>
      <c r="E604" s="185" t="s">
        <v>695</v>
      </c>
      <c r="F604" s="207"/>
      <c r="G604" s="123" t="s">
        <v>691</v>
      </c>
      <c r="H604" s="81">
        <v>162531300</v>
      </c>
      <c r="I604" s="82">
        <v>61724609.490000002</v>
      </c>
      <c r="J604" s="83">
        <f>IF(IF(H604="",0,H604)=0,0,(IF(H604&gt;0,IF(I604&gt;H604,0,H604-I604),IF(I604&gt;H604,H604-I604,0))))</f>
        <v>100806690.51000001</v>
      </c>
      <c r="K604" s="119" t="str">
        <f t="shared" si="12"/>
        <v>00007010240070040621</v>
      </c>
      <c r="L604" s="84" t="str">
        <f>C604 &amp; D604 &amp;E604 &amp; F604 &amp; G604</f>
        <v>00007010240070040621</v>
      </c>
    </row>
    <row r="605" spans="1:12" ht="22.5" x14ac:dyDescent="0.2">
      <c r="A605" s="100" t="s">
        <v>699</v>
      </c>
      <c r="B605" s="101" t="s">
        <v>7</v>
      </c>
      <c r="C605" s="102" t="s">
        <v>73</v>
      </c>
      <c r="D605" s="125" t="s">
        <v>651</v>
      </c>
      <c r="E605" s="202" t="s">
        <v>701</v>
      </c>
      <c r="F605" s="203"/>
      <c r="G605" s="130" t="s">
        <v>73</v>
      </c>
      <c r="H605" s="97">
        <v>2396300</v>
      </c>
      <c r="I605" s="103">
        <v>1083100</v>
      </c>
      <c r="J605" s="104">
        <v>1313200</v>
      </c>
      <c r="K605" s="119" t="str">
        <f t="shared" si="12"/>
        <v>00007010240070060000</v>
      </c>
      <c r="L605" s="107" t="s">
        <v>700</v>
      </c>
    </row>
    <row r="606" spans="1:12" ht="22.5" x14ac:dyDescent="0.2">
      <c r="A606" s="100" t="s">
        <v>662</v>
      </c>
      <c r="B606" s="101" t="s">
        <v>7</v>
      </c>
      <c r="C606" s="102" t="s">
        <v>73</v>
      </c>
      <c r="D606" s="125" t="s">
        <v>651</v>
      </c>
      <c r="E606" s="202" t="s">
        <v>701</v>
      </c>
      <c r="F606" s="203"/>
      <c r="G606" s="130" t="s">
        <v>664</v>
      </c>
      <c r="H606" s="97">
        <v>2396300</v>
      </c>
      <c r="I606" s="103">
        <v>1083100</v>
      </c>
      <c r="J606" s="104">
        <v>1313200</v>
      </c>
      <c r="K606" s="119" t="str">
        <f t="shared" si="12"/>
        <v>00007010240070060600</v>
      </c>
      <c r="L606" s="107" t="s">
        <v>702</v>
      </c>
    </row>
    <row r="607" spans="1:12" x14ac:dyDescent="0.2">
      <c r="A607" s="100" t="s">
        <v>665</v>
      </c>
      <c r="B607" s="101" t="s">
        <v>7</v>
      </c>
      <c r="C607" s="102" t="s">
        <v>73</v>
      </c>
      <c r="D607" s="125" t="s">
        <v>651</v>
      </c>
      <c r="E607" s="202" t="s">
        <v>701</v>
      </c>
      <c r="F607" s="203"/>
      <c r="G607" s="130" t="s">
        <v>13</v>
      </c>
      <c r="H607" s="97">
        <v>2396300</v>
      </c>
      <c r="I607" s="103">
        <v>1083100</v>
      </c>
      <c r="J607" s="104">
        <v>1313200</v>
      </c>
      <c r="K607" s="119" t="str">
        <f t="shared" si="12"/>
        <v>00007010240070060620</v>
      </c>
      <c r="L607" s="107" t="s">
        <v>703</v>
      </c>
    </row>
    <row r="608" spans="1:12" s="85" customFormat="1" ht="45" x14ac:dyDescent="0.2">
      <c r="A608" s="80" t="s">
        <v>690</v>
      </c>
      <c r="B608" s="79" t="s">
        <v>7</v>
      </c>
      <c r="C608" s="122" t="s">
        <v>73</v>
      </c>
      <c r="D608" s="126" t="s">
        <v>651</v>
      </c>
      <c r="E608" s="185" t="s">
        <v>701</v>
      </c>
      <c r="F608" s="207"/>
      <c r="G608" s="123" t="s">
        <v>691</v>
      </c>
      <c r="H608" s="81">
        <v>2396300</v>
      </c>
      <c r="I608" s="82">
        <v>1083100</v>
      </c>
      <c r="J608" s="83">
        <f>IF(IF(H608="",0,H608)=0,0,(IF(H608&gt;0,IF(I608&gt;H608,0,H608-I608),IF(I608&gt;H608,H608-I608,0))))</f>
        <v>1313200</v>
      </c>
      <c r="K608" s="119" t="str">
        <f t="shared" si="12"/>
        <v>00007010240070060621</v>
      </c>
      <c r="L608" s="84" t="str">
        <f>C608 &amp; D608 &amp;E608 &amp; F608 &amp; G608</f>
        <v>00007010240070060621</v>
      </c>
    </row>
    <row r="609" spans="1:12" ht="67.5" x14ac:dyDescent="0.2">
      <c r="A609" s="100" t="s">
        <v>704</v>
      </c>
      <c r="B609" s="101" t="s">
        <v>7</v>
      </c>
      <c r="C609" s="102" t="s">
        <v>73</v>
      </c>
      <c r="D609" s="125" t="s">
        <v>651</v>
      </c>
      <c r="E609" s="202" t="s">
        <v>706</v>
      </c>
      <c r="F609" s="203"/>
      <c r="G609" s="130" t="s">
        <v>73</v>
      </c>
      <c r="H609" s="97">
        <v>2071200</v>
      </c>
      <c r="I609" s="103">
        <v>733100</v>
      </c>
      <c r="J609" s="104">
        <v>1338100</v>
      </c>
      <c r="K609" s="119" t="str">
        <f t="shared" si="12"/>
        <v>00007010240072120000</v>
      </c>
      <c r="L609" s="107" t="s">
        <v>705</v>
      </c>
    </row>
    <row r="610" spans="1:12" ht="22.5" x14ac:dyDescent="0.2">
      <c r="A610" s="100" t="s">
        <v>662</v>
      </c>
      <c r="B610" s="101" t="s">
        <v>7</v>
      </c>
      <c r="C610" s="102" t="s">
        <v>73</v>
      </c>
      <c r="D610" s="125" t="s">
        <v>651</v>
      </c>
      <c r="E610" s="202" t="s">
        <v>706</v>
      </c>
      <c r="F610" s="203"/>
      <c r="G610" s="130" t="s">
        <v>664</v>
      </c>
      <c r="H610" s="97">
        <v>2071200</v>
      </c>
      <c r="I610" s="103">
        <v>733100</v>
      </c>
      <c r="J610" s="104">
        <v>1338100</v>
      </c>
      <c r="K610" s="119" t="str">
        <f t="shared" si="12"/>
        <v>00007010240072120600</v>
      </c>
      <c r="L610" s="107" t="s">
        <v>707</v>
      </c>
    </row>
    <row r="611" spans="1:12" x14ac:dyDescent="0.2">
      <c r="A611" s="100" t="s">
        <v>684</v>
      </c>
      <c r="B611" s="101" t="s">
        <v>7</v>
      </c>
      <c r="C611" s="102" t="s">
        <v>73</v>
      </c>
      <c r="D611" s="125" t="s">
        <v>651</v>
      </c>
      <c r="E611" s="202" t="s">
        <v>706</v>
      </c>
      <c r="F611" s="203"/>
      <c r="G611" s="130" t="s">
        <v>686</v>
      </c>
      <c r="H611" s="97">
        <v>270800</v>
      </c>
      <c r="I611" s="103">
        <v>52700</v>
      </c>
      <c r="J611" s="104">
        <v>218100</v>
      </c>
      <c r="K611" s="119" t="str">
        <f t="shared" si="12"/>
        <v>00007010240072120610</v>
      </c>
      <c r="L611" s="107" t="s">
        <v>708</v>
      </c>
    </row>
    <row r="612" spans="1:12" s="85" customFormat="1" x14ac:dyDescent="0.2">
      <c r="A612" s="80" t="s">
        <v>709</v>
      </c>
      <c r="B612" s="79" t="s">
        <v>7</v>
      </c>
      <c r="C612" s="122" t="s">
        <v>73</v>
      </c>
      <c r="D612" s="126" t="s">
        <v>651</v>
      </c>
      <c r="E612" s="185" t="s">
        <v>706</v>
      </c>
      <c r="F612" s="207"/>
      <c r="G612" s="123" t="s">
        <v>710</v>
      </c>
      <c r="H612" s="81">
        <v>270800</v>
      </c>
      <c r="I612" s="82">
        <v>52700</v>
      </c>
      <c r="J612" s="83">
        <f>IF(IF(H612="",0,H612)=0,0,(IF(H612&gt;0,IF(I612&gt;H612,0,H612-I612),IF(I612&gt;H612,H612-I612,0))))</f>
        <v>218100</v>
      </c>
      <c r="K612" s="119" t="str">
        <f t="shared" si="12"/>
        <v>00007010240072120612</v>
      </c>
      <c r="L612" s="84" t="str">
        <f>C612 &amp; D612 &amp;E612 &amp; F612 &amp; G612</f>
        <v>00007010240072120612</v>
      </c>
    </row>
    <row r="613" spans="1:12" x14ac:dyDescent="0.2">
      <c r="A613" s="100" t="s">
        <v>665</v>
      </c>
      <c r="B613" s="101" t="s">
        <v>7</v>
      </c>
      <c r="C613" s="102" t="s">
        <v>73</v>
      </c>
      <c r="D613" s="125" t="s">
        <v>651</v>
      </c>
      <c r="E613" s="202" t="s">
        <v>706</v>
      </c>
      <c r="F613" s="203"/>
      <c r="G613" s="130" t="s">
        <v>13</v>
      </c>
      <c r="H613" s="97">
        <v>1800400</v>
      </c>
      <c r="I613" s="103">
        <v>680400</v>
      </c>
      <c r="J613" s="104">
        <v>1120000</v>
      </c>
      <c r="K613" s="119" t="str">
        <f t="shared" si="12"/>
        <v>00007010240072120620</v>
      </c>
      <c r="L613" s="107" t="s">
        <v>711</v>
      </c>
    </row>
    <row r="614" spans="1:12" s="85" customFormat="1" x14ac:dyDescent="0.2">
      <c r="A614" s="80" t="s">
        <v>667</v>
      </c>
      <c r="B614" s="79" t="s">
        <v>7</v>
      </c>
      <c r="C614" s="122" t="s">
        <v>73</v>
      </c>
      <c r="D614" s="126" t="s">
        <v>651</v>
      </c>
      <c r="E614" s="185" t="s">
        <v>706</v>
      </c>
      <c r="F614" s="207"/>
      <c r="G614" s="123" t="s">
        <v>668</v>
      </c>
      <c r="H614" s="81">
        <v>1800400</v>
      </c>
      <c r="I614" s="82">
        <v>680400</v>
      </c>
      <c r="J614" s="83">
        <f>IF(IF(H614="",0,H614)=0,0,(IF(H614&gt;0,IF(I614&gt;H614,0,H614-I614),IF(I614&gt;H614,H614-I614,0))))</f>
        <v>1120000</v>
      </c>
      <c r="K614" s="119" t="str">
        <f t="shared" si="12"/>
        <v>00007010240072120622</v>
      </c>
      <c r="L614" s="84" t="str">
        <f>C614 &amp; D614 &amp;E614 &amp; F614 &amp; G614</f>
        <v>00007010240072120622</v>
      </c>
    </row>
    <row r="615" spans="1:12" ht="67.5" x14ac:dyDescent="0.2">
      <c r="A615" s="100" t="s">
        <v>712</v>
      </c>
      <c r="B615" s="101" t="s">
        <v>7</v>
      </c>
      <c r="C615" s="102" t="s">
        <v>73</v>
      </c>
      <c r="D615" s="125" t="s">
        <v>651</v>
      </c>
      <c r="E615" s="202" t="s">
        <v>714</v>
      </c>
      <c r="F615" s="203"/>
      <c r="G615" s="130" t="s">
        <v>73</v>
      </c>
      <c r="H615" s="97">
        <v>517700</v>
      </c>
      <c r="I615" s="103">
        <v>178650</v>
      </c>
      <c r="J615" s="104">
        <v>339050</v>
      </c>
      <c r="K615" s="119" t="str">
        <f t="shared" si="12"/>
        <v>000070102400S2120000</v>
      </c>
      <c r="L615" s="107" t="s">
        <v>713</v>
      </c>
    </row>
    <row r="616" spans="1:12" ht="22.5" x14ac:dyDescent="0.2">
      <c r="A616" s="100" t="s">
        <v>662</v>
      </c>
      <c r="B616" s="101" t="s">
        <v>7</v>
      </c>
      <c r="C616" s="102" t="s">
        <v>73</v>
      </c>
      <c r="D616" s="125" t="s">
        <v>651</v>
      </c>
      <c r="E616" s="202" t="s">
        <v>714</v>
      </c>
      <c r="F616" s="203"/>
      <c r="G616" s="130" t="s">
        <v>664</v>
      </c>
      <c r="H616" s="97">
        <v>517700</v>
      </c>
      <c r="I616" s="103">
        <v>178650</v>
      </c>
      <c r="J616" s="104">
        <v>339050</v>
      </c>
      <c r="K616" s="119" t="str">
        <f t="shared" si="12"/>
        <v>000070102400S2120600</v>
      </c>
      <c r="L616" s="107" t="s">
        <v>715</v>
      </c>
    </row>
    <row r="617" spans="1:12" x14ac:dyDescent="0.2">
      <c r="A617" s="100" t="s">
        <v>684</v>
      </c>
      <c r="B617" s="101" t="s">
        <v>7</v>
      </c>
      <c r="C617" s="102" t="s">
        <v>73</v>
      </c>
      <c r="D617" s="125" t="s">
        <v>651</v>
      </c>
      <c r="E617" s="202" t="s">
        <v>714</v>
      </c>
      <c r="F617" s="203"/>
      <c r="G617" s="130" t="s">
        <v>686</v>
      </c>
      <c r="H617" s="97">
        <v>67600</v>
      </c>
      <c r="I617" s="103">
        <v>13175</v>
      </c>
      <c r="J617" s="104">
        <v>54425</v>
      </c>
      <c r="K617" s="119" t="str">
        <f t="shared" si="12"/>
        <v>000070102400S2120610</v>
      </c>
      <c r="L617" s="107" t="s">
        <v>716</v>
      </c>
    </row>
    <row r="618" spans="1:12" s="85" customFormat="1" x14ac:dyDescent="0.2">
      <c r="A618" s="80" t="s">
        <v>709</v>
      </c>
      <c r="B618" s="79" t="s">
        <v>7</v>
      </c>
      <c r="C618" s="122" t="s">
        <v>73</v>
      </c>
      <c r="D618" s="126" t="s">
        <v>651</v>
      </c>
      <c r="E618" s="185" t="s">
        <v>714</v>
      </c>
      <c r="F618" s="207"/>
      <c r="G618" s="123" t="s">
        <v>710</v>
      </c>
      <c r="H618" s="81">
        <v>67600</v>
      </c>
      <c r="I618" s="82">
        <v>13175</v>
      </c>
      <c r="J618" s="83">
        <f>IF(IF(H618="",0,H618)=0,0,(IF(H618&gt;0,IF(I618&gt;H618,0,H618-I618),IF(I618&gt;H618,H618-I618,0))))</f>
        <v>54425</v>
      </c>
      <c r="K618" s="119" t="str">
        <f t="shared" si="12"/>
        <v>000070102400S2120612</v>
      </c>
      <c r="L618" s="84" t="str">
        <f>C618 &amp; D618 &amp;E618 &amp; F618 &amp; G618</f>
        <v>000070102400S2120612</v>
      </c>
    </row>
    <row r="619" spans="1:12" x14ac:dyDescent="0.2">
      <c r="A619" s="100" t="s">
        <v>665</v>
      </c>
      <c r="B619" s="101" t="s">
        <v>7</v>
      </c>
      <c r="C619" s="102" t="s">
        <v>73</v>
      </c>
      <c r="D619" s="125" t="s">
        <v>651</v>
      </c>
      <c r="E619" s="202" t="s">
        <v>714</v>
      </c>
      <c r="F619" s="203"/>
      <c r="G619" s="130" t="s">
        <v>13</v>
      </c>
      <c r="H619" s="97">
        <v>450100</v>
      </c>
      <c r="I619" s="103">
        <v>165475</v>
      </c>
      <c r="J619" s="104">
        <v>284625</v>
      </c>
      <c r="K619" s="119" t="str">
        <f t="shared" si="12"/>
        <v>000070102400S2120620</v>
      </c>
      <c r="L619" s="107" t="s">
        <v>717</v>
      </c>
    </row>
    <row r="620" spans="1:12" s="85" customFormat="1" x14ac:dyDescent="0.2">
      <c r="A620" s="80" t="s">
        <v>667</v>
      </c>
      <c r="B620" s="79" t="s">
        <v>7</v>
      </c>
      <c r="C620" s="122" t="s">
        <v>73</v>
      </c>
      <c r="D620" s="126" t="s">
        <v>651</v>
      </c>
      <c r="E620" s="185" t="s">
        <v>714</v>
      </c>
      <c r="F620" s="207"/>
      <c r="G620" s="123" t="s">
        <v>668</v>
      </c>
      <c r="H620" s="81">
        <v>450100</v>
      </c>
      <c r="I620" s="82">
        <v>165475</v>
      </c>
      <c r="J620" s="83">
        <f>IF(IF(H620="",0,H620)=0,0,(IF(H620&gt;0,IF(I620&gt;H620,0,H620-I620),IF(I620&gt;H620,H620-I620,0))))</f>
        <v>284625</v>
      </c>
      <c r="K620" s="119" t="str">
        <f t="shared" si="12"/>
        <v>000070102400S2120622</v>
      </c>
      <c r="L620" s="84" t="str">
        <f>C620 &amp; D620 &amp;E620 &amp; F620 &amp; G620</f>
        <v>000070102400S2120622</v>
      </c>
    </row>
    <row r="621" spans="1:12" ht="22.5" x14ac:dyDescent="0.2">
      <c r="A621" s="100" t="s">
        <v>170</v>
      </c>
      <c r="B621" s="101" t="s">
        <v>7</v>
      </c>
      <c r="C621" s="102" t="s">
        <v>73</v>
      </c>
      <c r="D621" s="125" t="s">
        <v>651</v>
      </c>
      <c r="E621" s="202" t="s">
        <v>172</v>
      </c>
      <c r="F621" s="203"/>
      <c r="G621" s="130" t="s">
        <v>73</v>
      </c>
      <c r="H621" s="97">
        <v>33452800</v>
      </c>
      <c r="I621" s="103">
        <v>24468798.879999999</v>
      </c>
      <c r="J621" s="104">
        <v>8984001.1199999992</v>
      </c>
      <c r="K621" s="119" t="str">
        <f t="shared" si="12"/>
        <v>00007019300000000000</v>
      </c>
      <c r="L621" s="107" t="s">
        <v>718</v>
      </c>
    </row>
    <row r="622" spans="1:12" ht="22.5" x14ac:dyDescent="0.2">
      <c r="A622" s="100" t="s">
        <v>719</v>
      </c>
      <c r="B622" s="101" t="s">
        <v>7</v>
      </c>
      <c r="C622" s="102" t="s">
        <v>73</v>
      </c>
      <c r="D622" s="125" t="s">
        <v>651</v>
      </c>
      <c r="E622" s="202" t="s">
        <v>721</v>
      </c>
      <c r="F622" s="203"/>
      <c r="G622" s="130" t="s">
        <v>73</v>
      </c>
      <c r="H622" s="97">
        <v>600000</v>
      </c>
      <c r="I622" s="103">
        <v>500000</v>
      </c>
      <c r="J622" s="104">
        <v>100000</v>
      </c>
      <c r="K622" s="119" t="str">
        <f t="shared" si="12"/>
        <v>00007019300029360000</v>
      </c>
      <c r="L622" s="107" t="s">
        <v>720</v>
      </c>
    </row>
    <row r="623" spans="1:12" ht="22.5" x14ac:dyDescent="0.2">
      <c r="A623" s="100" t="s">
        <v>662</v>
      </c>
      <c r="B623" s="101" t="s">
        <v>7</v>
      </c>
      <c r="C623" s="102" t="s">
        <v>73</v>
      </c>
      <c r="D623" s="125" t="s">
        <v>651</v>
      </c>
      <c r="E623" s="202" t="s">
        <v>721</v>
      </c>
      <c r="F623" s="203"/>
      <c r="G623" s="130" t="s">
        <v>664</v>
      </c>
      <c r="H623" s="97">
        <v>600000</v>
      </c>
      <c r="I623" s="103">
        <v>500000</v>
      </c>
      <c r="J623" s="104">
        <v>100000</v>
      </c>
      <c r="K623" s="119" t="str">
        <f t="shared" si="12"/>
        <v>00007019300029360600</v>
      </c>
      <c r="L623" s="107" t="s">
        <v>722</v>
      </c>
    </row>
    <row r="624" spans="1:12" x14ac:dyDescent="0.2">
      <c r="A624" s="100" t="s">
        <v>665</v>
      </c>
      <c r="B624" s="101" t="s">
        <v>7</v>
      </c>
      <c r="C624" s="102" t="s">
        <v>73</v>
      </c>
      <c r="D624" s="125" t="s">
        <v>651</v>
      </c>
      <c r="E624" s="202" t="s">
        <v>721</v>
      </c>
      <c r="F624" s="203"/>
      <c r="G624" s="130" t="s">
        <v>13</v>
      </c>
      <c r="H624" s="97">
        <v>600000</v>
      </c>
      <c r="I624" s="103">
        <v>500000</v>
      </c>
      <c r="J624" s="104">
        <v>100000</v>
      </c>
      <c r="K624" s="119" t="str">
        <f t="shared" si="12"/>
        <v>00007019300029360620</v>
      </c>
      <c r="L624" s="107" t="s">
        <v>723</v>
      </c>
    </row>
    <row r="625" spans="1:12" s="85" customFormat="1" x14ac:dyDescent="0.2">
      <c r="A625" s="80" t="s">
        <v>667</v>
      </c>
      <c r="B625" s="79" t="s">
        <v>7</v>
      </c>
      <c r="C625" s="122" t="s">
        <v>73</v>
      </c>
      <c r="D625" s="126" t="s">
        <v>651</v>
      </c>
      <c r="E625" s="185" t="s">
        <v>721</v>
      </c>
      <c r="F625" s="207"/>
      <c r="G625" s="123" t="s">
        <v>668</v>
      </c>
      <c r="H625" s="81">
        <v>600000</v>
      </c>
      <c r="I625" s="82">
        <v>500000</v>
      </c>
      <c r="J625" s="83">
        <f>IF(IF(H625="",0,H625)=0,0,(IF(H625&gt;0,IF(I625&gt;H625,0,H625-I625),IF(I625&gt;H625,H625-I625,0))))</f>
        <v>100000</v>
      </c>
      <c r="K625" s="119" t="str">
        <f t="shared" si="12"/>
        <v>00007019300029360622</v>
      </c>
      <c r="L625" s="84" t="str">
        <f>C625 &amp; D625 &amp;E625 &amp; F625 &amp; G625</f>
        <v>00007019300029360622</v>
      </c>
    </row>
    <row r="626" spans="1:12" ht="33.75" x14ac:dyDescent="0.2">
      <c r="A626" s="100" t="s">
        <v>375</v>
      </c>
      <c r="B626" s="101" t="s">
        <v>7</v>
      </c>
      <c r="C626" s="102" t="s">
        <v>73</v>
      </c>
      <c r="D626" s="125" t="s">
        <v>651</v>
      </c>
      <c r="E626" s="202" t="s">
        <v>377</v>
      </c>
      <c r="F626" s="203"/>
      <c r="G626" s="130" t="s">
        <v>73</v>
      </c>
      <c r="H626" s="97">
        <v>26283700</v>
      </c>
      <c r="I626" s="103">
        <v>19833515.530000001</v>
      </c>
      <c r="J626" s="104">
        <v>6450184.4699999997</v>
      </c>
      <c r="K626" s="119" t="str">
        <f t="shared" si="12"/>
        <v>00007019300072300000</v>
      </c>
      <c r="L626" s="107" t="s">
        <v>724</v>
      </c>
    </row>
    <row r="627" spans="1:12" ht="22.5" x14ac:dyDescent="0.2">
      <c r="A627" s="100" t="s">
        <v>662</v>
      </c>
      <c r="B627" s="101" t="s">
        <v>7</v>
      </c>
      <c r="C627" s="102" t="s">
        <v>73</v>
      </c>
      <c r="D627" s="125" t="s">
        <v>651</v>
      </c>
      <c r="E627" s="202" t="s">
        <v>377</v>
      </c>
      <c r="F627" s="203"/>
      <c r="G627" s="130" t="s">
        <v>664</v>
      </c>
      <c r="H627" s="97">
        <v>26283700</v>
      </c>
      <c r="I627" s="103">
        <v>19833515.530000001</v>
      </c>
      <c r="J627" s="104">
        <v>6450184.4699999997</v>
      </c>
      <c r="K627" s="119" t="str">
        <f t="shared" si="12"/>
        <v>00007019300072300600</v>
      </c>
      <c r="L627" s="107" t="s">
        <v>725</v>
      </c>
    </row>
    <row r="628" spans="1:12" x14ac:dyDescent="0.2">
      <c r="A628" s="100" t="s">
        <v>684</v>
      </c>
      <c r="B628" s="101" t="s">
        <v>7</v>
      </c>
      <c r="C628" s="102" t="s">
        <v>73</v>
      </c>
      <c r="D628" s="125" t="s">
        <v>651</v>
      </c>
      <c r="E628" s="202" t="s">
        <v>377</v>
      </c>
      <c r="F628" s="203"/>
      <c r="G628" s="130" t="s">
        <v>686</v>
      </c>
      <c r="H628" s="97">
        <v>345300</v>
      </c>
      <c r="I628" s="103">
        <v>225679.81</v>
      </c>
      <c r="J628" s="104">
        <v>119620.19</v>
      </c>
      <c r="K628" s="119" t="str">
        <f t="shared" si="12"/>
        <v>00007019300072300610</v>
      </c>
      <c r="L628" s="107" t="s">
        <v>726</v>
      </c>
    </row>
    <row r="629" spans="1:12" s="85" customFormat="1" ht="45" x14ac:dyDescent="0.2">
      <c r="A629" s="80" t="s">
        <v>687</v>
      </c>
      <c r="B629" s="79" t="s">
        <v>7</v>
      </c>
      <c r="C629" s="122" t="s">
        <v>73</v>
      </c>
      <c r="D629" s="126" t="s">
        <v>651</v>
      </c>
      <c r="E629" s="185" t="s">
        <v>377</v>
      </c>
      <c r="F629" s="207"/>
      <c r="G629" s="123" t="s">
        <v>688</v>
      </c>
      <c r="H629" s="81">
        <v>345300</v>
      </c>
      <c r="I629" s="82">
        <v>225679.81</v>
      </c>
      <c r="J629" s="83">
        <f>IF(IF(H629="",0,H629)=0,0,(IF(H629&gt;0,IF(I629&gt;H629,0,H629-I629),IF(I629&gt;H629,H629-I629,0))))</f>
        <v>119620.19</v>
      </c>
      <c r="K629" s="119" t="str">
        <f t="shared" si="12"/>
        <v>00007019300072300611</v>
      </c>
      <c r="L629" s="84" t="str">
        <f>C629 &amp; D629 &amp;E629 &amp; F629 &amp; G629</f>
        <v>00007019300072300611</v>
      </c>
    </row>
    <row r="630" spans="1:12" x14ac:dyDescent="0.2">
      <c r="A630" s="100" t="s">
        <v>665</v>
      </c>
      <c r="B630" s="101" t="s">
        <v>7</v>
      </c>
      <c r="C630" s="102" t="s">
        <v>73</v>
      </c>
      <c r="D630" s="125" t="s">
        <v>651</v>
      </c>
      <c r="E630" s="202" t="s">
        <v>377</v>
      </c>
      <c r="F630" s="203"/>
      <c r="G630" s="130" t="s">
        <v>13</v>
      </c>
      <c r="H630" s="97">
        <v>25938400</v>
      </c>
      <c r="I630" s="103">
        <v>19607835.719999999</v>
      </c>
      <c r="J630" s="104">
        <v>6330564.2800000003</v>
      </c>
      <c r="K630" s="119" t="str">
        <f t="shared" si="12"/>
        <v>00007019300072300620</v>
      </c>
      <c r="L630" s="107" t="s">
        <v>727</v>
      </c>
    </row>
    <row r="631" spans="1:12" s="85" customFormat="1" ht="45" x14ac:dyDescent="0.2">
      <c r="A631" s="80" t="s">
        <v>690</v>
      </c>
      <c r="B631" s="79" t="s">
        <v>7</v>
      </c>
      <c r="C631" s="122" t="s">
        <v>73</v>
      </c>
      <c r="D631" s="126" t="s">
        <v>651</v>
      </c>
      <c r="E631" s="185" t="s">
        <v>377</v>
      </c>
      <c r="F631" s="207"/>
      <c r="G631" s="123" t="s">
        <v>691</v>
      </c>
      <c r="H631" s="81">
        <v>25938400</v>
      </c>
      <c r="I631" s="82">
        <v>19607835.719999999</v>
      </c>
      <c r="J631" s="83">
        <f>IF(IF(H631="",0,H631)=0,0,(IF(H631&gt;0,IF(I631&gt;H631,0,H631-I631),IF(I631&gt;H631,H631-I631,0))))</f>
        <v>6330564.2800000003</v>
      </c>
      <c r="K631" s="119" t="str">
        <f t="shared" si="12"/>
        <v>00007019300072300621</v>
      </c>
      <c r="L631" s="84" t="str">
        <f>C631 &amp; D631 &amp;E631 &amp; F631 &amp; G631</f>
        <v>00007019300072300621</v>
      </c>
    </row>
    <row r="632" spans="1:12" ht="33.75" x14ac:dyDescent="0.2">
      <c r="A632" s="100" t="s">
        <v>375</v>
      </c>
      <c r="B632" s="101" t="s">
        <v>7</v>
      </c>
      <c r="C632" s="102" t="s">
        <v>73</v>
      </c>
      <c r="D632" s="125" t="s">
        <v>651</v>
      </c>
      <c r="E632" s="202" t="s">
        <v>381</v>
      </c>
      <c r="F632" s="203"/>
      <c r="G632" s="130" t="s">
        <v>73</v>
      </c>
      <c r="H632" s="97">
        <v>6569100</v>
      </c>
      <c r="I632" s="103">
        <v>4135283.35</v>
      </c>
      <c r="J632" s="104">
        <v>2433816.65</v>
      </c>
      <c r="K632" s="119" t="str">
        <f t="shared" si="12"/>
        <v>000070193000S2300000</v>
      </c>
      <c r="L632" s="107" t="s">
        <v>728</v>
      </c>
    </row>
    <row r="633" spans="1:12" ht="22.5" x14ac:dyDescent="0.2">
      <c r="A633" s="100" t="s">
        <v>662</v>
      </c>
      <c r="B633" s="101" t="s">
        <v>7</v>
      </c>
      <c r="C633" s="102" t="s">
        <v>73</v>
      </c>
      <c r="D633" s="125" t="s">
        <v>651</v>
      </c>
      <c r="E633" s="202" t="s">
        <v>381</v>
      </c>
      <c r="F633" s="203"/>
      <c r="G633" s="130" t="s">
        <v>664</v>
      </c>
      <c r="H633" s="97">
        <v>6569100</v>
      </c>
      <c r="I633" s="103">
        <v>4135283.35</v>
      </c>
      <c r="J633" s="104">
        <v>2433816.65</v>
      </c>
      <c r="K633" s="119" t="str">
        <f t="shared" si="12"/>
        <v>000070193000S2300600</v>
      </c>
      <c r="L633" s="107" t="s">
        <v>729</v>
      </c>
    </row>
    <row r="634" spans="1:12" x14ac:dyDescent="0.2">
      <c r="A634" s="100" t="s">
        <v>684</v>
      </c>
      <c r="B634" s="101" t="s">
        <v>7</v>
      </c>
      <c r="C634" s="102" t="s">
        <v>73</v>
      </c>
      <c r="D634" s="125" t="s">
        <v>651</v>
      </c>
      <c r="E634" s="202" t="s">
        <v>381</v>
      </c>
      <c r="F634" s="203"/>
      <c r="G634" s="130" t="s">
        <v>686</v>
      </c>
      <c r="H634" s="97">
        <v>86200</v>
      </c>
      <c r="I634" s="103">
        <v>38535.97</v>
      </c>
      <c r="J634" s="104">
        <v>47664.03</v>
      </c>
      <c r="K634" s="119" t="str">
        <f t="shared" si="12"/>
        <v>000070193000S2300610</v>
      </c>
      <c r="L634" s="107" t="s">
        <v>730</v>
      </c>
    </row>
    <row r="635" spans="1:12" s="85" customFormat="1" ht="45" x14ac:dyDescent="0.2">
      <c r="A635" s="80" t="s">
        <v>687</v>
      </c>
      <c r="B635" s="79" t="s">
        <v>7</v>
      </c>
      <c r="C635" s="122" t="s">
        <v>73</v>
      </c>
      <c r="D635" s="126" t="s">
        <v>651</v>
      </c>
      <c r="E635" s="185" t="s">
        <v>381</v>
      </c>
      <c r="F635" s="207"/>
      <c r="G635" s="123" t="s">
        <v>688</v>
      </c>
      <c r="H635" s="81">
        <v>86200</v>
      </c>
      <c r="I635" s="82">
        <v>38535.97</v>
      </c>
      <c r="J635" s="83">
        <f>IF(IF(H635="",0,H635)=0,0,(IF(H635&gt;0,IF(I635&gt;H635,0,H635-I635),IF(I635&gt;H635,H635-I635,0))))</f>
        <v>47664.03</v>
      </c>
      <c r="K635" s="119" t="str">
        <f t="shared" si="12"/>
        <v>000070193000S2300611</v>
      </c>
      <c r="L635" s="84" t="str">
        <f>C635 &amp; D635 &amp;E635 &amp; F635 &amp; G635</f>
        <v>000070193000S2300611</v>
      </c>
    </row>
    <row r="636" spans="1:12" x14ac:dyDescent="0.2">
      <c r="A636" s="100" t="s">
        <v>665</v>
      </c>
      <c r="B636" s="101" t="s">
        <v>7</v>
      </c>
      <c r="C636" s="102" t="s">
        <v>73</v>
      </c>
      <c r="D636" s="125" t="s">
        <v>651</v>
      </c>
      <c r="E636" s="202" t="s">
        <v>381</v>
      </c>
      <c r="F636" s="203"/>
      <c r="G636" s="130" t="s">
        <v>13</v>
      </c>
      <c r="H636" s="97">
        <v>6482900</v>
      </c>
      <c r="I636" s="103">
        <v>4096747.38</v>
      </c>
      <c r="J636" s="104">
        <v>2386152.62</v>
      </c>
      <c r="K636" s="119" t="str">
        <f t="shared" si="12"/>
        <v>000070193000S2300620</v>
      </c>
      <c r="L636" s="107" t="s">
        <v>731</v>
      </c>
    </row>
    <row r="637" spans="1:12" s="85" customFormat="1" ht="45" x14ac:dyDescent="0.2">
      <c r="A637" s="80" t="s">
        <v>690</v>
      </c>
      <c r="B637" s="79" t="s">
        <v>7</v>
      </c>
      <c r="C637" s="122" t="s">
        <v>73</v>
      </c>
      <c r="D637" s="126" t="s">
        <v>651</v>
      </c>
      <c r="E637" s="185" t="s">
        <v>381</v>
      </c>
      <c r="F637" s="207"/>
      <c r="G637" s="123" t="s">
        <v>691</v>
      </c>
      <c r="H637" s="81">
        <v>6482900</v>
      </c>
      <c r="I637" s="82">
        <v>4096747.38</v>
      </c>
      <c r="J637" s="83">
        <f>IF(IF(H637="",0,H637)=0,0,(IF(H637&gt;0,IF(I637&gt;H637,0,H637-I637),IF(I637&gt;H637,H637-I637,0))))</f>
        <v>2386152.62</v>
      </c>
      <c r="K637" s="119" t="str">
        <f t="shared" si="12"/>
        <v>000070193000S2300621</v>
      </c>
      <c r="L637" s="84" t="str">
        <f>C637 &amp; D637 &amp;E637 &amp; F637 &amp; G637</f>
        <v>000070193000S2300621</v>
      </c>
    </row>
    <row r="638" spans="1:12" x14ac:dyDescent="0.2">
      <c r="A638" s="100" t="s">
        <v>732</v>
      </c>
      <c r="B638" s="101" t="s">
        <v>7</v>
      </c>
      <c r="C638" s="102" t="s">
        <v>73</v>
      </c>
      <c r="D638" s="125" t="s">
        <v>734</v>
      </c>
      <c r="E638" s="202" t="s">
        <v>126</v>
      </c>
      <c r="F638" s="203"/>
      <c r="G638" s="130" t="s">
        <v>73</v>
      </c>
      <c r="H638" s="97">
        <v>364843390</v>
      </c>
      <c r="I638" s="103">
        <v>156852545.90000001</v>
      </c>
      <c r="J638" s="104">
        <v>207990844.09999999</v>
      </c>
      <c r="K638" s="119" t="str">
        <f t="shared" si="12"/>
        <v>00007020000000000000</v>
      </c>
      <c r="L638" s="107" t="s">
        <v>733</v>
      </c>
    </row>
    <row r="639" spans="1:12" ht="22.5" x14ac:dyDescent="0.2">
      <c r="A639" s="100" t="s">
        <v>653</v>
      </c>
      <c r="B639" s="101" t="s">
        <v>7</v>
      </c>
      <c r="C639" s="102" t="s">
        <v>73</v>
      </c>
      <c r="D639" s="125" t="s">
        <v>734</v>
      </c>
      <c r="E639" s="202" t="s">
        <v>655</v>
      </c>
      <c r="F639" s="203"/>
      <c r="G639" s="130" t="s">
        <v>73</v>
      </c>
      <c r="H639" s="97">
        <v>333684240</v>
      </c>
      <c r="I639" s="103">
        <v>132653782.56</v>
      </c>
      <c r="J639" s="104">
        <v>201030457.44</v>
      </c>
      <c r="K639" s="119" t="str">
        <f t="shared" si="12"/>
        <v>00007020200000000000</v>
      </c>
      <c r="L639" s="107" t="s">
        <v>735</v>
      </c>
    </row>
    <row r="640" spans="1:12" ht="22.5" x14ac:dyDescent="0.2">
      <c r="A640" s="100" t="s">
        <v>656</v>
      </c>
      <c r="B640" s="101" t="s">
        <v>7</v>
      </c>
      <c r="C640" s="102" t="s">
        <v>73</v>
      </c>
      <c r="D640" s="125" t="s">
        <v>734</v>
      </c>
      <c r="E640" s="202" t="s">
        <v>658</v>
      </c>
      <c r="F640" s="203"/>
      <c r="G640" s="130" t="s">
        <v>73</v>
      </c>
      <c r="H640" s="97">
        <v>78539534</v>
      </c>
      <c r="I640" s="103">
        <v>35708056.549999997</v>
      </c>
      <c r="J640" s="104">
        <v>42831477.450000003</v>
      </c>
      <c r="K640" s="119" t="str">
        <f t="shared" si="12"/>
        <v>00007020210000000000</v>
      </c>
      <c r="L640" s="107" t="s">
        <v>736</v>
      </c>
    </row>
    <row r="641" spans="1:12" ht="22.5" x14ac:dyDescent="0.2">
      <c r="A641" s="100" t="s">
        <v>737</v>
      </c>
      <c r="B641" s="101" t="s">
        <v>7</v>
      </c>
      <c r="C641" s="102" t="s">
        <v>73</v>
      </c>
      <c r="D641" s="125" t="s">
        <v>734</v>
      </c>
      <c r="E641" s="202" t="s">
        <v>739</v>
      </c>
      <c r="F641" s="203"/>
      <c r="G641" s="130" t="s">
        <v>73</v>
      </c>
      <c r="H641" s="97">
        <v>200000</v>
      </c>
      <c r="I641" s="103">
        <v>0</v>
      </c>
      <c r="J641" s="104">
        <v>200000</v>
      </c>
      <c r="K641" s="119" t="str">
        <f t="shared" si="12"/>
        <v>00007020210020260000</v>
      </c>
      <c r="L641" s="107" t="s">
        <v>738</v>
      </c>
    </row>
    <row r="642" spans="1:12" ht="22.5" x14ac:dyDescent="0.2">
      <c r="A642" s="100" t="s">
        <v>662</v>
      </c>
      <c r="B642" s="101" t="s">
        <v>7</v>
      </c>
      <c r="C642" s="102" t="s">
        <v>73</v>
      </c>
      <c r="D642" s="125" t="s">
        <v>734</v>
      </c>
      <c r="E642" s="202" t="s">
        <v>739</v>
      </c>
      <c r="F642" s="203"/>
      <c r="G642" s="130" t="s">
        <v>664</v>
      </c>
      <c r="H642" s="97">
        <v>200000</v>
      </c>
      <c r="I642" s="103">
        <v>0</v>
      </c>
      <c r="J642" s="104">
        <v>200000</v>
      </c>
      <c r="K642" s="119" t="str">
        <f t="shared" si="12"/>
        <v>00007020210020260600</v>
      </c>
      <c r="L642" s="107" t="s">
        <v>740</v>
      </c>
    </row>
    <row r="643" spans="1:12" x14ac:dyDescent="0.2">
      <c r="A643" s="100" t="s">
        <v>665</v>
      </c>
      <c r="B643" s="101" t="s">
        <v>7</v>
      </c>
      <c r="C643" s="102" t="s">
        <v>73</v>
      </c>
      <c r="D643" s="125" t="s">
        <v>734</v>
      </c>
      <c r="E643" s="202" t="s">
        <v>739</v>
      </c>
      <c r="F643" s="203"/>
      <c r="G643" s="130" t="s">
        <v>13</v>
      </c>
      <c r="H643" s="97">
        <v>200000</v>
      </c>
      <c r="I643" s="103">
        <v>0</v>
      </c>
      <c r="J643" s="104">
        <v>200000</v>
      </c>
      <c r="K643" s="119" t="str">
        <f t="shared" si="12"/>
        <v>00007020210020260620</v>
      </c>
      <c r="L643" s="107" t="s">
        <v>741</v>
      </c>
    </row>
    <row r="644" spans="1:12" s="85" customFormat="1" x14ac:dyDescent="0.2">
      <c r="A644" s="80" t="s">
        <v>667</v>
      </c>
      <c r="B644" s="79" t="s">
        <v>7</v>
      </c>
      <c r="C644" s="122" t="s">
        <v>73</v>
      </c>
      <c r="D644" s="126" t="s">
        <v>734</v>
      </c>
      <c r="E644" s="185" t="s">
        <v>739</v>
      </c>
      <c r="F644" s="207"/>
      <c r="G644" s="123" t="s">
        <v>668</v>
      </c>
      <c r="H644" s="81">
        <v>200000</v>
      </c>
      <c r="I644" s="82">
        <v>0</v>
      </c>
      <c r="J644" s="83">
        <f>IF(IF(H644="",0,H644)=0,0,(IF(H644&gt;0,IF(I644&gt;H644,0,H644-I644),IF(I644&gt;H644,H644-I644,0))))</f>
        <v>200000</v>
      </c>
      <c r="K644" s="119" t="str">
        <f t="shared" si="12"/>
        <v>00007020210020260622</v>
      </c>
      <c r="L644" s="84" t="str">
        <f>C644 &amp; D644 &amp;E644 &amp; F644 &amp; G644</f>
        <v>00007020210020260622</v>
      </c>
    </row>
    <row r="645" spans="1:12" x14ac:dyDescent="0.2">
      <c r="A645" s="100" t="s">
        <v>659</v>
      </c>
      <c r="B645" s="101" t="s">
        <v>7</v>
      </c>
      <c r="C645" s="102" t="s">
        <v>73</v>
      </c>
      <c r="D645" s="125" t="s">
        <v>734</v>
      </c>
      <c r="E645" s="202" t="s">
        <v>661</v>
      </c>
      <c r="F645" s="203"/>
      <c r="G645" s="130" t="s">
        <v>73</v>
      </c>
      <c r="H645" s="97">
        <v>25000</v>
      </c>
      <c r="I645" s="103">
        <v>25000</v>
      </c>
      <c r="J645" s="104">
        <v>0</v>
      </c>
      <c r="K645" s="119" t="str">
        <f t="shared" si="12"/>
        <v>00007020210020290000</v>
      </c>
      <c r="L645" s="107" t="s">
        <v>742</v>
      </c>
    </row>
    <row r="646" spans="1:12" ht="22.5" x14ac:dyDescent="0.2">
      <c r="A646" s="100" t="s">
        <v>662</v>
      </c>
      <c r="B646" s="101" t="s">
        <v>7</v>
      </c>
      <c r="C646" s="102" t="s">
        <v>73</v>
      </c>
      <c r="D646" s="125" t="s">
        <v>734</v>
      </c>
      <c r="E646" s="202" t="s">
        <v>661</v>
      </c>
      <c r="F646" s="203"/>
      <c r="G646" s="130" t="s">
        <v>664</v>
      </c>
      <c r="H646" s="97">
        <v>25000</v>
      </c>
      <c r="I646" s="103">
        <v>25000</v>
      </c>
      <c r="J646" s="104">
        <v>0</v>
      </c>
      <c r="K646" s="119" t="str">
        <f t="shared" si="12"/>
        <v>00007020210020290600</v>
      </c>
      <c r="L646" s="107" t="s">
        <v>743</v>
      </c>
    </row>
    <row r="647" spans="1:12" x14ac:dyDescent="0.2">
      <c r="A647" s="100" t="s">
        <v>665</v>
      </c>
      <c r="B647" s="101" t="s">
        <v>7</v>
      </c>
      <c r="C647" s="102" t="s">
        <v>73</v>
      </c>
      <c r="D647" s="125" t="s">
        <v>734</v>
      </c>
      <c r="E647" s="202" t="s">
        <v>661</v>
      </c>
      <c r="F647" s="203"/>
      <c r="G647" s="130" t="s">
        <v>13</v>
      </c>
      <c r="H647" s="97">
        <v>25000</v>
      </c>
      <c r="I647" s="103">
        <v>25000</v>
      </c>
      <c r="J647" s="104">
        <v>0</v>
      </c>
      <c r="K647" s="119" t="str">
        <f t="shared" si="12"/>
        <v>00007020210020290620</v>
      </c>
      <c r="L647" s="107" t="s">
        <v>744</v>
      </c>
    </row>
    <row r="648" spans="1:12" s="85" customFormat="1" x14ac:dyDescent="0.2">
      <c r="A648" s="80" t="s">
        <v>667</v>
      </c>
      <c r="B648" s="79" t="s">
        <v>7</v>
      </c>
      <c r="C648" s="122" t="s">
        <v>73</v>
      </c>
      <c r="D648" s="126" t="s">
        <v>734</v>
      </c>
      <c r="E648" s="185" t="s">
        <v>661</v>
      </c>
      <c r="F648" s="207"/>
      <c r="G648" s="123" t="s">
        <v>668</v>
      </c>
      <c r="H648" s="81">
        <v>25000</v>
      </c>
      <c r="I648" s="82">
        <v>25000</v>
      </c>
      <c r="J648" s="83">
        <f>IF(IF(H648="",0,H648)=0,0,(IF(H648&gt;0,IF(I648&gt;H648,0,H648-I648),IF(I648&gt;H648,H648-I648,0))))</f>
        <v>0</v>
      </c>
      <c r="K648" s="119" t="str">
        <f t="shared" si="12"/>
        <v>00007020210020290622</v>
      </c>
      <c r="L648" s="84" t="str">
        <f>C648 &amp; D648 &amp;E648 &amp; F648 &amp; G648</f>
        <v>00007020210020290622</v>
      </c>
    </row>
    <row r="649" spans="1:12" ht="67.5" x14ac:dyDescent="0.2">
      <c r="A649" s="100" t="s">
        <v>745</v>
      </c>
      <c r="B649" s="101" t="s">
        <v>7</v>
      </c>
      <c r="C649" s="102" t="s">
        <v>73</v>
      </c>
      <c r="D649" s="125" t="s">
        <v>734</v>
      </c>
      <c r="E649" s="202" t="s">
        <v>747</v>
      </c>
      <c r="F649" s="203"/>
      <c r="G649" s="130" t="s">
        <v>73</v>
      </c>
      <c r="H649" s="97">
        <v>25076500</v>
      </c>
      <c r="I649" s="103">
        <v>14774670</v>
      </c>
      <c r="J649" s="104">
        <v>10301830</v>
      </c>
      <c r="K649" s="119" t="str">
        <f t="shared" si="12"/>
        <v>00007020210053031000</v>
      </c>
      <c r="L649" s="107" t="s">
        <v>746</v>
      </c>
    </row>
    <row r="650" spans="1:12" ht="22.5" x14ac:dyDescent="0.2">
      <c r="A650" s="100" t="s">
        <v>662</v>
      </c>
      <c r="B650" s="101" t="s">
        <v>7</v>
      </c>
      <c r="C650" s="102" t="s">
        <v>73</v>
      </c>
      <c r="D650" s="125" t="s">
        <v>734</v>
      </c>
      <c r="E650" s="202" t="s">
        <v>747</v>
      </c>
      <c r="F650" s="203"/>
      <c r="G650" s="130" t="s">
        <v>664</v>
      </c>
      <c r="H650" s="97">
        <v>25076500</v>
      </c>
      <c r="I650" s="103">
        <v>14774670</v>
      </c>
      <c r="J650" s="104">
        <v>10301830</v>
      </c>
      <c r="K650" s="119" t="str">
        <f t="shared" si="12"/>
        <v>00007020210053031600</v>
      </c>
      <c r="L650" s="107" t="s">
        <v>748</v>
      </c>
    </row>
    <row r="651" spans="1:12" x14ac:dyDescent="0.2">
      <c r="A651" s="100" t="s">
        <v>684</v>
      </c>
      <c r="B651" s="101" t="s">
        <v>7</v>
      </c>
      <c r="C651" s="102" t="s">
        <v>73</v>
      </c>
      <c r="D651" s="125" t="s">
        <v>734</v>
      </c>
      <c r="E651" s="202" t="s">
        <v>747</v>
      </c>
      <c r="F651" s="203"/>
      <c r="G651" s="130" t="s">
        <v>686</v>
      </c>
      <c r="H651" s="97">
        <v>1775330</v>
      </c>
      <c r="I651" s="103">
        <v>989450</v>
      </c>
      <c r="J651" s="104">
        <v>785880</v>
      </c>
      <c r="K651" s="119" t="str">
        <f t="shared" si="12"/>
        <v>00007020210053031610</v>
      </c>
      <c r="L651" s="107" t="s">
        <v>749</v>
      </c>
    </row>
    <row r="652" spans="1:12" s="85" customFormat="1" ht="45" x14ac:dyDescent="0.2">
      <c r="A652" s="80" t="s">
        <v>687</v>
      </c>
      <c r="B652" s="79" t="s">
        <v>7</v>
      </c>
      <c r="C652" s="122" t="s">
        <v>73</v>
      </c>
      <c r="D652" s="126" t="s">
        <v>734</v>
      </c>
      <c r="E652" s="185" t="s">
        <v>747</v>
      </c>
      <c r="F652" s="207"/>
      <c r="G652" s="123" t="s">
        <v>688</v>
      </c>
      <c r="H652" s="81">
        <v>1775330</v>
      </c>
      <c r="I652" s="82">
        <v>989450</v>
      </c>
      <c r="J652" s="83">
        <f>IF(IF(H652="",0,H652)=0,0,(IF(H652&gt;0,IF(I652&gt;H652,0,H652-I652),IF(I652&gt;H652,H652-I652,0))))</f>
        <v>785880</v>
      </c>
      <c r="K652" s="119" t="str">
        <f t="shared" si="12"/>
        <v>00007020210053031611</v>
      </c>
      <c r="L652" s="84" t="str">
        <f>C652 &amp; D652 &amp;E652 &amp; F652 &amp; G652</f>
        <v>00007020210053031611</v>
      </c>
    </row>
    <row r="653" spans="1:12" x14ac:dyDescent="0.2">
      <c r="A653" s="100" t="s">
        <v>665</v>
      </c>
      <c r="B653" s="101" t="s">
        <v>7</v>
      </c>
      <c r="C653" s="102" t="s">
        <v>73</v>
      </c>
      <c r="D653" s="125" t="s">
        <v>734</v>
      </c>
      <c r="E653" s="202" t="s">
        <v>747</v>
      </c>
      <c r="F653" s="203"/>
      <c r="G653" s="130" t="s">
        <v>13</v>
      </c>
      <c r="H653" s="97">
        <v>23301170</v>
      </c>
      <c r="I653" s="103">
        <v>13785220</v>
      </c>
      <c r="J653" s="104">
        <v>9515950</v>
      </c>
      <c r="K653" s="119" t="str">
        <f t="shared" si="12"/>
        <v>00007020210053031620</v>
      </c>
      <c r="L653" s="107" t="s">
        <v>750</v>
      </c>
    </row>
    <row r="654" spans="1:12" s="85" customFormat="1" ht="45" x14ac:dyDescent="0.2">
      <c r="A654" s="80" t="s">
        <v>690</v>
      </c>
      <c r="B654" s="79" t="s">
        <v>7</v>
      </c>
      <c r="C654" s="122" t="s">
        <v>73</v>
      </c>
      <c r="D654" s="126" t="s">
        <v>734</v>
      </c>
      <c r="E654" s="185" t="s">
        <v>747</v>
      </c>
      <c r="F654" s="207"/>
      <c r="G654" s="123" t="s">
        <v>691</v>
      </c>
      <c r="H654" s="81">
        <v>23301170</v>
      </c>
      <c r="I654" s="82">
        <v>13785220</v>
      </c>
      <c r="J654" s="83">
        <f>IF(IF(H654="",0,H654)=0,0,(IF(H654&gt;0,IF(I654&gt;H654,0,H654-I654),IF(I654&gt;H654,H654-I654,0))))</f>
        <v>9515950</v>
      </c>
      <c r="K654" s="119" t="str">
        <f t="shared" si="12"/>
        <v>00007020210053031621</v>
      </c>
      <c r="L654" s="84" t="str">
        <f>C654 &amp; D654 &amp;E654 &amp; F654 &amp; G654</f>
        <v>00007020210053031621</v>
      </c>
    </row>
    <row r="655" spans="1:12" ht="56.25" x14ac:dyDescent="0.2">
      <c r="A655" s="100" t="s">
        <v>751</v>
      </c>
      <c r="B655" s="101" t="s">
        <v>7</v>
      </c>
      <c r="C655" s="102" t="s">
        <v>73</v>
      </c>
      <c r="D655" s="125" t="s">
        <v>734</v>
      </c>
      <c r="E655" s="202" t="s">
        <v>752</v>
      </c>
      <c r="F655" s="203"/>
      <c r="G655" s="130" t="s">
        <v>73</v>
      </c>
      <c r="H655" s="97">
        <v>2909800</v>
      </c>
      <c r="I655" s="103">
        <v>870800</v>
      </c>
      <c r="J655" s="104">
        <v>2039000</v>
      </c>
      <c r="K655" s="119" t="str">
        <f t="shared" si="12"/>
        <v>00007020210070500000</v>
      </c>
      <c r="L655" s="107" t="s">
        <v>753</v>
      </c>
    </row>
    <row r="656" spans="1:12" ht="22.5" x14ac:dyDescent="0.2">
      <c r="A656" s="100" t="s">
        <v>662</v>
      </c>
      <c r="B656" s="101" t="s">
        <v>7</v>
      </c>
      <c r="C656" s="102" t="s">
        <v>73</v>
      </c>
      <c r="D656" s="125" t="s">
        <v>734</v>
      </c>
      <c r="E656" s="202" t="s">
        <v>752</v>
      </c>
      <c r="F656" s="203"/>
      <c r="G656" s="130" t="s">
        <v>664</v>
      </c>
      <c r="H656" s="97">
        <v>2909800</v>
      </c>
      <c r="I656" s="103">
        <v>870800</v>
      </c>
      <c r="J656" s="104">
        <v>2039000</v>
      </c>
      <c r="K656" s="119" t="str">
        <f t="shared" si="12"/>
        <v>00007020210070500600</v>
      </c>
      <c r="L656" s="107" t="s">
        <v>754</v>
      </c>
    </row>
    <row r="657" spans="1:12" x14ac:dyDescent="0.2">
      <c r="A657" s="100" t="s">
        <v>684</v>
      </c>
      <c r="B657" s="101" t="s">
        <v>7</v>
      </c>
      <c r="C657" s="102" t="s">
        <v>73</v>
      </c>
      <c r="D657" s="125" t="s">
        <v>734</v>
      </c>
      <c r="E657" s="202" t="s">
        <v>752</v>
      </c>
      <c r="F657" s="203"/>
      <c r="G657" s="130" t="s">
        <v>686</v>
      </c>
      <c r="H657" s="97">
        <v>49900</v>
      </c>
      <c r="I657" s="103">
        <v>24900</v>
      </c>
      <c r="J657" s="104">
        <v>25000</v>
      </c>
      <c r="K657" s="119" t="str">
        <f t="shared" si="12"/>
        <v>00007020210070500610</v>
      </c>
      <c r="L657" s="107" t="s">
        <v>755</v>
      </c>
    </row>
    <row r="658" spans="1:12" s="85" customFormat="1" x14ac:dyDescent="0.2">
      <c r="A658" s="80" t="s">
        <v>709</v>
      </c>
      <c r="B658" s="79" t="s">
        <v>7</v>
      </c>
      <c r="C658" s="122" t="s">
        <v>73</v>
      </c>
      <c r="D658" s="126" t="s">
        <v>734</v>
      </c>
      <c r="E658" s="185" t="s">
        <v>752</v>
      </c>
      <c r="F658" s="207"/>
      <c r="G658" s="123" t="s">
        <v>710</v>
      </c>
      <c r="H658" s="81">
        <v>49900</v>
      </c>
      <c r="I658" s="82">
        <v>24900</v>
      </c>
      <c r="J658" s="83">
        <f>IF(IF(H658="",0,H658)=0,0,(IF(H658&gt;0,IF(I658&gt;H658,0,H658-I658),IF(I658&gt;H658,H658-I658,0))))</f>
        <v>25000</v>
      </c>
      <c r="K658" s="119" t="str">
        <f t="shared" si="12"/>
        <v>00007020210070500612</v>
      </c>
      <c r="L658" s="84" t="str">
        <f>C658 &amp; D658 &amp;E658 &amp; F658 &amp; G658</f>
        <v>00007020210070500612</v>
      </c>
    </row>
    <row r="659" spans="1:12" x14ac:dyDescent="0.2">
      <c r="A659" s="100" t="s">
        <v>665</v>
      </c>
      <c r="B659" s="101" t="s">
        <v>7</v>
      </c>
      <c r="C659" s="102" t="s">
        <v>73</v>
      </c>
      <c r="D659" s="125" t="s">
        <v>734</v>
      </c>
      <c r="E659" s="202" t="s">
        <v>752</v>
      </c>
      <c r="F659" s="203"/>
      <c r="G659" s="130" t="s">
        <v>13</v>
      </c>
      <c r="H659" s="97">
        <v>2859900</v>
      </c>
      <c r="I659" s="103">
        <v>845900</v>
      </c>
      <c r="J659" s="104">
        <v>2014000</v>
      </c>
      <c r="K659" s="119" t="str">
        <f t="shared" ref="K659:K722" si="13">C659 &amp; D659 &amp;E659 &amp; F659 &amp; G659</f>
        <v>00007020210070500620</v>
      </c>
      <c r="L659" s="107" t="s">
        <v>756</v>
      </c>
    </row>
    <row r="660" spans="1:12" s="85" customFormat="1" x14ac:dyDescent="0.2">
      <c r="A660" s="80" t="s">
        <v>667</v>
      </c>
      <c r="B660" s="79" t="s">
        <v>7</v>
      </c>
      <c r="C660" s="122" t="s">
        <v>73</v>
      </c>
      <c r="D660" s="126" t="s">
        <v>734</v>
      </c>
      <c r="E660" s="185" t="s">
        <v>752</v>
      </c>
      <c r="F660" s="207"/>
      <c r="G660" s="123" t="s">
        <v>668</v>
      </c>
      <c r="H660" s="81">
        <v>2859900</v>
      </c>
      <c r="I660" s="82">
        <v>845900</v>
      </c>
      <c r="J660" s="83">
        <f>IF(IF(H660="",0,H660)=0,0,(IF(H660&gt;0,IF(I660&gt;H660,0,H660-I660),IF(I660&gt;H660,H660-I660,0))))</f>
        <v>2014000</v>
      </c>
      <c r="K660" s="119" t="str">
        <f t="shared" si="13"/>
        <v>00007020210070500622</v>
      </c>
      <c r="L660" s="84" t="str">
        <f>C660 &amp; D660 &amp;E660 &amp; F660 &amp; G660</f>
        <v>00007020210070500622</v>
      </c>
    </row>
    <row r="661" spans="1:12" ht="67.5" x14ac:dyDescent="0.2">
      <c r="A661" s="100" t="s">
        <v>759</v>
      </c>
      <c r="B661" s="101" t="s">
        <v>7</v>
      </c>
      <c r="C661" s="102" t="s">
        <v>73</v>
      </c>
      <c r="D661" s="125" t="s">
        <v>734</v>
      </c>
      <c r="E661" s="202" t="s">
        <v>757</v>
      </c>
      <c r="F661" s="203"/>
      <c r="G661" s="130" t="s">
        <v>73</v>
      </c>
      <c r="H661" s="97">
        <v>378700</v>
      </c>
      <c r="I661" s="103">
        <v>151500</v>
      </c>
      <c r="J661" s="104">
        <v>227200</v>
      </c>
      <c r="K661" s="119" t="str">
        <f t="shared" si="13"/>
        <v>00007020210070570000</v>
      </c>
      <c r="L661" s="107" t="s">
        <v>758</v>
      </c>
    </row>
    <row r="662" spans="1:12" ht="22.5" x14ac:dyDescent="0.2">
      <c r="A662" s="100" t="s">
        <v>662</v>
      </c>
      <c r="B662" s="101" t="s">
        <v>7</v>
      </c>
      <c r="C662" s="102" t="s">
        <v>73</v>
      </c>
      <c r="D662" s="125" t="s">
        <v>734</v>
      </c>
      <c r="E662" s="202" t="s">
        <v>757</v>
      </c>
      <c r="F662" s="203"/>
      <c r="G662" s="130" t="s">
        <v>664</v>
      </c>
      <c r="H662" s="97">
        <v>378700</v>
      </c>
      <c r="I662" s="103">
        <v>151500</v>
      </c>
      <c r="J662" s="104">
        <v>227200</v>
      </c>
      <c r="K662" s="119" t="str">
        <f t="shared" si="13"/>
        <v>00007020210070570600</v>
      </c>
      <c r="L662" s="107" t="s">
        <v>760</v>
      </c>
    </row>
    <row r="663" spans="1:12" x14ac:dyDescent="0.2">
      <c r="A663" s="100" t="s">
        <v>684</v>
      </c>
      <c r="B663" s="101" t="s">
        <v>7</v>
      </c>
      <c r="C663" s="102" t="s">
        <v>73</v>
      </c>
      <c r="D663" s="125" t="s">
        <v>734</v>
      </c>
      <c r="E663" s="202" t="s">
        <v>757</v>
      </c>
      <c r="F663" s="203"/>
      <c r="G663" s="130" t="s">
        <v>686</v>
      </c>
      <c r="H663" s="97">
        <v>47320</v>
      </c>
      <c r="I663" s="103">
        <v>18930</v>
      </c>
      <c r="J663" s="104">
        <v>28390</v>
      </c>
      <c r="K663" s="119" t="str">
        <f t="shared" si="13"/>
        <v>00007020210070570610</v>
      </c>
      <c r="L663" s="107" t="s">
        <v>761</v>
      </c>
    </row>
    <row r="664" spans="1:12" s="85" customFormat="1" x14ac:dyDescent="0.2">
      <c r="A664" s="80" t="s">
        <v>709</v>
      </c>
      <c r="B664" s="79" t="s">
        <v>7</v>
      </c>
      <c r="C664" s="122" t="s">
        <v>73</v>
      </c>
      <c r="D664" s="126" t="s">
        <v>734</v>
      </c>
      <c r="E664" s="185" t="s">
        <v>757</v>
      </c>
      <c r="F664" s="207"/>
      <c r="G664" s="123" t="s">
        <v>710</v>
      </c>
      <c r="H664" s="81">
        <v>47320</v>
      </c>
      <c r="I664" s="82">
        <v>18930</v>
      </c>
      <c r="J664" s="83">
        <f>IF(IF(H664="",0,H664)=0,0,(IF(H664&gt;0,IF(I664&gt;H664,0,H664-I664),IF(I664&gt;H664,H664-I664,0))))</f>
        <v>28390</v>
      </c>
      <c r="K664" s="119" t="str">
        <f t="shared" si="13"/>
        <v>00007020210070570612</v>
      </c>
      <c r="L664" s="84" t="str">
        <f>C664 &amp; D664 &amp;E664 &amp; F664 &amp; G664</f>
        <v>00007020210070570612</v>
      </c>
    </row>
    <row r="665" spans="1:12" x14ac:dyDescent="0.2">
      <c r="A665" s="100" t="s">
        <v>665</v>
      </c>
      <c r="B665" s="101" t="s">
        <v>7</v>
      </c>
      <c r="C665" s="102" t="s">
        <v>73</v>
      </c>
      <c r="D665" s="125" t="s">
        <v>734</v>
      </c>
      <c r="E665" s="202" t="s">
        <v>757</v>
      </c>
      <c r="F665" s="203"/>
      <c r="G665" s="130" t="s">
        <v>13</v>
      </c>
      <c r="H665" s="97">
        <v>331380</v>
      </c>
      <c r="I665" s="103">
        <v>132570</v>
      </c>
      <c r="J665" s="104">
        <v>198810</v>
      </c>
      <c r="K665" s="119" t="str">
        <f t="shared" si="13"/>
        <v>00007020210070570620</v>
      </c>
      <c r="L665" s="107" t="s">
        <v>762</v>
      </c>
    </row>
    <row r="666" spans="1:12" s="85" customFormat="1" x14ac:dyDescent="0.2">
      <c r="A666" s="80" t="s">
        <v>667</v>
      </c>
      <c r="B666" s="79" t="s">
        <v>7</v>
      </c>
      <c r="C666" s="122" t="s">
        <v>73</v>
      </c>
      <c r="D666" s="126" t="s">
        <v>734</v>
      </c>
      <c r="E666" s="185" t="s">
        <v>757</v>
      </c>
      <c r="F666" s="207"/>
      <c r="G666" s="123" t="s">
        <v>668</v>
      </c>
      <c r="H666" s="81">
        <v>331380</v>
      </c>
      <c r="I666" s="82">
        <v>132570</v>
      </c>
      <c r="J666" s="83">
        <f>IF(IF(H666="",0,H666)=0,0,(IF(H666&gt;0,IF(I666&gt;H666,0,H666-I666),IF(I666&gt;H666,H666-I666,0))))</f>
        <v>198810</v>
      </c>
      <c r="K666" s="119" t="str">
        <f t="shared" si="13"/>
        <v>00007020210070570622</v>
      </c>
      <c r="L666" s="84" t="str">
        <f>C666 &amp; D666 &amp;E666 &amp; F666 &amp; G666</f>
        <v>00007020210070570622</v>
      </c>
    </row>
    <row r="667" spans="1:12" ht="45" x14ac:dyDescent="0.2">
      <c r="A667" s="100" t="s">
        <v>763</v>
      </c>
      <c r="B667" s="101" t="s">
        <v>7</v>
      </c>
      <c r="C667" s="102" t="s">
        <v>73</v>
      </c>
      <c r="D667" s="125" t="s">
        <v>734</v>
      </c>
      <c r="E667" s="202" t="s">
        <v>765</v>
      </c>
      <c r="F667" s="203"/>
      <c r="G667" s="130" t="s">
        <v>73</v>
      </c>
      <c r="H667" s="97">
        <v>34524400</v>
      </c>
      <c r="I667" s="103">
        <v>16515686.550000001</v>
      </c>
      <c r="J667" s="104">
        <v>18008713.449999999</v>
      </c>
      <c r="K667" s="119" t="str">
        <f t="shared" si="13"/>
        <v>000070202100L3041000</v>
      </c>
      <c r="L667" s="107" t="s">
        <v>764</v>
      </c>
    </row>
    <row r="668" spans="1:12" ht="22.5" x14ac:dyDescent="0.2">
      <c r="A668" s="100" t="s">
        <v>662</v>
      </c>
      <c r="B668" s="101" t="s">
        <v>7</v>
      </c>
      <c r="C668" s="102" t="s">
        <v>73</v>
      </c>
      <c r="D668" s="125" t="s">
        <v>734</v>
      </c>
      <c r="E668" s="202" t="s">
        <v>765</v>
      </c>
      <c r="F668" s="203"/>
      <c r="G668" s="130" t="s">
        <v>664</v>
      </c>
      <c r="H668" s="97">
        <v>34524400</v>
      </c>
      <c r="I668" s="103">
        <v>16515686.550000001</v>
      </c>
      <c r="J668" s="104">
        <v>18008713.449999999</v>
      </c>
      <c r="K668" s="119" t="str">
        <f t="shared" si="13"/>
        <v>000070202100L3041600</v>
      </c>
      <c r="L668" s="107" t="s">
        <v>766</v>
      </c>
    </row>
    <row r="669" spans="1:12" x14ac:dyDescent="0.2">
      <c r="A669" s="100" t="s">
        <v>684</v>
      </c>
      <c r="B669" s="101" t="s">
        <v>7</v>
      </c>
      <c r="C669" s="102" t="s">
        <v>73</v>
      </c>
      <c r="D669" s="125" t="s">
        <v>734</v>
      </c>
      <c r="E669" s="202" t="s">
        <v>765</v>
      </c>
      <c r="F669" s="203"/>
      <c r="G669" s="130" t="s">
        <v>686</v>
      </c>
      <c r="H669" s="97">
        <v>536405</v>
      </c>
      <c r="I669" s="103">
        <v>273451.77</v>
      </c>
      <c r="J669" s="104">
        <v>262953.23</v>
      </c>
      <c r="K669" s="119" t="str">
        <f t="shared" si="13"/>
        <v>000070202100L3041610</v>
      </c>
      <c r="L669" s="107" t="s">
        <v>767</v>
      </c>
    </row>
    <row r="670" spans="1:12" s="85" customFormat="1" x14ac:dyDescent="0.2">
      <c r="A670" s="80" t="s">
        <v>709</v>
      </c>
      <c r="B670" s="79" t="s">
        <v>7</v>
      </c>
      <c r="C670" s="122" t="s">
        <v>73</v>
      </c>
      <c r="D670" s="126" t="s">
        <v>734</v>
      </c>
      <c r="E670" s="185" t="s">
        <v>765</v>
      </c>
      <c r="F670" s="207"/>
      <c r="G670" s="123" t="s">
        <v>710</v>
      </c>
      <c r="H670" s="81">
        <v>536405</v>
      </c>
      <c r="I670" s="82">
        <v>273451.77</v>
      </c>
      <c r="J670" s="83">
        <f>IF(IF(H670="",0,H670)=0,0,(IF(H670&gt;0,IF(I670&gt;H670,0,H670-I670),IF(I670&gt;H670,H670-I670,0))))</f>
        <v>262953.23</v>
      </c>
      <c r="K670" s="119" t="str">
        <f t="shared" si="13"/>
        <v>000070202100L3041612</v>
      </c>
      <c r="L670" s="84" t="str">
        <f>C670 &amp; D670 &amp;E670 &amp; F670 &amp; G670</f>
        <v>000070202100L3041612</v>
      </c>
    </row>
    <row r="671" spans="1:12" x14ac:dyDescent="0.2">
      <c r="A671" s="100" t="s">
        <v>665</v>
      </c>
      <c r="B671" s="101" t="s">
        <v>7</v>
      </c>
      <c r="C671" s="102" t="s">
        <v>73</v>
      </c>
      <c r="D671" s="125" t="s">
        <v>734</v>
      </c>
      <c r="E671" s="202" t="s">
        <v>765</v>
      </c>
      <c r="F671" s="203"/>
      <c r="G671" s="130" t="s">
        <v>13</v>
      </c>
      <c r="H671" s="97">
        <v>33987995</v>
      </c>
      <c r="I671" s="103">
        <v>16242234.779999999</v>
      </c>
      <c r="J671" s="104">
        <v>17745760.219999999</v>
      </c>
      <c r="K671" s="119" t="str">
        <f t="shared" si="13"/>
        <v>000070202100L3041620</v>
      </c>
      <c r="L671" s="107" t="s">
        <v>768</v>
      </c>
    </row>
    <row r="672" spans="1:12" s="85" customFormat="1" x14ac:dyDescent="0.2">
      <c r="A672" s="80" t="s">
        <v>667</v>
      </c>
      <c r="B672" s="79" t="s">
        <v>7</v>
      </c>
      <c r="C672" s="122" t="s">
        <v>73</v>
      </c>
      <c r="D672" s="126" t="s">
        <v>734</v>
      </c>
      <c r="E672" s="185" t="s">
        <v>765</v>
      </c>
      <c r="F672" s="207"/>
      <c r="G672" s="123" t="s">
        <v>668</v>
      </c>
      <c r="H672" s="81">
        <v>33987995</v>
      </c>
      <c r="I672" s="82">
        <v>16242234.779999999</v>
      </c>
      <c r="J672" s="83">
        <f>IF(IF(H672="",0,H672)=0,0,(IF(H672&gt;0,IF(I672&gt;H672,0,H672-I672),IF(I672&gt;H672,H672-I672,0))))</f>
        <v>17745760.219999999</v>
      </c>
      <c r="K672" s="119" t="str">
        <f t="shared" si="13"/>
        <v>000070202100L3041622</v>
      </c>
      <c r="L672" s="84" t="str">
        <f>C672 &amp; D672 &amp;E672 &amp; F672 &amp; G672</f>
        <v>000070202100L3041622</v>
      </c>
    </row>
    <row r="673" spans="1:12" ht="33.75" x14ac:dyDescent="0.2">
      <c r="A673" s="100" t="s">
        <v>769</v>
      </c>
      <c r="B673" s="101" t="s">
        <v>7</v>
      </c>
      <c r="C673" s="102" t="s">
        <v>73</v>
      </c>
      <c r="D673" s="125" t="s">
        <v>734</v>
      </c>
      <c r="E673" s="202" t="s">
        <v>771</v>
      </c>
      <c r="F673" s="203"/>
      <c r="G673" s="130" t="s">
        <v>73</v>
      </c>
      <c r="H673" s="97">
        <v>471000</v>
      </c>
      <c r="I673" s="103">
        <v>471000</v>
      </c>
      <c r="J673" s="104">
        <v>0</v>
      </c>
      <c r="K673" s="119" t="str">
        <f t="shared" si="13"/>
        <v>0000702021E120210000</v>
      </c>
      <c r="L673" s="107" t="s">
        <v>770</v>
      </c>
    </row>
    <row r="674" spans="1:12" ht="22.5" x14ac:dyDescent="0.2">
      <c r="A674" s="100" t="s">
        <v>662</v>
      </c>
      <c r="B674" s="101" t="s">
        <v>7</v>
      </c>
      <c r="C674" s="102" t="s">
        <v>73</v>
      </c>
      <c r="D674" s="125" t="s">
        <v>734</v>
      </c>
      <c r="E674" s="202" t="s">
        <v>771</v>
      </c>
      <c r="F674" s="203"/>
      <c r="G674" s="130" t="s">
        <v>664</v>
      </c>
      <c r="H674" s="97">
        <v>471000</v>
      </c>
      <c r="I674" s="103">
        <v>471000</v>
      </c>
      <c r="J674" s="104">
        <v>0</v>
      </c>
      <c r="K674" s="119" t="str">
        <f t="shared" si="13"/>
        <v>0000702021E120210600</v>
      </c>
      <c r="L674" s="107" t="s">
        <v>772</v>
      </c>
    </row>
    <row r="675" spans="1:12" x14ac:dyDescent="0.2">
      <c r="A675" s="100" t="s">
        <v>665</v>
      </c>
      <c r="B675" s="101" t="s">
        <v>7</v>
      </c>
      <c r="C675" s="102" t="s">
        <v>73</v>
      </c>
      <c r="D675" s="125" t="s">
        <v>734</v>
      </c>
      <c r="E675" s="202" t="s">
        <v>771</v>
      </c>
      <c r="F675" s="203"/>
      <c r="G675" s="130" t="s">
        <v>13</v>
      </c>
      <c r="H675" s="97">
        <v>471000</v>
      </c>
      <c r="I675" s="103">
        <v>471000</v>
      </c>
      <c r="J675" s="104">
        <v>0</v>
      </c>
      <c r="K675" s="119" t="str">
        <f t="shared" si="13"/>
        <v>0000702021E120210620</v>
      </c>
      <c r="L675" s="107" t="s">
        <v>773</v>
      </c>
    </row>
    <row r="676" spans="1:12" s="85" customFormat="1" x14ac:dyDescent="0.2">
      <c r="A676" s="80" t="s">
        <v>667</v>
      </c>
      <c r="B676" s="79" t="s">
        <v>7</v>
      </c>
      <c r="C676" s="122" t="s">
        <v>73</v>
      </c>
      <c r="D676" s="126" t="s">
        <v>734</v>
      </c>
      <c r="E676" s="185" t="s">
        <v>771</v>
      </c>
      <c r="F676" s="207"/>
      <c r="G676" s="123" t="s">
        <v>668</v>
      </c>
      <c r="H676" s="81">
        <v>471000</v>
      </c>
      <c r="I676" s="82">
        <v>471000</v>
      </c>
      <c r="J676" s="83">
        <f>IF(IF(H676="",0,H676)=0,0,(IF(H676&gt;0,IF(I676&gt;H676,0,H676-I676),IF(I676&gt;H676,H676-I676,0))))</f>
        <v>0</v>
      </c>
      <c r="K676" s="119" t="str">
        <f t="shared" si="13"/>
        <v>0000702021E120210622</v>
      </c>
      <c r="L676" s="84" t="str">
        <f>C676 &amp; D676 &amp;E676 &amp; F676 &amp; G676</f>
        <v>0000702021E120210622</v>
      </c>
    </row>
    <row r="677" spans="1:12" ht="56.25" x14ac:dyDescent="0.2">
      <c r="A677" s="100" t="s">
        <v>774</v>
      </c>
      <c r="B677" s="101" t="s">
        <v>7</v>
      </c>
      <c r="C677" s="102" t="s">
        <v>73</v>
      </c>
      <c r="D677" s="125" t="s">
        <v>734</v>
      </c>
      <c r="E677" s="202" t="s">
        <v>776</v>
      </c>
      <c r="F677" s="203"/>
      <c r="G677" s="130" t="s">
        <v>73</v>
      </c>
      <c r="H677" s="97">
        <v>56416</v>
      </c>
      <c r="I677" s="103">
        <v>0</v>
      </c>
      <c r="J677" s="104">
        <v>56416</v>
      </c>
      <c r="K677" s="119" t="str">
        <f t="shared" si="13"/>
        <v>0000702021E151690000</v>
      </c>
      <c r="L677" s="107" t="s">
        <v>775</v>
      </c>
    </row>
    <row r="678" spans="1:12" ht="22.5" x14ac:dyDescent="0.2">
      <c r="A678" s="100" t="s">
        <v>662</v>
      </c>
      <c r="B678" s="101" t="s">
        <v>7</v>
      </c>
      <c r="C678" s="102" t="s">
        <v>73</v>
      </c>
      <c r="D678" s="125" t="s">
        <v>734</v>
      </c>
      <c r="E678" s="202" t="s">
        <v>776</v>
      </c>
      <c r="F678" s="203"/>
      <c r="G678" s="130" t="s">
        <v>664</v>
      </c>
      <c r="H678" s="97">
        <v>56416</v>
      </c>
      <c r="I678" s="103">
        <v>0</v>
      </c>
      <c r="J678" s="104">
        <v>56416</v>
      </c>
      <c r="K678" s="119" t="str">
        <f t="shared" si="13"/>
        <v>0000702021E151690600</v>
      </c>
      <c r="L678" s="107" t="s">
        <v>777</v>
      </c>
    </row>
    <row r="679" spans="1:12" x14ac:dyDescent="0.2">
      <c r="A679" s="100" t="s">
        <v>665</v>
      </c>
      <c r="B679" s="101" t="s">
        <v>7</v>
      </c>
      <c r="C679" s="102" t="s">
        <v>73</v>
      </c>
      <c r="D679" s="125" t="s">
        <v>734</v>
      </c>
      <c r="E679" s="202" t="s">
        <v>776</v>
      </c>
      <c r="F679" s="203"/>
      <c r="G679" s="130" t="s">
        <v>13</v>
      </c>
      <c r="H679" s="97">
        <v>56416</v>
      </c>
      <c r="I679" s="103">
        <v>0</v>
      </c>
      <c r="J679" s="104">
        <v>56416</v>
      </c>
      <c r="K679" s="119" t="str">
        <f t="shared" si="13"/>
        <v>0000702021E151690620</v>
      </c>
      <c r="L679" s="107" t="s">
        <v>778</v>
      </c>
    </row>
    <row r="680" spans="1:12" s="85" customFormat="1" x14ac:dyDescent="0.2">
      <c r="A680" s="80" t="s">
        <v>667</v>
      </c>
      <c r="B680" s="79" t="s">
        <v>7</v>
      </c>
      <c r="C680" s="122" t="s">
        <v>73</v>
      </c>
      <c r="D680" s="126" t="s">
        <v>734</v>
      </c>
      <c r="E680" s="185" t="s">
        <v>776</v>
      </c>
      <c r="F680" s="207"/>
      <c r="G680" s="123" t="s">
        <v>668</v>
      </c>
      <c r="H680" s="81">
        <v>56416</v>
      </c>
      <c r="I680" s="82">
        <v>0</v>
      </c>
      <c r="J680" s="83">
        <f>IF(IF(H680="",0,H680)=0,0,(IF(H680&gt;0,IF(I680&gt;H680,0,H680-I680),IF(I680&gt;H680,H680-I680,0))))</f>
        <v>56416</v>
      </c>
      <c r="K680" s="119" t="str">
        <f t="shared" si="13"/>
        <v>0000702021E151690622</v>
      </c>
      <c r="L680" s="84" t="str">
        <f>C680 &amp; D680 &amp;E680 &amp; F680 &amp; G680</f>
        <v>0000702021E151690622</v>
      </c>
    </row>
    <row r="681" spans="1:12" ht="33.75" x14ac:dyDescent="0.2">
      <c r="A681" s="100" t="s">
        <v>779</v>
      </c>
      <c r="B681" s="101" t="s">
        <v>7</v>
      </c>
      <c r="C681" s="102" t="s">
        <v>73</v>
      </c>
      <c r="D681" s="125" t="s">
        <v>734</v>
      </c>
      <c r="E681" s="202" t="s">
        <v>781</v>
      </c>
      <c r="F681" s="203"/>
      <c r="G681" s="130" t="s">
        <v>73</v>
      </c>
      <c r="H681" s="97">
        <v>12644500</v>
      </c>
      <c r="I681" s="103">
        <v>2899400</v>
      </c>
      <c r="J681" s="104">
        <v>9745100</v>
      </c>
      <c r="K681" s="119" t="str">
        <f t="shared" si="13"/>
        <v>0000702021E170020000</v>
      </c>
      <c r="L681" s="107" t="s">
        <v>780</v>
      </c>
    </row>
    <row r="682" spans="1:12" ht="22.5" x14ac:dyDescent="0.2">
      <c r="A682" s="100" t="s">
        <v>662</v>
      </c>
      <c r="B682" s="101" t="s">
        <v>7</v>
      </c>
      <c r="C682" s="102" t="s">
        <v>73</v>
      </c>
      <c r="D682" s="125" t="s">
        <v>734</v>
      </c>
      <c r="E682" s="202" t="s">
        <v>781</v>
      </c>
      <c r="F682" s="203"/>
      <c r="G682" s="130" t="s">
        <v>664</v>
      </c>
      <c r="H682" s="97">
        <v>12644500</v>
      </c>
      <c r="I682" s="103">
        <v>2899400</v>
      </c>
      <c r="J682" s="104">
        <v>9745100</v>
      </c>
      <c r="K682" s="119" t="str">
        <f t="shared" si="13"/>
        <v>0000702021E170020600</v>
      </c>
      <c r="L682" s="107" t="s">
        <v>782</v>
      </c>
    </row>
    <row r="683" spans="1:12" x14ac:dyDescent="0.2">
      <c r="A683" s="100" t="s">
        <v>665</v>
      </c>
      <c r="B683" s="101" t="s">
        <v>7</v>
      </c>
      <c r="C683" s="102" t="s">
        <v>73</v>
      </c>
      <c r="D683" s="125" t="s">
        <v>734</v>
      </c>
      <c r="E683" s="202" t="s">
        <v>781</v>
      </c>
      <c r="F683" s="203"/>
      <c r="G683" s="130" t="s">
        <v>13</v>
      </c>
      <c r="H683" s="97">
        <v>12644500</v>
      </c>
      <c r="I683" s="103">
        <v>2899400</v>
      </c>
      <c r="J683" s="104">
        <v>9745100</v>
      </c>
      <c r="K683" s="119" t="str">
        <f t="shared" si="13"/>
        <v>0000702021E170020620</v>
      </c>
      <c r="L683" s="107" t="s">
        <v>783</v>
      </c>
    </row>
    <row r="684" spans="1:12" s="85" customFormat="1" ht="45" x14ac:dyDescent="0.2">
      <c r="A684" s="80" t="s">
        <v>690</v>
      </c>
      <c r="B684" s="79" t="s">
        <v>7</v>
      </c>
      <c r="C684" s="122" t="s">
        <v>73</v>
      </c>
      <c r="D684" s="126" t="s">
        <v>734</v>
      </c>
      <c r="E684" s="185" t="s">
        <v>781</v>
      </c>
      <c r="F684" s="207"/>
      <c r="G684" s="123" t="s">
        <v>691</v>
      </c>
      <c r="H684" s="81">
        <v>12644500</v>
      </c>
      <c r="I684" s="82">
        <v>2899400</v>
      </c>
      <c r="J684" s="83">
        <f>IF(IF(H684="",0,H684)=0,0,(IF(H684&gt;0,IF(I684&gt;H684,0,H684-I684),IF(I684&gt;H684,H684-I684,0))))</f>
        <v>9745100</v>
      </c>
      <c r="K684" s="119" t="str">
        <f t="shared" si="13"/>
        <v>0000702021E170020621</v>
      </c>
      <c r="L684" s="84" t="str">
        <f>C684 &amp; D684 &amp;E684 &amp; F684 &amp; G684</f>
        <v>0000702021E170020621</v>
      </c>
    </row>
    <row r="685" spans="1:12" ht="33.75" x14ac:dyDescent="0.2">
      <c r="A685" s="100" t="s">
        <v>784</v>
      </c>
      <c r="B685" s="101" t="s">
        <v>7</v>
      </c>
      <c r="C685" s="102" t="s">
        <v>73</v>
      </c>
      <c r="D685" s="125" t="s">
        <v>734</v>
      </c>
      <c r="E685" s="202" t="s">
        <v>786</v>
      </c>
      <c r="F685" s="203"/>
      <c r="G685" s="130" t="s">
        <v>73</v>
      </c>
      <c r="H685" s="97">
        <v>500000</v>
      </c>
      <c r="I685" s="103">
        <v>0</v>
      </c>
      <c r="J685" s="104">
        <v>500000</v>
      </c>
      <c r="K685" s="119" t="str">
        <f t="shared" si="13"/>
        <v>0000702021E171370000</v>
      </c>
      <c r="L685" s="107" t="s">
        <v>785</v>
      </c>
    </row>
    <row r="686" spans="1:12" ht="22.5" x14ac:dyDescent="0.2">
      <c r="A686" s="100" t="s">
        <v>662</v>
      </c>
      <c r="B686" s="101" t="s">
        <v>7</v>
      </c>
      <c r="C686" s="102" t="s">
        <v>73</v>
      </c>
      <c r="D686" s="125" t="s">
        <v>734</v>
      </c>
      <c r="E686" s="202" t="s">
        <v>786</v>
      </c>
      <c r="F686" s="203"/>
      <c r="G686" s="130" t="s">
        <v>664</v>
      </c>
      <c r="H686" s="97">
        <v>500000</v>
      </c>
      <c r="I686" s="103">
        <v>0</v>
      </c>
      <c r="J686" s="104">
        <v>500000</v>
      </c>
      <c r="K686" s="119" t="str">
        <f t="shared" si="13"/>
        <v>0000702021E171370600</v>
      </c>
      <c r="L686" s="107" t="s">
        <v>787</v>
      </c>
    </row>
    <row r="687" spans="1:12" x14ac:dyDescent="0.2">
      <c r="A687" s="100" t="s">
        <v>665</v>
      </c>
      <c r="B687" s="101" t="s">
        <v>7</v>
      </c>
      <c r="C687" s="102" t="s">
        <v>73</v>
      </c>
      <c r="D687" s="125" t="s">
        <v>734</v>
      </c>
      <c r="E687" s="202" t="s">
        <v>786</v>
      </c>
      <c r="F687" s="203"/>
      <c r="G687" s="130" t="s">
        <v>13</v>
      </c>
      <c r="H687" s="97">
        <v>500000</v>
      </c>
      <c r="I687" s="103">
        <v>0</v>
      </c>
      <c r="J687" s="104">
        <v>500000</v>
      </c>
      <c r="K687" s="119" t="str">
        <f t="shared" si="13"/>
        <v>0000702021E171370620</v>
      </c>
      <c r="L687" s="107" t="s">
        <v>788</v>
      </c>
    </row>
    <row r="688" spans="1:12" s="85" customFormat="1" x14ac:dyDescent="0.2">
      <c r="A688" s="80" t="s">
        <v>667</v>
      </c>
      <c r="B688" s="79" t="s">
        <v>7</v>
      </c>
      <c r="C688" s="122" t="s">
        <v>73</v>
      </c>
      <c r="D688" s="126" t="s">
        <v>734</v>
      </c>
      <c r="E688" s="185" t="s">
        <v>786</v>
      </c>
      <c r="F688" s="207"/>
      <c r="G688" s="123" t="s">
        <v>668</v>
      </c>
      <c r="H688" s="81">
        <v>500000</v>
      </c>
      <c r="I688" s="82">
        <v>0</v>
      </c>
      <c r="J688" s="83">
        <f>IF(IF(H688="",0,H688)=0,0,(IF(H688&gt;0,IF(I688&gt;H688,0,H688-I688),IF(I688&gt;H688,H688-I688,0))))</f>
        <v>500000</v>
      </c>
      <c r="K688" s="119" t="str">
        <f t="shared" si="13"/>
        <v>0000702021E171370622</v>
      </c>
      <c r="L688" s="84" t="str">
        <f>C688 &amp; D688 &amp;E688 &amp; F688 &amp; G688</f>
        <v>0000702021E171370622</v>
      </c>
    </row>
    <row r="689" spans="1:12" ht="56.25" x14ac:dyDescent="0.2">
      <c r="A689" s="100" t="s">
        <v>789</v>
      </c>
      <c r="B689" s="101" t="s">
        <v>7</v>
      </c>
      <c r="C689" s="102" t="s">
        <v>73</v>
      </c>
      <c r="D689" s="125" t="s">
        <v>734</v>
      </c>
      <c r="E689" s="202" t="s">
        <v>791</v>
      </c>
      <c r="F689" s="203"/>
      <c r="G689" s="130" t="s">
        <v>73</v>
      </c>
      <c r="H689" s="97">
        <v>1410000</v>
      </c>
      <c r="I689" s="103">
        <v>0</v>
      </c>
      <c r="J689" s="104">
        <v>1410000</v>
      </c>
      <c r="K689" s="119" t="str">
        <f t="shared" si="13"/>
        <v>0000702021E172330000</v>
      </c>
      <c r="L689" s="107" t="s">
        <v>790</v>
      </c>
    </row>
    <row r="690" spans="1:12" ht="22.5" x14ac:dyDescent="0.2">
      <c r="A690" s="100" t="s">
        <v>662</v>
      </c>
      <c r="B690" s="101" t="s">
        <v>7</v>
      </c>
      <c r="C690" s="102" t="s">
        <v>73</v>
      </c>
      <c r="D690" s="125" t="s">
        <v>734</v>
      </c>
      <c r="E690" s="202" t="s">
        <v>791</v>
      </c>
      <c r="F690" s="203"/>
      <c r="G690" s="130" t="s">
        <v>664</v>
      </c>
      <c r="H690" s="97">
        <v>1410000</v>
      </c>
      <c r="I690" s="103">
        <v>0</v>
      </c>
      <c r="J690" s="104">
        <v>1410000</v>
      </c>
      <c r="K690" s="119" t="str">
        <f t="shared" si="13"/>
        <v>0000702021E172330600</v>
      </c>
      <c r="L690" s="107" t="s">
        <v>792</v>
      </c>
    </row>
    <row r="691" spans="1:12" x14ac:dyDescent="0.2">
      <c r="A691" s="100" t="s">
        <v>665</v>
      </c>
      <c r="B691" s="101" t="s">
        <v>7</v>
      </c>
      <c r="C691" s="102" t="s">
        <v>73</v>
      </c>
      <c r="D691" s="125" t="s">
        <v>734</v>
      </c>
      <c r="E691" s="202" t="s">
        <v>791</v>
      </c>
      <c r="F691" s="203"/>
      <c r="G691" s="130" t="s">
        <v>13</v>
      </c>
      <c r="H691" s="97">
        <v>1410000</v>
      </c>
      <c r="I691" s="103">
        <v>0</v>
      </c>
      <c r="J691" s="104">
        <v>1410000</v>
      </c>
      <c r="K691" s="119" t="str">
        <f t="shared" si="13"/>
        <v>0000702021E172330620</v>
      </c>
      <c r="L691" s="107" t="s">
        <v>793</v>
      </c>
    </row>
    <row r="692" spans="1:12" s="85" customFormat="1" x14ac:dyDescent="0.2">
      <c r="A692" s="80" t="s">
        <v>667</v>
      </c>
      <c r="B692" s="79" t="s">
        <v>7</v>
      </c>
      <c r="C692" s="122" t="s">
        <v>73</v>
      </c>
      <c r="D692" s="126" t="s">
        <v>734</v>
      </c>
      <c r="E692" s="185" t="s">
        <v>791</v>
      </c>
      <c r="F692" s="207"/>
      <c r="G692" s="123" t="s">
        <v>668</v>
      </c>
      <c r="H692" s="81">
        <v>1410000</v>
      </c>
      <c r="I692" s="82">
        <v>0</v>
      </c>
      <c r="J692" s="83">
        <f>IF(IF(H692="",0,H692)=0,0,(IF(H692&gt;0,IF(I692&gt;H692,0,H692-I692),IF(I692&gt;H692,H692-I692,0))))</f>
        <v>1410000</v>
      </c>
      <c r="K692" s="119" t="str">
        <f t="shared" si="13"/>
        <v>0000702021E172330622</v>
      </c>
      <c r="L692" s="84" t="str">
        <f>C692 &amp; D692 &amp;E692 &amp; F692 &amp; G692</f>
        <v>0000702021E172330622</v>
      </c>
    </row>
    <row r="693" spans="1:12" ht="22.5" x14ac:dyDescent="0.2">
      <c r="A693" s="100" t="s">
        <v>794</v>
      </c>
      <c r="B693" s="101" t="s">
        <v>7</v>
      </c>
      <c r="C693" s="102" t="s">
        <v>73</v>
      </c>
      <c r="D693" s="125" t="s">
        <v>734</v>
      </c>
      <c r="E693" s="202" t="s">
        <v>796</v>
      </c>
      <c r="F693" s="203"/>
      <c r="G693" s="130" t="s">
        <v>73</v>
      </c>
      <c r="H693" s="97">
        <v>68218</v>
      </c>
      <c r="I693" s="103">
        <v>0</v>
      </c>
      <c r="J693" s="104">
        <v>68218</v>
      </c>
      <c r="K693" s="119" t="str">
        <f t="shared" si="13"/>
        <v>0000702021E452101000</v>
      </c>
      <c r="L693" s="107" t="s">
        <v>795</v>
      </c>
    </row>
    <row r="694" spans="1:12" ht="22.5" x14ac:dyDescent="0.2">
      <c r="A694" s="100" t="s">
        <v>662</v>
      </c>
      <c r="B694" s="101" t="s">
        <v>7</v>
      </c>
      <c r="C694" s="102" t="s">
        <v>73</v>
      </c>
      <c r="D694" s="125" t="s">
        <v>734</v>
      </c>
      <c r="E694" s="202" t="s">
        <v>796</v>
      </c>
      <c r="F694" s="203"/>
      <c r="G694" s="130" t="s">
        <v>664</v>
      </c>
      <c r="H694" s="97">
        <v>68218</v>
      </c>
      <c r="I694" s="103">
        <v>0</v>
      </c>
      <c r="J694" s="104">
        <v>68218</v>
      </c>
      <c r="K694" s="119" t="str">
        <f t="shared" si="13"/>
        <v>0000702021E452101600</v>
      </c>
      <c r="L694" s="107" t="s">
        <v>797</v>
      </c>
    </row>
    <row r="695" spans="1:12" x14ac:dyDescent="0.2">
      <c r="A695" s="100" t="s">
        <v>684</v>
      </c>
      <c r="B695" s="101" t="s">
        <v>7</v>
      </c>
      <c r="C695" s="102" t="s">
        <v>73</v>
      </c>
      <c r="D695" s="125" t="s">
        <v>734</v>
      </c>
      <c r="E695" s="202" t="s">
        <v>796</v>
      </c>
      <c r="F695" s="203"/>
      <c r="G695" s="130" t="s">
        <v>686</v>
      </c>
      <c r="H695" s="97">
        <v>68218</v>
      </c>
      <c r="I695" s="103">
        <v>0</v>
      </c>
      <c r="J695" s="104">
        <v>68218</v>
      </c>
      <c r="K695" s="119" t="str">
        <f t="shared" si="13"/>
        <v>0000702021E452101610</v>
      </c>
      <c r="L695" s="107" t="s">
        <v>798</v>
      </c>
    </row>
    <row r="696" spans="1:12" s="85" customFormat="1" x14ac:dyDescent="0.2">
      <c r="A696" s="80" t="s">
        <v>709</v>
      </c>
      <c r="B696" s="79" t="s">
        <v>7</v>
      </c>
      <c r="C696" s="122" t="s">
        <v>73</v>
      </c>
      <c r="D696" s="126" t="s">
        <v>734</v>
      </c>
      <c r="E696" s="185" t="s">
        <v>796</v>
      </c>
      <c r="F696" s="207"/>
      <c r="G696" s="123" t="s">
        <v>710</v>
      </c>
      <c r="H696" s="81">
        <v>68218</v>
      </c>
      <c r="I696" s="82">
        <v>0</v>
      </c>
      <c r="J696" s="83">
        <f>IF(IF(H696="",0,H696)=0,0,(IF(H696&gt;0,IF(I696&gt;H696,0,H696-I696),IF(I696&gt;H696,H696-I696,0))))</f>
        <v>68218</v>
      </c>
      <c r="K696" s="119" t="str">
        <f t="shared" si="13"/>
        <v>0000702021E452101612</v>
      </c>
      <c r="L696" s="84" t="str">
        <f>C696 &amp; D696 &amp;E696 &amp; F696 &amp; G696</f>
        <v>0000702021E452101612</v>
      </c>
    </row>
    <row r="697" spans="1:12" ht="33.75" x14ac:dyDescent="0.2">
      <c r="A697" s="100" t="s">
        <v>799</v>
      </c>
      <c r="B697" s="101" t="s">
        <v>7</v>
      </c>
      <c r="C697" s="102" t="s">
        <v>73</v>
      </c>
      <c r="D697" s="125" t="s">
        <v>734</v>
      </c>
      <c r="E697" s="202" t="s">
        <v>801</v>
      </c>
      <c r="F697" s="203"/>
      <c r="G697" s="130" t="s">
        <v>73</v>
      </c>
      <c r="H697" s="97">
        <v>165000</v>
      </c>
      <c r="I697" s="103">
        <v>0</v>
      </c>
      <c r="J697" s="104">
        <v>165000</v>
      </c>
      <c r="K697" s="119" t="str">
        <f t="shared" si="13"/>
        <v>0000702021E471380000</v>
      </c>
      <c r="L697" s="107" t="s">
        <v>800</v>
      </c>
    </row>
    <row r="698" spans="1:12" ht="22.5" x14ac:dyDescent="0.2">
      <c r="A698" s="100" t="s">
        <v>662</v>
      </c>
      <c r="B698" s="101" t="s">
        <v>7</v>
      </c>
      <c r="C698" s="102" t="s">
        <v>73</v>
      </c>
      <c r="D698" s="125" t="s">
        <v>734</v>
      </c>
      <c r="E698" s="202" t="s">
        <v>801</v>
      </c>
      <c r="F698" s="203"/>
      <c r="G698" s="130" t="s">
        <v>664</v>
      </c>
      <c r="H698" s="97">
        <v>165000</v>
      </c>
      <c r="I698" s="103">
        <v>0</v>
      </c>
      <c r="J698" s="104">
        <v>165000</v>
      </c>
      <c r="K698" s="119" t="str">
        <f t="shared" si="13"/>
        <v>0000702021E471380600</v>
      </c>
      <c r="L698" s="107" t="s">
        <v>802</v>
      </c>
    </row>
    <row r="699" spans="1:12" x14ac:dyDescent="0.2">
      <c r="A699" s="100" t="s">
        <v>665</v>
      </c>
      <c r="B699" s="101" t="s">
        <v>7</v>
      </c>
      <c r="C699" s="102" t="s">
        <v>73</v>
      </c>
      <c r="D699" s="125" t="s">
        <v>734</v>
      </c>
      <c r="E699" s="202" t="s">
        <v>801</v>
      </c>
      <c r="F699" s="203"/>
      <c r="G699" s="130" t="s">
        <v>13</v>
      </c>
      <c r="H699" s="97">
        <v>165000</v>
      </c>
      <c r="I699" s="103">
        <v>0</v>
      </c>
      <c r="J699" s="104">
        <v>165000</v>
      </c>
      <c r="K699" s="119" t="str">
        <f t="shared" si="13"/>
        <v>0000702021E471380620</v>
      </c>
      <c r="L699" s="107" t="s">
        <v>803</v>
      </c>
    </row>
    <row r="700" spans="1:12" s="85" customFormat="1" x14ac:dyDescent="0.2">
      <c r="A700" s="80" t="s">
        <v>667</v>
      </c>
      <c r="B700" s="79" t="s">
        <v>7</v>
      </c>
      <c r="C700" s="122" t="s">
        <v>73</v>
      </c>
      <c r="D700" s="126" t="s">
        <v>734</v>
      </c>
      <c r="E700" s="185" t="s">
        <v>801</v>
      </c>
      <c r="F700" s="207"/>
      <c r="G700" s="123" t="s">
        <v>668</v>
      </c>
      <c r="H700" s="81">
        <v>165000</v>
      </c>
      <c r="I700" s="82">
        <v>0</v>
      </c>
      <c r="J700" s="83">
        <f>IF(IF(H700="",0,H700)=0,0,(IF(H700&gt;0,IF(I700&gt;H700,0,H700-I700),IF(I700&gt;H700,H700-I700,0))))</f>
        <v>165000</v>
      </c>
      <c r="K700" s="119" t="str">
        <f t="shared" si="13"/>
        <v>0000702021E471380622</v>
      </c>
      <c r="L700" s="84" t="str">
        <f>C700 &amp; D700 &amp;E700 &amp; F700 &amp; G700</f>
        <v>0000702021E471380622</v>
      </c>
    </row>
    <row r="701" spans="1:12" ht="67.5" x14ac:dyDescent="0.2">
      <c r="A701" s="100" t="s">
        <v>804</v>
      </c>
      <c r="B701" s="101" t="s">
        <v>7</v>
      </c>
      <c r="C701" s="102" t="s">
        <v>73</v>
      </c>
      <c r="D701" s="125" t="s">
        <v>734</v>
      </c>
      <c r="E701" s="202" t="s">
        <v>806</v>
      </c>
      <c r="F701" s="203"/>
      <c r="G701" s="130" t="s">
        <v>73</v>
      </c>
      <c r="H701" s="97">
        <v>110000</v>
      </c>
      <c r="I701" s="103">
        <v>0</v>
      </c>
      <c r="J701" s="104">
        <v>110000</v>
      </c>
      <c r="K701" s="119" t="str">
        <f t="shared" si="13"/>
        <v>0000702021E472340000</v>
      </c>
      <c r="L701" s="107" t="s">
        <v>805</v>
      </c>
    </row>
    <row r="702" spans="1:12" ht="22.5" x14ac:dyDescent="0.2">
      <c r="A702" s="100" t="s">
        <v>662</v>
      </c>
      <c r="B702" s="101" t="s">
        <v>7</v>
      </c>
      <c r="C702" s="102" t="s">
        <v>73</v>
      </c>
      <c r="D702" s="125" t="s">
        <v>734</v>
      </c>
      <c r="E702" s="202" t="s">
        <v>806</v>
      </c>
      <c r="F702" s="203"/>
      <c r="G702" s="130" t="s">
        <v>664</v>
      </c>
      <c r="H702" s="97">
        <v>110000</v>
      </c>
      <c r="I702" s="103">
        <v>0</v>
      </c>
      <c r="J702" s="104">
        <v>110000</v>
      </c>
      <c r="K702" s="119" t="str">
        <f t="shared" si="13"/>
        <v>0000702021E472340600</v>
      </c>
      <c r="L702" s="107" t="s">
        <v>807</v>
      </c>
    </row>
    <row r="703" spans="1:12" x14ac:dyDescent="0.2">
      <c r="A703" s="100" t="s">
        <v>684</v>
      </c>
      <c r="B703" s="101" t="s">
        <v>7</v>
      </c>
      <c r="C703" s="102" t="s">
        <v>73</v>
      </c>
      <c r="D703" s="125" t="s">
        <v>734</v>
      </c>
      <c r="E703" s="202" t="s">
        <v>806</v>
      </c>
      <c r="F703" s="203"/>
      <c r="G703" s="130" t="s">
        <v>686</v>
      </c>
      <c r="H703" s="97">
        <v>55000</v>
      </c>
      <c r="I703" s="103">
        <v>0</v>
      </c>
      <c r="J703" s="104">
        <v>55000</v>
      </c>
      <c r="K703" s="119" t="str">
        <f t="shared" si="13"/>
        <v>0000702021E472340610</v>
      </c>
      <c r="L703" s="107" t="s">
        <v>808</v>
      </c>
    </row>
    <row r="704" spans="1:12" s="85" customFormat="1" x14ac:dyDescent="0.2">
      <c r="A704" s="80" t="s">
        <v>709</v>
      </c>
      <c r="B704" s="79" t="s">
        <v>7</v>
      </c>
      <c r="C704" s="122" t="s">
        <v>73</v>
      </c>
      <c r="D704" s="126" t="s">
        <v>734</v>
      </c>
      <c r="E704" s="185" t="s">
        <v>806</v>
      </c>
      <c r="F704" s="207"/>
      <c r="G704" s="123" t="s">
        <v>710</v>
      </c>
      <c r="H704" s="81">
        <v>55000</v>
      </c>
      <c r="I704" s="82">
        <v>0</v>
      </c>
      <c r="J704" s="83">
        <f>IF(IF(H704="",0,H704)=0,0,(IF(H704&gt;0,IF(I704&gt;H704,0,H704-I704),IF(I704&gt;H704,H704-I704,0))))</f>
        <v>55000</v>
      </c>
      <c r="K704" s="119" t="str">
        <f t="shared" si="13"/>
        <v>0000702021E472340612</v>
      </c>
      <c r="L704" s="84" t="str">
        <f>C704 &amp; D704 &amp;E704 &amp; F704 &amp; G704</f>
        <v>0000702021E472340612</v>
      </c>
    </row>
    <row r="705" spans="1:12" x14ac:dyDescent="0.2">
      <c r="A705" s="100" t="s">
        <v>665</v>
      </c>
      <c r="B705" s="101" t="s">
        <v>7</v>
      </c>
      <c r="C705" s="102" t="s">
        <v>73</v>
      </c>
      <c r="D705" s="125" t="s">
        <v>734</v>
      </c>
      <c r="E705" s="202" t="s">
        <v>806</v>
      </c>
      <c r="F705" s="203"/>
      <c r="G705" s="130" t="s">
        <v>13</v>
      </c>
      <c r="H705" s="97">
        <v>55000</v>
      </c>
      <c r="I705" s="103">
        <v>0</v>
      </c>
      <c r="J705" s="104">
        <v>55000</v>
      </c>
      <c r="K705" s="119" t="str">
        <f t="shared" si="13"/>
        <v>0000702021E472340620</v>
      </c>
      <c r="L705" s="107" t="s">
        <v>809</v>
      </c>
    </row>
    <row r="706" spans="1:12" s="85" customFormat="1" x14ac:dyDescent="0.2">
      <c r="A706" s="80" t="s">
        <v>667</v>
      </c>
      <c r="B706" s="79" t="s">
        <v>7</v>
      </c>
      <c r="C706" s="122" t="s">
        <v>73</v>
      </c>
      <c r="D706" s="126" t="s">
        <v>734</v>
      </c>
      <c r="E706" s="185" t="s">
        <v>806</v>
      </c>
      <c r="F706" s="207"/>
      <c r="G706" s="123" t="s">
        <v>668</v>
      </c>
      <c r="H706" s="81">
        <v>55000</v>
      </c>
      <c r="I706" s="82">
        <v>0</v>
      </c>
      <c r="J706" s="83">
        <f>IF(IF(H706="",0,H706)=0,0,(IF(H706&gt;0,IF(I706&gt;H706,0,H706-I706),IF(I706&gt;H706,H706-I706,0))))</f>
        <v>55000</v>
      </c>
      <c r="K706" s="119" t="str">
        <f t="shared" si="13"/>
        <v>0000702021E472340622</v>
      </c>
      <c r="L706" s="84" t="str">
        <f>C706 &amp; D706 &amp;E706 &amp; F706 &amp; G706</f>
        <v>0000702021E472340622</v>
      </c>
    </row>
    <row r="707" spans="1:12" ht="22.5" x14ac:dyDescent="0.2">
      <c r="A707" s="100" t="s">
        <v>678</v>
      </c>
      <c r="B707" s="101" t="s">
        <v>7</v>
      </c>
      <c r="C707" s="102" t="s">
        <v>73</v>
      </c>
      <c r="D707" s="125" t="s">
        <v>734</v>
      </c>
      <c r="E707" s="202" t="s">
        <v>679</v>
      </c>
      <c r="F707" s="203"/>
      <c r="G707" s="130" t="s">
        <v>73</v>
      </c>
      <c r="H707" s="97">
        <v>255144706</v>
      </c>
      <c r="I707" s="103">
        <v>96945726.010000005</v>
      </c>
      <c r="J707" s="104">
        <v>158198979.99000001</v>
      </c>
      <c r="K707" s="119" t="str">
        <f t="shared" si="13"/>
        <v>00007020240000000000</v>
      </c>
      <c r="L707" s="107" t="s">
        <v>810</v>
      </c>
    </row>
    <row r="708" spans="1:12" ht="22.5" x14ac:dyDescent="0.2">
      <c r="A708" s="100" t="s">
        <v>811</v>
      </c>
      <c r="B708" s="101" t="s">
        <v>7</v>
      </c>
      <c r="C708" s="102" t="s">
        <v>73</v>
      </c>
      <c r="D708" s="125" t="s">
        <v>734</v>
      </c>
      <c r="E708" s="202" t="s">
        <v>813</v>
      </c>
      <c r="F708" s="203"/>
      <c r="G708" s="130" t="s">
        <v>73</v>
      </c>
      <c r="H708" s="97">
        <v>35795000</v>
      </c>
      <c r="I708" s="103">
        <v>13763013.01</v>
      </c>
      <c r="J708" s="104">
        <v>22031986.989999998</v>
      </c>
      <c r="K708" s="119" t="str">
        <f t="shared" si="13"/>
        <v>00007020240001210000</v>
      </c>
      <c r="L708" s="107" t="s">
        <v>812</v>
      </c>
    </row>
    <row r="709" spans="1:12" ht="22.5" x14ac:dyDescent="0.2">
      <c r="A709" s="100" t="s">
        <v>662</v>
      </c>
      <c r="B709" s="101" t="s">
        <v>7</v>
      </c>
      <c r="C709" s="102" t="s">
        <v>73</v>
      </c>
      <c r="D709" s="125" t="s">
        <v>734</v>
      </c>
      <c r="E709" s="202" t="s">
        <v>813</v>
      </c>
      <c r="F709" s="203"/>
      <c r="G709" s="130" t="s">
        <v>664</v>
      </c>
      <c r="H709" s="97">
        <v>35795000</v>
      </c>
      <c r="I709" s="103">
        <v>13763013.01</v>
      </c>
      <c r="J709" s="104">
        <v>22031986.989999998</v>
      </c>
      <c r="K709" s="119" t="str">
        <f t="shared" si="13"/>
        <v>00007020240001210600</v>
      </c>
      <c r="L709" s="107" t="s">
        <v>814</v>
      </c>
    </row>
    <row r="710" spans="1:12" x14ac:dyDescent="0.2">
      <c r="A710" s="100" t="s">
        <v>684</v>
      </c>
      <c r="B710" s="101" t="s">
        <v>7</v>
      </c>
      <c r="C710" s="102" t="s">
        <v>73</v>
      </c>
      <c r="D710" s="125" t="s">
        <v>734</v>
      </c>
      <c r="E710" s="202" t="s">
        <v>813</v>
      </c>
      <c r="F710" s="203"/>
      <c r="G710" s="130" t="s">
        <v>686</v>
      </c>
      <c r="H710" s="97">
        <v>1802800</v>
      </c>
      <c r="I710" s="103">
        <v>725400</v>
      </c>
      <c r="J710" s="104">
        <v>1077400</v>
      </c>
      <c r="K710" s="119" t="str">
        <f t="shared" si="13"/>
        <v>00007020240001210610</v>
      </c>
      <c r="L710" s="107" t="s">
        <v>815</v>
      </c>
    </row>
    <row r="711" spans="1:12" s="85" customFormat="1" ht="45" x14ac:dyDescent="0.2">
      <c r="A711" s="80" t="s">
        <v>687</v>
      </c>
      <c r="B711" s="79" t="s">
        <v>7</v>
      </c>
      <c r="C711" s="122" t="s">
        <v>73</v>
      </c>
      <c r="D711" s="126" t="s">
        <v>734</v>
      </c>
      <c r="E711" s="185" t="s">
        <v>813</v>
      </c>
      <c r="F711" s="207"/>
      <c r="G711" s="123" t="s">
        <v>688</v>
      </c>
      <c r="H711" s="81">
        <v>1802800</v>
      </c>
      <c r="I711" s="82">
        <v>725400</v>
      </c>
      <c r="J711" s="83">
        <f>IF(IF(H711="",0,H711)=0,0,(IF(H711&gt;0,IF(I711&gt;H711,0,H711-I711),IF(I711&gt;H711,H711-I711,0))))</f>
        <v>1077400</v>
      </c>
      <c r="K711" s="119" t="str">
        <f t="shared" si="13"/>
        <v>00007020240001210611</v>
      </c>
      <c r="L711" s="84" t="str">
        <f>C711 &amp; D711 &amp;E711 &amp; F711 &amp; G711</f>
        <v>00007020240001210611</v>
      </c>
    </row>
    <row r="712" spans="1:12" x14ac:dyDescent="0.2">
      <c r="A712" s="100" t="s">
        <v>665</v>
      </c>
      <c r="B712" s="101" t="s">
        <v>7</v>
      </c>
      <c r="C712" s="102" t="s">
        <v>73</v>
      </c>
      <c r="D712" s="125" t="s">
        <v>734</v>
      </c>
      <c r="E712" s="202" t="s">
        <v>813</v>
      </c>
      <c r="F712" s="203"/>
      <c r="G712" s="130" t="s">
        <v>13</v>
      </c>
      <c r="H712" s="97">
        <v>33992200</v>
      </c>
      <c r="I712" s="103">
        <v>13037613.01</v>
      </c>
      <c r="J712" s="104">
        <v>20954586.989999998</v>
      </c>
      <c r="K712" s="119" t="str">
        <f t="shared" si="13"/>
        <v>00007020240001210620</v>
      </c>
      <c r="L712" s="107" t="s">
        <v>816</v>
      </c>
    </row>
    <row r="713" spans="1:12" s="85" customFormat="1" ht="45" x14ac:dyDescent="0.2">
      <c r="A713" s="80" t="s">
        <v>690</v>
      </c>
      <c r="B713" s="79" t="s">
        <v>7</v>
      </c>
      <c r="C713" s="122" t="s">
        <v>73</v>
      </c>
      <c r="D713" s="126" t="s">
        <v>734</v>
      </c>
      <c r="E713" s="185" t="s">
        <v>813</v>
      </c>
      <c r="F713" s="207"/>
      <c r="G713" s="123" t="s">
        <v>691</v>
      </c>
      <c r="H713" s="81">
        <v>33992200</v>
      </c>
      <c r="I713" s="82">
        <v>13037613.01</v>
      </c>
      <c r="J713" s="83">
        <f>IF(IF(H713="",0,H713)=0,0,(IF(H713&gt;0,IF(I713&gt;H713,0,H713-I713),IF(I713&gt;H713,H713-I713,0))))</f>
        <v>20954586.989999998</v>
      </c>
      <c r="K713" s="119" t="str">
        <f t="shared" si="13"/>
        <v>00007020240001210621</v>
      </c>
      <c r="L713" s="84" t="str">
        <f>C713 &amp; D713 &amp;E713 &amp; F713 &amp; G713</f>
        <v>00007020240001210621</v>
      </c>
    </row>
    <row r="714" spans="1:12" ht="45" x14ac:dyDescent="0.2">
      <c r="A714" s="100" t="s">
        <v>817</v>
      </c>
      <c r="B714" s="101" t="s">
        <v>7</v>
      </c>
      <c r="C714" s="102" t="s">
        <v>73</v>
      </c>
      <c r="D714" s="125" t="s">
        <v>734</v>
      </c>
      <c r="E714" s="202" t="s">
        <v>819</v>
      </c>
      <c r="F714" s="203"/>
      <c r="G714" s="130" t="s">
        <v>73</v>
      </c>
      <c r="H714" s="97">
        <v>591500</v>
      </c>
      <c r="I714" s="103">
        <v>0</v>
      </c>
      <c r="J714" s="104">
        <v>591500</v>
      </c>
      <c r="K714" s="119" t="str">
        <f t="shared" si="13"/>
        <v>00007020240012130000</v>
      </c>
      <c r="L714" s="107" t="s">
        <v>818</v>
      </c>
    </row>
    <row r="715" spans="1:12" ht="22.5" x14ac:dyDescent="0.2">
      <c r="A715" s="100" t="s">
        <v>662</v>
      </c>
      <c r="B715" s="101" t="s">
        <v>7</v>
      </c>
      <c r="C715" s="102" t="s">
        <v>73</v>
      </c>
      <c r="D715" s="125" t="s">
        <v>734</v>
      </c>
      <c r="E715" s="202" t="s">
        <v>819</v>
      </c>
      <c r="F715" s="203"/>
      <c r="G715" s="130" t="s">
        <v>664</v>
      </c>
      <c r="H715" s="97">
        <v>591500</v>
      </c>
      <c r="I715" s="103">
        <v>0</v>
      </c>
      <c r="J715" s="104">
        <v>591500</v>
      </c>
      <c r="K715" s="119" t="str">
        <f t="shared" si="13"/>
        <v>00007020240012130600</v>
      </c>
      <c r="L715" s="107" t="s">
        <v>820</v>
      </c>
    </row>
    <row r="716" spans="1:12" x14ac:dyDescent="0.2">
      <c r="A716" s="100" t="s">
        <v>665</v>
      </c>
      <c r="B716" s="101" t="s">
        <v>7</v>
      </c>
      <c r="C716" s="102" t="s">
        <v>73</v>
      </c>
      <c r="D716" s="125" t="s">
        <v>734</v>
      </c>
      <c r="E716" s="202" t="s">
        <v>819</v>
      </c>
      <c r="F716" s="203"/>
      <c r="G716" s="130" t="s">
        <v>13</v>
      </c>
      <c r="H716" s="97">
        <v>591500</v>
      </c>
      <c r="I716" s="103">
        <v>0</v>
      </c>
      <c r="J716" s="104">
        <v>591500</v>
      </c>
      <c r="K716" s="119" t="str">
        <f t="shared" si="13"/>
        <v>00007020240012130620</v>
      </c>
      <c r="L716" s="107" t="s">
        <v>821</v>
      </c>
    </row>
    <row r="717" spans="1:12" s="85" customFormat="1" x14ac:dyDescent="0.2">
      <c r="A717" s="80" t="s">
        <v>667</v>
      </c>
      <c r="B717" s="79" t="s">
        <v>7</v>
      </c>
      <c r="C717" s="122" t="s">
        <v>73</v>
      </c>
      <c r="D717" s="126" t="s">
        <v>734</v>
      </c>
      <c r="E717" s="185" t="s">
        <v>819</v>
      </c>
      <c r="F717" s="207"/>
      <c r="G717" s="123" t="s">
        <v>668</v>
      </c>
      <c r="H717" s="81">
        <v>591500</v>
      </c>
      <c r="I717" s="82">
        <v>0</v>
      </c>
      <c r="J717" s="83">
        <f>IF(IF(H717="",0,H717)=0,0,(IF(H717&gt;0,IF(I717&gt;H717,0,H717-I717),IF(I717&gt;H717,H717-I717,0))))</f>
        <v>591500</v>
      </c>
      <c r="K717" s="119" t="str">
        <f t="shared" si="13"/>
        <v>00007020240012130622</v>
      </c>
      <c r="L717" s="84" t="str">
        <f>C717 &amp; D717 &amp;E717 &amp; F717 &amp; G717</f>
        <v>00007020240012130622</v>
      </c>
    </row>
    <row r="718" spans="1:12" x14ac:dyDescent="0.2">
      <c r="A718" s="100" t="s">
        <v>693</v>
      </c>
      <c r="B718" s="101" t="s">
        <v>7</v>
      </c>
      <c r="C718" s="102" t="s">
        <v>73</v>
      </c>
      <c r="D718" s="125" t="s">
        <v>734</v>
      </c>
      <c r="E718" s="202" t="s">
        <v>695</v>
      </c>
      <c r="F718" s="203"/>
      <c r="G718" s="130" t="s">
        <v>73</v>
      </c>
      <c r="H718" s="97">
        <v>206747800</v>
      </c>
      <c r="I718" s="103">
        <v>78268650</v>
      </c>
      <c r="J718" s="104">
        <v>128479150</v>
      </c>
      <c r="K718" s="119" t="str">
        <f t="shared" si="13"/>
        <v>00007020240070040000</v>
      </c>
      <c r="L718" s="107" t="s">
        <v>822</v>
      </c>
    </row>
    <row r="719" spans="1:12" ht="22.5" x14ac:dyDescent="0.2">
      <c r="A719" s="100" t="s">
        <v>662</v>
      </c>
      <c r="B719" s="101" t="s">
        <v>7</v>
      </c>
      <c r="C719" s="102" t="s">
        <v>73</v>
      </c>
      <c r="D719" s="125" t="s">
        <v>734</v>
      </c>
      <c r="E719" s="202" t="s">
        <v>695</v>
      </c>
      <c r="F719" s="203"/>
      <c r="G719" s="130" t="s">
        <v>664</v>
      </c>
      <c r="H719" s="97">
        <v>206747800</v>
      </c>
      <c r="I719" s="103">
        <v>78268650</v>
      </c>
      <c r="J719" s="104">
        <v>128479150</v>
      </c>
      <c r="K719" s="119" t="str">
        <f t="shared" si="13"/>
        <v>00007020240070040600</v>
      </c>
      <c r="L719" s="107" t="s">
        <v>823</v>
      </c>
    </row>
    <row r="720" spans="1:12" x14ac:dyDescent="0.2">
      <c r="A720" s="100" t="s">
        <v>684</v>
      </c>
      <c r="B720" s="101" t="s">
        <v>7</v>
      </c>
      <c r="C720" s="102" t="s">
        <v>73</v>
      </c>
      <c r="D720" s="125" t="s">
        <v>734</v>
      </c>
      <c r="E720" s="202" t="s">
        <v>695</v>
      </c>
      <c r="F720" s="203"/>
      <c r="G720" s="130" t="s">
        <v>686</v>
      </c>
      <c r="H720" s="97">
        <v>9828300</v>
      </c>
      <c r="I720" s="103">
        <v>3687357.89</v>
      </c>
      <c r="J720" s="104">
        <v>6140942.1100000003</v>
      </c>
      <c r="K720" s="119" t="str">
        <f t="shared" si="13"/>
        <v>00007020240070040610</v>
      </c>
      <c r="L720" s="107" t="s">
        <v>824</v>
      </c>
    </row>
    <row r="721" spans="1:12" s="85" customFormat="1" ht="45" x14ac:dyDescent="0.2">
      <c r="A721" s="80" t="s">
        <v>687</v>
      </c>
      <c r="B721" s="79" t="s">
        <v>7</v>
      </c>
      <c r="C721" s="122" t="s">
        <v>73</v>
      </c>
      <c r="D721" s="126" t="s">
        <v>734</v>
      </c>
      <c r="E721" s="185" t="s">
        <v>695</v>
      </c>
      <c r="F721" s="207"/>
      <c r="G721" s="123" t="s">
        <v>688</v>
      </c>
      <c r="H721" s="81">
        <v>9828300</v>
      </c>
      <c r="I721" s="82">
        <v>3687357.89</v>
      </c>
      <c r="J721" s="83">
        <f>IF(IF(H721="",0,H721)=0,0,(IF(H721&gt;0,IF(I721&gt;H721,0,H721-I721),IF(I721&gt;H721,H721-I721,0))))</f>
        <v>6140942.1100000003</v>
      </c>
      <c r="K721" s="119" t="str">
        <f t="shared" si="13"/>
        <v>00007020240070040611</v>
      </c>
      <c r="L721" s="84" t="str">
        <f>C721 &amp; D721 &amp;E721 &amp; F721 &amp; G721</f>
        <v>00007020240070040611</v>
      </c>
    </row>
    <row r="722" spans="1:12" x14ac:dyDescent="0.2">
      <c r="A722" s="100" t="s">
        <v>665</v>
      </c>
      <c r="B722" s="101" t="s">
        <v>7</v>
      </c>
      <c r="C722" s="102" t="s">
        <v>73</v>
      </c>
      <c r="D722" s="125" t="s">
        <v>734</v>
      </c>
      <c r="E722" s="202" t="s">
        <v>695</v>
      </c>
      <c r="F722" s="203"/>
      <c r="G722" s="130" t="s">
        <v>13</v>
      </c>
      <c r="H722" s="97">
        <v>196919500</v>
      </c>
      <c r="I722" s="103">
        <v>74581292.109999999</v>
      </c>
      <c r="J722" s="104">
        <v>122338207.89</v>
      </c>
      <c r="K722" s="119" t="str">
        <f t="shared" si="13"/>
        <v>00007020240070040620</v>
      </c>
      <c r="L722" s="107" t="s">
        <v>825</v>
      </c>
    </row>
    <row r="723" spans="1:12" s="85" customFormat="1" ht="45" x14ac:dyDescent="0.2">
      <c r="A723" s="80" t="s">
        <v>690</v>
      </c>
      <c r="B723" s="79" t="s">
        <v>7</v>
      </c>
      <c r="C723" s="122" t="s">
        <v>73</v>
      </c>
      <c r="D723" s="126" t="s">
        <v>734</v>
      </c>
      <c r="E723" s="185" t="s">
        <v>695</v>
      </c>
      <c r="F723" s="207"/>
      <c r="G723" s="123" t="s">
        <v>691</v>
      </c>
      <c r="H723" s="81">
        <v>196919500</v>
      </c>
      <c r="I723" s="82">
        <v>74581292.109999999</v>
      </c>
      <c r="J723" s="83">
        <f>IF(IF(H723="",0,H723)=0,0,(IF(H723&gt;0,IF(I723&gt;H723,0,H723-I723),IF(I723&gt;H723,H723-I723,0))))</f>
        <v>122338207.89</v>
      </c>
      <c r="K723" s="119" t="str">
        <f t="shared" ref="K723:K786" si="14">C723 &amp; D723 &amp;E723 &amp; F723 &amp; G723</f>
        <v>00007020240070040621</v>
      </c>
      <c r="L723" s="84" t="str">
        <f>C723 &amp; D723 &amp;E723 &amp; F723 &amp; G723</f>
        <v>00007020240070040621</v>
      </c>
    </row>
    <row r="724" spans="1:12" ht="22.5" x14ac:dyDescent="0.2">
      <c r="A724" s="100" t="s">
        <v>699</v>
      </c>
      <c r="B724" s="101" t="s">
        <v>7</v>
      </c>
      <c r="C724" s="102" t="s">
        <v>73</v>
      </c>
      <c r="D724" s="125" t="s">
        <v>734</v>
      </c>
      <c r="E724" s="202" t="s">
        <v>701</v>
      </c>
      <c r="F724" s="203"/>
      <c r="G724" s="130" t="s">
        <v>73</v>
      </c>
      <c r="H724" s="97">
        <v>5273500</v>
      </c>
      <c r="I724" s="103">
        <v>1694463</v>
      </c>
      <c r="J724" s="104">
        <v>3579037</v>
      </c>
      <c r="K724" s="119" t="str">
        <f t="shared" si="14"/>
        <v>00007020240070060000</v>
      </c>
      <c r="L724" s="107" t="s">
        <v>826</v>
      </c>
    </row>
    <row r="725" spans="1:12" x14ac:dyDescent="0.2">
      <c r="A725" s="100" t="s">
        <v>399</v>
      </c>
      <c r="B725" s="101" t="s">
        <v>7</v>
      </c>
      <c r="C725" s="102" t="s">
        <v>73</v>
      </c>
      <c r="D725" s="125" t="s">
        <v>734</v>
      </c>
      <c r="E725" s="202" t="s">
        <v>701</v>
      </c>
      <c r="F725" s="203"/>
      <c r="G725" s="130" t="s">
        <v>400</v>
      </c>
      <c r="H725" s="97">
        <v>301972</v>
      </c>
      <c r="I725" s="103">
        <v>73258.5</v>
      </c>
      <c r="J725" s="104">
        <v>228713.5</v>
      </c>
      <c r="K725" s="119" t="str">
        <f t="shared" si="14"/>
        <v>00007020240070060300</v>
      </c>
      <c r="L725" s="107" t="s">
        <v>827</v>
      </c>
    </row>
    <row r="726" spans="1:12" ht="22.5" x14ac:dyDescent="0.2">
      <c r="A726" s="100" t="s">
        <v>402</v>
      </c>
      <c r="B726" s="101" t="s">
        <v>7</v>
      </c>
      <c r="C726" s="102" t="s">
        <v>73</v>
      </c>
      <c r="D726" s="125" t="s">
        <v>734</v>
      </c>
      <c r="E726" s="202" t="s">
        <v>701</v>
      </c>
      <c r="F726" s="203"/>
      <c r="G726" s="130" t="s">
        <v>404</v>
      </c>
      <c r="H726" s="97">
        <v>301972</v>
      </c>
      <c r="I726" s="103">
        <v>73258.5</v>
      </c>
      <c r="J726" s="104">
        <v>228713.5</v>
      </c>
      <c r="K726" s="119" t="str">
        <f t="shared" si="14"/>
        <v>00007020240070060320</v>
      </c>
      <c r="L726" s="107" t="s">
        <v>828</v>
      </c>
    </row>
    <row r="727" spans="1:12" s="85" customFormat="1" ht="22.5" x14ac:dyDescent="0.2">
      <c r="A727" s="80" t="s">
        <v>405</v>
      </c>
      <c r="B727" s="79" t="s">
        <v>7</v>
      </c>
      <c r="C727" s="122" t="s">
        <v>73</v>
      </c>
      <c r="D727" s="126" t="s">
        <v>734</v>
      </c>
      <c r="E727" s="185" t="s">
        <v>701</v>
      </c>
      <c r="F727" s="207"/>
      <c r="G727" s="123" t="s">
        <v>406</v>
      </c>
      <c r="H727" s="81">
        <v>301972</v>
      </c>
      <c r="I727" s="82">
        <v>73258.5</v>
      </c>
      <c r="J727" s="83">
        <f>IF(IF(H727="",0,H727)=0,0,(IF(H727&gt;0,IF(I727&gt;H727,0,H727-I727),IF(I727&gt;H727,H727-I727,0))))</f>
        <v>228713.5</v>
      </c>
      <c r="K727" s="119" t="str">
        <f t="shared" si="14"/>
        <v>00007020240070060321</v>
      </c>
      <c r="L727" s="84" t="str">
        <f>C727 &amp; D727 &amp;E727 &amp; F727 &amp; G727</f>
        <v>00007020240070060321</v>
      </c>
    </row>
    <row r="728" spans="1:12" ht="22.5" x14ac:dyDescent="0.2">
      <c r="A728" s="100" t="s">
        <v>662</v>
      </c>
      <c r="B728" s="101" t="s">
        <v>7</v>
      </c>
      <c r="C728" s="102" t="s">
        <v>73</v>
      </c>
      <c r="D728" s="125" t="s">
        <v>734</v>
      </c>
      <c r="E728" s="202" t="s">
        <v>701</v>
      </c>
      <c r="F728" s="203"/>
      <c r="G728" s="130" t="s">
        <v>664</v>
      </c>
      <c r="H728" s="97">
        <v>4971528</v>
      </c>
      <c r="I728" s="103">
        <v>1621204.5</v>
      </c>
      <c r="J728" s="104">
        <v>3350323.5</v>
      </c>
      <c r="K728" s="119" t="str">
        <f t="shared" si="14"/>
        <v>00007020240070060600</v>
      </c>
      <c r="L728" s="107" t="s">
        <v>829</v>
      </c>
    </row>
    <row r="729" spans="1:12" x14ac:dyDescent="0.2">
      <c r="A729" s="100" t="s">
        <v>684</v>
      </c>
      <c r="B729" s="101" t="s">
        <v>7</v>
      </c>
      <c r="C729" s="102" t="s">
        <v>73</v>
      </c>
      <c r="D729" s="125" t="s">
        <v>734</v>
      </c>
      <c r="E729" s="202" t="s">
        <v>701</v>
      </c>
      <c r="F729" s="203"/>
      <c r="G729" s="130" t="s">
        <v>686</v>
      </c>
      <c r="H729" s="97">
        <v>593500</v>
      </c>
      <c r="I729" s="103">
        <v>171800</v>
      </c>
      <c r="J729" s="104">
        <v>421700</v>
      </c>
      <c r="K729" s="119" t="str">
        <f t="shared" si="14"/>
        <v>00007020240070060610</v>
      </c>
      <c r="L729" s="107" t="s">
        <v>830</v>
      </c>
    </row>
    <row r="730" spans="1:12" s="85" customFormat="1" ht="45" x14ac:dyDescent="0.2">
      <c r="A730" s="80" t="s">
        <v>687</v>
      </c>
      <c r="B730" s="79" t="s">
        <v>7</v>
      </c>
      <c r="C730" s="122" t="s">
        <v>73</v>
      </c>
      <c r="D730" s="126" t="s">
        <v>734</v>
      </c>
      <c r="E730" s="185" t="s">
        <v>701</v>
      </c>
      <c r="F730" s="207"/>
      <c r="G730" s="123" t="s">
        <v>688</v>
      </c>
      <c r="H730" s="81">
        <v>593500</v>
      </c>
      <c r="I730" s="82">
        <v>171800</v>
      </c>
      <c r="J730" s="83">
        <f>IF(IF(H730="",0,H730)=0,0,(IF(H730&gt;0,IF(I730&gt;H730,0,H730-I730),IF(I730&gt;H730,H730-I730,0))))</f>
        <v>421700</v>
      </c>
      <c r="K730" s="119" t="str">
        <f t="shared" si="14"/>
        <v>00007020240070060611</v>
      </c>
      <c r="L730" s="84" t="str">
        <f>C730 &amp; D730 &amp;E730 &amp; F730 &amp; G730</f>
        <v>00007020240070060611</v>
      </c>
    </row>
    <row r="731" spans="1:12" x14ac:dyDescent="0.2">
      <c r="A731" s="100" t="s">
        <v>665</v>
      </c>
      <c r="B731" s="101" t="s">
        <v>7</v>
      </c>
      <c r="C731" s="102" t="s">
        <v>73</v>
      </c>
      <c r="D731" s="125" t="s">
        <v>734</v>
      </c>
      <c r="E731" s="202" t="s">
        <v>701</v>
      </c>
      <c r="F731" s="203"/>
      <c r="G731" s="130" t="s">
        <v>13</v>
      </c>
      <c r="H731" s="97">
        <v>4378028</v>
      </c>
      <c r="I731" s="103">
        <v>1449404.5</v>
      </c>
      <c r="J731" s="104">
        <v>2928623.5</v>
      </c>
      <c r="K731" s="119" t="str">
        <f t="shared" si="14"/>
        <v>00007020240070060620</v>
      </c>
      <c r="L731" s="107" t="s">
        <v>831</v>
      </c>
    </row>
    <row r="732" spans="1:12" s="85" customFormat="1" ht="45" x14ac:dyDescent="0.2">
      <c r="A732" s="80" t="s">
        <v>690</v>
      </c>
      <c r="B732" s="79" t="s">
        <v>7</v>
      </c>
      <c r="C732" s="122" t="s">
        <v>73</v>
      </c>
      <c r="D732" s="126" t="s">
        <v>734</v>
      </c>
      <c r="E732" s="185" t="s">
        <v>701</v>
      </c>
      <c r="F732" s="207"/>
      <c r="G732" s="123" t="s">
        <v>691</v>
      </c>
      <c r="H732" s="81">
        <v>4378028</v>
      </c>
      <c r="I732" s="82">
        <v>1449404.5</v>
      </c>
      <c r="J732" s="83">
        <f>IF(IF(H732="",0,H732)=0,0,(IF(H732&gt;0,IF(I732&gt;H732,0,H732-I732),IF(I732&gt;H732,H732-I732,0))))</f>
        <v>2928623.5</v>
      </c>
      <c r="K732" s="119" t="str">
        <f t="shared" si="14"/>
        <v>00007020240070060621</v>
      </c>
      <c r="L732" s="84" t="str">
        <f>C732 &amp; D732 &amp;E732 &amp; F732 &amp; G732</f>
        <v>00007020240070060621</v>
      </c>
    </row>
    <row r="733" spans="1:12" ht="56.25" x14ac:dyDescent="0.2">
      <c r="A733" s="100" t="s">
        <v>832</v>
      </c>
      <c r="B733" s="101" t="s">
        <v>7</v>
      </c>
      <c r="C733" s="102" t="s">
        <v>73</v>
      </c>
      <c r="D733" s="125" t="s">
        <v>734</v>
      </c>
      <c r="E733" s="202" t="s">
        <v>834</v>
      </c>
      <c r="F733" s="203"/>
      <c r="G733" s="130" t="s">
        <v>73</v>
      </c>
      <c r="H733" s="97">
        <v>4705300</v>
      </c>
      <c r="I733" s="103">
        <v>2608600</v>
      </c>
      <c r="J733" s="104">
        <v>2096700</v>
      </c>
      <c r="K733" s="119" t="str">
        <f t="shared" si="14"/>
        <v>00007020240070630000</v>
      </c>
      <c r="L733" s="107" t="s">
        <v>833</v>
      </c>
    </row>
    <row r="734" spans="1:12" ht="22.5" x14ac:dyDescent="0.2">
      <c r="A734" s="100" t="s">
        <v>662</v>
      </c>
      <c r="B734" s="101" t="s">
        <v>7</v>
      </c>
      <c r="C734" s="102" t="s">
        <v>73</v>
      </c>
      <c r="D734" s="125" t="s">
        <v>734</v>
      </c>
      <c r="E734" s="202" t="s">
        <v>834</v>
      </c>
      <c r="F734" s="203"/>
      <c r="G734" s="130" t="s">
        <v>664</v>
      </c>
      <c r="H734" s="97">
        <v>4705300</v>
      </c>
      <c r="I734" s="103">
        <v>2608600</v>
      </c>
      <c r="J734" s="104">
        <v>2096700</v>
      </c>
      <c r="K734" s="119" t="str">
        <f t="shared" si="14"/>
        <v>00007020240070630600</v>
      </c>
      <c r="L734" s="107" t="s">
        <v>835</v>
      </c>
    </row>
    <row r="735" spans="1:12" x14ac:dyDescent="0.2">
      <c r="A735" s="100" t="s">
        <v>684</v>
      </c>
      <c r="B735" s="101" t="s">
        <v>7</v>
      </c>
      <c r="C735" s="102" t="s">
        <v>73</v>
      </c>
      <c r="D735" s="125" t="s">
        <v>734</v>
      </c>
      <c r="E735" s="202" t="s">
        <v>834</v>
      </c>
      <c r="F735" s="203"/>
      <c r="G735" s="130" t="s">
        <v>686</v>
      </c>
      <c r="H735" s="97">
        <v>186000</v>
      </c>
      <c r="I735" s="103">
        <v>104580</v>
      </c>
      <c r="J735" s="104">
        <v>81420</v>
      </c>
      <c r="K735" s="119" t="str">
        <f t="shared" si="14"/>
        <v>00007020240070630610</v>
      </c>
      <c r="L735" s="107" t="s">
        <v>836</v>
      </c>
    </row>
    <row r="736" spans="1:12" s="85" customFormat="1" ht="45" x14ac:dyDescent="0.2">
      <c r="A736" s="80" t="s">
        <v>687</v>
      </c>
      <c r="B736" s="79" t="s">
        <v>7</v>
      </c>
      <c r="C736" s="122" t="s">
        <v>73</v>
      </c>
      <c r="D736" s="126" t="s">
        <v>734</v>
      </c>
      <c r="E736" s="185" t="s">
        <v>834</v>
      </c>
      <c r="F736" s="207"/>
      <c r="G736" s="123" t="s">
        <v>688</v>
      </c>
      <c r="H736" s="81">
        <v>186000</v>
      </c>
      <c r="I736" s="82">
        <v>104580</v>
      </c>
      <c r="J736" s="83">
        <f>IF(IF(H736="",0,H736)=0,0,(IF(H736&gt;0,IF(I736&gt;H736,0,H736-I736),IF(I736&gt;H736,H736-I736,0))))</f>
        <v>81420</v>
      </c>
      <c r="K736" s="119" t="str">
        <f t="shared" si="14"/>
        <v>00007020240070630611</v>
      </c>
      <c r="L736" s="84" t="str">
        <f>C736 &amp; D736 &amp;E736 &amp; F736 &amp; G736</f>
        <v>00007020240070630611</v>
      </c>
    </row>
    <row r="737" spans="1:12" x14ac:dyDescent="0.2">
      <c r="A737" s="100" t="s">
        <v>665</v>
      </c>
      <c r="B737" s="101" t="s">
        <v>7</v>
      </c>
      <c r="C737" s="102" t="s">
        <v>73</v>
      </c>
      <c r="D737" s="125" t="s">
        <v>734</v>
      </c>
      <c r="E737" s="202" t="s">
        <v>834</v>
      </c>
      <c r="F737" s="203"/>
      <c r="G737" s="130" t="s">
        <v>13</v>
      </c>
      <c r="H737" s="97">
        <v>4519300</v>
      </c>
      <c r="I737" s="103">
        <v>2504020</v>
      </c>
      <c r="J737" s="104">
        <v>2015280</v>
      </c>
      <c r="K737" s="119" t="str">
        <f t="shared" si="14"/>
        <v>00007020240070630620</v>
      </c>
      <c r="L737" s="107" t="s">
        <v>837</v>
      </c>
    </row>
    <row r="738" spans="1:12" s="85" customFormat="1" ht="45" x14ac:dyDescent="0.2">
      <c r="A738" s="80" t="s">
        <v>690</v>
      </c>
      <c r="B738" s="79" t="s">
        <v>7</v>
      </c>
      <c r="C738" s="122" t="s">
        <v>73</v>
      </c>
      <c r="D738" s="126" t="s">
        <v>734</v>
      </c>
      <c r="E738" s="185" t="s">
        <v>834</v>
      </c>
      <c r="F738" s="207"/>
      <c r="G738" s="123" t="s">
        <v>691</v>
      </c>
      <c r="H738" s="81">
        <v>4519300</v>
      </c>
      <c r="I738" s="82">
        <v>2504020</v>
      </c>
      <c r="J738" s="83">
        <f>IF(IF(H738="",0,H738)=0,0,(IF(H738&gt;0,IF(I738&gt;H738,0,H738-I738),IF(I738&gt;H738,H738-I738,0))))</f>
        <v>2015280</v>
      </c>
      <c r="K738" s="119" t="str">
        <f t="shared" si="14"/>
        <v>00007020240070630621</v>
      </c>
      <c r="L738" s="84" t="str">
        <f>C738 &amp; D738 &amp;E738 &amp; F738 &amp; G738</f>
        <v>00007020240070630621</v>
      </c>
    </row>
    <row r="739" spans="1:12" ht="33.75" x14ac:dyDescent="0.2">
      <c r="A739" s="100" t="s">
        <v>838</v>
      </c>
      <c r="B739" s="101" t="s">
        <v>7</v>
      </c>
      <c r="C739" s="102" t="s">
        <v>73</v>
      </c>
      <c r="D739" s="125" t="s">
        <v>734</v>
      </c>
      <c r="E739" s="202" t="s">
        <v>839</v>
      </c>
      <c r="F739" s="203"/>
      <c r="G739" s="130" t="s">
        <v>73</v>
      </c>
      <c r="H739" s="97">
        <v>105000</v>
      </c>
      <c r="I739" s="103">
        <v>105000</v>
      </c>
      <c r="J739" s="104">
        <v>0</v>
      </c>
      <c r="K739" s="119" t="str">
        <f t="shared" si="14"/>
        <v>00007020240072080000</v>
      </c>
      <c r="L739" s="107" t="s">
        <v>840</v>
      </c>
    </row>
    <row r="740" spans="1:12" ht="22.5" x14ac:dyDescent="0.2">
      <c r="A740" s="100" t="s">
        <v>662</v>
      </c>
      <c r="B740" s="101" t="s">
        <v>7</v>
      </c>
      <c r="C740" s="102" t="s">
        <v>73</v>
      </c>
      <c r="D740" s="125" t="s">
        <v>734</v>
      </c>
      <c r="E740" s="202" t="s">
        <v>839</v>
      </c>
      <c r="F740" s="203"/>
      <c r="G740" s="130" t="s">
        <v>664</v>
      </c>
      <c r="H740" s="97">
        <v>105000</v>
      </c>
      <c r="I740" s="103">
        <v>105000</v>
      </c>
      <c r="J740" s="104">
        <v>0</v>
      </c>
      <c r="K740" s="119" t="str">
        <f t="shared" si="14"/>
        <v>00007020240072080600</v>
      </c>
      <c r="L740" s="107" t="s">
        <v>841</v>
      </c>
    </row>
    <row r="741" spans="1:12" x14ac:dyDescent="0.2">
      <c r="A741" s="100" t="s">
        <v>684</v>
      </c>
      <c r="B741" s="101" t="s">
        <v>7</v>
      </c>
      <c r="C741" s="102" t="s">
        <v>73</v>
      </c>
      <c r="D741" s="125" t="s">
        <v>734</v>
      </c>
      <c r="E741" s="202" t="s">
        <v>839</v>
      </c>
      <c r="F741" s="203"/>
      <c r="G741" s="130" t="s">
        <v>686</v>
      </c>
      <c r="H741" s="97">
        <v>1650</v>
      </c>
      <c r="I741" s="103">
        <v>1650</v>
      </c>
      <c r="J741" s="104">
        <v>0</v>
      </c>
      <c r="K741" s="119" t="str">
        <f t="shared" si="14"/>
        <v>00007020240072080610</v>
      </c>
      <c r="L741" s="107" t="s">
        <v>842</v>
      </c>
    </row>
    <row r="742" spans="1:12" s="85" customFormat="1" x14ac:dyDescent="0.2">
      <c r="A742" s="80" t="s">
        <v>709</v>
      </c>
      <c r="B742" s="79" t="s">
        <v>7</v>
      </c>
      <c r="C742" s="122" t="s">
        <v>73</v>
      </c>
      <c r="D742" s="126" t="s">
        <v>734</v>
      </c>
      <c r="E742" s="185" t="s">
        <v>839</v>
      </c>
      <c r="F742" s="207"/>
      <c r="G742" s="123" t="s">
        <v>710</v>
      </c>
      <c r="H742" s="81">
        <v>1650</v>
      </c>
      <c r="I742" s="82">
        <v>1650</v>
      </c>
      <c r="J742" s="83">
        <f>IF(IF(H742="",0,H742)=0,0,(IF(H742&gt;0,IF(I742&gt;H742,0,H742-I742),IF(I742&gt;H742,H742-I742,0))))</f>
        <v>0</v>
      </c>
      <c r="K742" s="119" t="str">
        <f t="shared" si="14"/>
        <v>00007020240072080612</v>
      </c>
      <c r="L742" s="84" t="str">
        <f>C742 &amp; D742 &amp;E742 &amp; F742 &amp; G742</f>
        <v>00007020240072080612</v>
      </c>
    </row>
    <row r="743" spans="1:12" x14ac:dyDescent="0.2">
      <c r="A743" s="100" t="s">
        <v>665</v>
      </c>
      <c r="B743" s="101" t="s">
        <v>7</v>
      </c>
      <c r="C743" s="102" t="s">
        <v>73</v>
      </c>
      <c r="D743" s="125" t="s">
        <v>734</v>
      </c>
      <c r="E743" s="202" t="s">
        <v>839</v>
      </c>
      <c r="F743" s="203"/>
      <c r="G743" s="130" t="s">
        <v>13</v>
      </c>
      <c r="H743" s="97">
        <v>103350</v>
      </c>
      <c r="I743" s="103">
        <v>103350</v>
      </c>
      <c r="J743" s="104">
        <v>0</v>
      </c>
      <c r="K743" s="119" t="str">
        <f t="shared" si="14"/>
        <v>00007020240072080620</v>
      </c>
      <c r="L743" s="107" t="s">
        <v>843</v>
      </c>
    </row>
    <row r="744" spans="1:12" s="85" customFormat="1" x14ac:dyDescent="0.2">
      <c r="A744" s="80" t="s">
        <v>667</v>
      </c>
      <c r="B744" s="79" t="s">
        <v>7</v>
      </c>
      <c r="C744" s="122" t="s">
        <v>73</v>
      </c>
      <c r="D744" s="126" t="s">
        <v>734</v>
      </c>
      <c r="E744" s="185" t="s">
        <v>839</v>
      </c>
      <c r="F744" s="207"/>
      <c r="G744" s="123" t="s">
        <v>668</v>
      </c>
      <c r="H744" s="81">
        <v>103350</v>
      </c>
      <c r="I744" s="82">
        <v>103350</v>
      </c>
      <c r="J744" s="83">
        <f>IF(IF(H744="",0,H744)=0,0,(IF(H744&gt;0,IF(I744&gt;H744,0,H744-I744),IF(I744&gt;H744,H744-I744,0))))</f>
        <v>0</v>
      </c>
      <c r="K744" s="119" t="str">
        <f t="shared" si="14"/>
        <v>00007020240072080622</v>
      </c>
      <c r="L744" s="84" t="str">
        <f>C744 &amp; D744 &amp;E744 &amp; F744 &amp; G744</f>
        <v>00007020240072080622</v>
      </c>
    </row>
    <row r="745" spans="1:12" ht="67.5" x14ac:dyDescent="0.2">
      <c r="A745" s="100" t="s">
        <v>704</v>
      </c>
      <c r="B745" s="101" t="s">
        <v>7</v>
      </c>
      <c r="C745" s="102" t="s">
        <v>73</v>
      </c>
      <c r="D745" s="125" t="s">
        <v>734</v>
      </c>
      <c r="E745" s="202" t="s">
        <v>706</v>
      </c>
      <c r="F745" s="203"/>
      <c r="G745" s="130" t="s">
        <v>73</v>
      </c>
      <c r="H745" s="97">
        <v>1132200</v>
      </c>
      <c r="I745" s="103">
        <v>392900</v>
      </c>
      <c r="J745" s="104">
        <v>739300</v>
      </c>
      <c r="K745" s="119" t="str">
        <f t="shared" si="14"/>
        <v>00007020240072120000</v>
      </c>
      <c r="L745" s="107" t="s">
        <v>844</v>
      </c>
    </row>
    <row r="746" spans="1:12" ht="22.5" x14ac:dyDescent="0.2">
      <c r="A746" s="100" t="s">
        <v>662</v>
      </c>
      <c r="B746" s="101" t="s">
        <v>7</v>
      </c>
      <c r="C746" s="102" t="s">
        <v>73</v>
      </c>
      <c r="D746" s="125" t="s">
        <v>734</v>
      </c>
      <c r="E746" s="202" t="s">
        <v>706</v>
      </c>
      <c r="F746" s="203"/>
      <c r="G746" s="130" t="s">
        <v>664</v>
      </c>
      <c r="H746" s="97">
        <v>1132200</v>
      </c>
      <c r="I746" s="103">
        <v>392900</v>
      </c>
      <c r="J746" s="104">
        <v>739300</v>
      </c>
      <c r="K746" s="119" t="str">
        <f t="shared" si="14"/>
        <v>00007020240072120600</v>
      </c>
      <c r="L746" s="107" t="s">
        <v>845</v>
      </c>
    </row>
    <row r="747" spans="1:12" x14ac:dyDescent="0.2">
      <c r="A747" s="100" t="s">
        <v>684</v>
      </c>
      <c r="B747" s="101" t="s">
        <v>7</v>
      </c>
      <c r="C747" s="102" t="s">
        <v>73</v>
      </c>
      <c r="D747" s="125" t="s">
        <v>734</v>
      </c>
      <c r="E747" s="202" t="s">
        <v>706</v>
      </c>
      <c r="F747" s="203"/>
      <c r="G747" s="130" t="s">
        <v>686</v>
      </c>
      <c r="H747" s="97">
        <v>129200</v>
      </c>
      <c r="I747" s="103">
        <v>51700</v>
      </c>
      <c r="J747" s="104">
        <v>77500</v>
      </c>
      <c r="K747" s="119" t="str">
        <f t="shared" si="14"/>
        <v>00007020240072120610</v>
      </c>
      <c r="L747" s="107" t="s">
        <v>846</v>
      </c>
    </row>
    <row r="748" spans="1:12" s="85" customFormat="1" x14ac:dyDescent="0.2">
      <c r="A748" s="80" t="s">
        <v>709</v>
      </c>
      <c r="B748" s="79" t="s">
        <v>7</v>
      </c>
      <c r="C748" s="122" t="s">
        <v>73</v>
      </c>
      <c r="D748" s="126" t="s">
        <v>734</v>
      </c>
      <c r="E748" s="185" t="s">
        <v>706</v>
      </c>
      <c r="F748" s="207"/>
      <c r="G748" s="123" t="s">
        <v>710</v>
      </c>
      <c r="H748" s="81">
        <v>129200</v>
      </c>
      <c r="I748" s="82">
        <v>51700</v>
      </c>
      <c r="J748" s="83">
        <f>IF(IF(H748="",0,H748)=0,0,(IF(H748&gt;0,IF(I748&gt;H748,0,H748-I748),IF(I748&gt;H748,H748-I748,0))))</f>
        <v>77500</v>
      </c>
      <c r="K748" s="119" t="str">
        <f t="shared" si="14"/>
        <v>00007020240072120612</v>
      </c>
      <c r="L748" s="84" t="str">
        <f>C748 &amp; D748 &amp;E748 &amp; F748 &amp; G748</f>
        <v>00007020240072120612</v>
      </c>
    </row>
    <row r="749" spans="1:12" x14ac:dyDescent="0.2">
      <c r="A749" s="100" t="s">
        <v>665</v>
      </c>
      <c r="B749" s="101" t="s">
        <v>7</v>
      </c>
      <c r="C749" s="102" t="s">
        <v>73</v>
      </c>
      <c r="D749" s="125" t="s">
        <v>734</v>
      </c>
      <c r="E749" s="202" t="s">
        <v>706</v>
      </c>
      <c r="F749" s="203"/>
      <c r="G749" s="130" t="s">
        <v>13</v>
      </c>
      <c r="H749" s="97">
        <v>1003000</v>
      </c>
      <c r="I749" s="103">
        <v>341200</v>
      </c>
      <c r="J749" s="104">
        <v>661800</v>
      </c>
      <c r="K749" s="119" t="str">
        <f t="shared" si="14"/>
        <v>00007020240072120620</v>
      </c>
      <c r="L749" s="107" t="s">
        <v>847</v>
      </c>
    </row>
    <row r="750" spans="1:12" s="85" customFormat="1" x14ac:dyDescent="0.2">
      <c r="A750" s="80" t="s">
        <v>667</v>
      </c>
      <c r="B750" s="79" t="s">
        <v>7</v>
      </c>
      <c r="C750" s="122" t="s">
        <v>73</v>
      </c>
      <c r="D750" s="126" t="s">
        <v>734</v>
      </c>
      <c r="E750" s="185" t="s">
        <v>706</v>
      </c>
      <c r="F750" s="207"/>
      <c r="G750" s="123" t="s">
        <v>668</v>
      </c>
      <c r="H750" s="81">
        <v>1003000</v>
      </c>
      <c r="I750" s="82">
        <v>341200</v>
      </c>
      <c r="J750" s="83">
        <f>IF(IF(H750="",0,H750)=0,0,(IF(H750&gt;0,IF(I750&gt;H750,0,H750-I750),IF(I750&gt;H750,H750-I750,0))))</f>
        <v>661800</v>
      </c>
      <c r="K750" s="119" t="str">
        <f t="shared" si="14"/>
        <v>00007020240072120622</v>
      </c>
      <c r="L750" s="84" t="str">
        <f>C750 &amp; D750 &amp;E750 &amp; F750 &amp; G750</f>
        <v>00007020240072120622</v>
      </c>
    </row>
    <row r="751" spans="1:12" ht="45" x14ac:dyDescent="0.2">
      <c r="A751" s="100" t="s">
        <v>848</v>
      </c>
      <c r="B751" s="101" t="s">
        <v>7</v>
      </c>
      <c r="C751" s="102" t="s">
        <v>73</v>
      </c>
      <c r="D751" s="125" t="s">
        <v>734</v>
      </c>
      <c r="E751" s="202" t="s">
        <v>849</v>
      </c>
      <c r="F751" s="203"/>
      <c r="G751" s="130" t="s">
        <v>73</v>
      </c>
      <c r="H751" s="97">
        <v>11700</v>
      </c>
      <c r="I751" s="103">
        <v>11700</v>
      </c>
      <c r="J751" s="104">
        <v>0</v>
      </c>
      <c r="K751" s="119" t="str">
        <f t="shared" si="14"/>
        <v>000070202400S2080000</v>
      </c>
      <c r="L751" s="107" t="s">
        <v>850</v>
      </c>
    </row>
    <row r="752" spans="1:12" ht="22.5" x14ac:dyDescent="0.2">
      <c r="A752" s="100" t="s">
        <v>662</v>
      </c>
      <c r="B752" s="101" t="s">
        <v>7</v>
      </c>
      <c r="C752" s="102" t="s">
        <v>73</v>
      </c>
      <c r="D752" s="125" t="s">
        <v>734</v>
      </c>
      <c r="E752" s="202" t="s">
        <v>849</v>
      </c>
      <c r="F752" s="203"/>
      <c r="G752" s="130" t="s">
        <v>664</v>
      </c>
      <c r="H752" s="97">
        <v>11700</v>
      </c>
      <c r="I752" s="103">
        <v>11700</v>
      </c>
      <c r="J752" s="104">
        <v>0</v>
      </c>
      <c r="K752" s="119" t="str">
        <f t="shared" si="14"/>
        <v>000070202400S2080600</v>
      </c>
      <c r="L752" s="107" t="s">
        <v>851</v>
      </c>
    </row>
    <row r="753" spans="1:12" x14ac:dyDescent="0.2">
      <c r="A753" s="100" t="s">
        <v>684</v>
      </c>
      <c r="B753" s="101" t="s">
        <v>7</v>
      </c>
      <c r="C753" s="102" t="s">
        <v>73</v>
      </c>
      <c r="D753" s="125" t="s">
        <v>734</v>
      </c>
      <c r="E753" s="202" t="s">
        <v>849</v>
      </c>
      <c r="F753" s="203"/>
      <c r="G753" s="130" t="s">
        <v>686</v>
      </c>
      <c r="H753" s="97">
        <v>190</v>
      </c>
      <c r="I753" s="103">
        <v>190</v>
      </c>
      <c r="J753" s="104">
        <v>0</v>
      </c>
      <c r="K753" s="119" t="str">
        <f t="shared" si="14"/>
        <v>000070202400S2080610</v>
      </c>
      <c r="L753" s="107" t="s">
        <v>852</v>
      </c>
    </row>
    <row r="754" spans="1:12" s="85" customFormat="1" x14ac:dyDescent="0.2">
      <c r="A754" s="80" t="s">
        <v>709</v>
      </c>
      <c r="B754" s="79" t="s">
        <v>7</v>
      </c>
      <c r="C754" s="122" t="s">
        <v>73</v>
      </c>
      <c r="D754" s="126" t="s">
        <v>734</v>
      </c>
      <c r="E754" s="185" t="s">
        <v>849</v>
      </c>
      <c r="F754" s="207"/>
      <c r="G754" s="123" t="s">
        <v>710</v>
      </c>
      <c r="H754" s="81">
        <v>190</v>
      </c>
      <c r="I754" s="82">
        <v>190</v>
      </c>
      <c r="J754" s="83">
        <f>IF(IF(H754="",0,H754)=0,0,(IF(H754&gt;0,IF(I754&gt;H754,0,H754-I754),IF(I754&gt;H754,H754-I754,0))))</f>
        <v>0</v>
      </c>
      <c r="K754" s="119" t="str">
        <f t="shared" si="14"/>
        <v>000070202400S2080612</v>
      </c>
      <c r="L754" s="84" t="str">
        <f>C754 &amp; D754 &amp;E754 &amp; F754 &amp; G754</f>
        <v>000070202400S2080612</v>
      </c>
    </row>
    <row r="755" spans="1:12" x14ac:dyDescent="0.2">
      <c r="A755" s="100" t="s">
        <v>665</v>
      </c>
      <c r="B755" s="101" t="s">
        <v>7</v>
      </c>
      <c r="C755" s="102" t="s">
        <v>73</v>
      </c>
      <c r="D755" s="125" t="s">
        <v>734</v>
      </c>
      <c r="E755" s="202" t="s">
        <v>849</v>
      </c>
      <c r="F755" s="203"/>
      <c r="G755" s="130" t="s">
        <v>13</v>
      </c>
      <c r="H755" s="97">
        <v>11510</v>
      </c>
      <c r="I755" s="103">
        <v>11510</v>
      </c>
      <c r="J755" s="104">
        <v>0</v>
      </c>
      <c r="K755" s="119" t="str">
        <f t="shared" si="14"/>
        <v>000070202400S2080620</v>
      </c>
      <c r="L755" s="107" t="s">
        <v>853</v>
      </c>
    </row>
    <row r="756" spans="1:12" s="85" customFormat="1" x14ac:dyDescent="0.2">
      <c r="A756" s="80" t="s">
        <v>667</v>
      </c>
      <c r="B756" s="79" t="s">
        <v>7</v>
      </c>
      <c r="C756" s="122" t="s">
        <v>73</v>
      </c>
      <c r="D756" s="126" t="s">
        <v>734</v>
      </c>
      <c r="E756" s="185" t="s">
        <v>849</v>
      </c>
      <c r="F756" s="207"/>
      <c r="G756" s="123" t="s">
        <v>668</v>
      </c>
      <c r="H756" s="81">
        <v>11510</v>
      </c>
      <c r="I756" s="82">
        <v>11510</v>
      </c>
      <c r="J756" s="83">
        <f>IF(IF(H756="",0,H756)=0,0,(IF(H756&gt;0,IF(I756&gt;H756,0,H756-I756),IF(I756&gt;H756,H756-I756,0))))</f>
        <v>0</v>
      </c>
      <c r="K756" s="119" t="str">
        <f t="shared" si="14"/>
        <v>000070202400S2080622</v>
      </c>
      <c r="L756" s="84" t="str">
        <f>C756 &amp; D756 &amp;E756 &amp; F756 &amp; G756</f>
        <v>000070202400S2080622</v>
      </c>
    </row>
    <row r="757" spans="1:12" ht="67.5" x14ac:dyDescent="0.2">
      <c r="A757" s="100" t="s">
        <v>712</v>
      </c>
      <c r="B757" s="101" t="s">
        <v>7</v>
      </c>
      <c r="C757" s="102" t="s">
        <v>73</v>
      </c>
      <c r="D757" s="125" t="s">
        <v>734</v>
      </c>
      <c r="E757" s="202" t="s">
        <v>714</v>
      </c>
      <c r="F757" s="203"/>
      <c r="G757" s="130" t="s">
        <v>73</v>
      </c>
      <c r="H757" s="97">
        <v>283100</v>
      </c>
      <c r="I757" s="103">
        <v>101400</v>
      </c>
      <c r="J757" s="104">
        <v>181700</v>
      </c>
      <c r="K757" s="119" t="str">
        <f t="shared" si="14"/>
        <v>000070202400S2120000</v>
      </c>
      <c r="L757" s="107" t="s">
        <v>854</v>
      </c>
    </row>
    <row r="758" spans="1:12" ht="22.5" x14ac:dyDescent="0.2">
      <c r="A758" s="100" t="s">
        <v>662</v>
      </c>
      <c r="B758" s="101" t="s">
        <v>7</v>
      </c>
      <c r="C758" s="102" t="s">
        <v>73</v>
      </c>
      <c r="D758" s="125" t="s">
        <v>734</v>
      </c>
      <c r="E758" s="202" t="s">
        <v>714</v>
      </c>
      <c r="F758" s="203"/>
      <c r="G758" s="130" t="s">
        <v>664</v>
      </c>
      <c r="H758" s="97">
        <v>283100</v>
      </c>
      <c r="I758" s="103">
        <v>101400</v>
      </c>
      <c r="J758" s="104">
        <v>181700</v>
      </c>
      <c r="K758" s="119" t="str">
        <f t="shared" si="14"/>
        <v>000070202400S2120600</v>
      </c>
      <c r="L758" s="107" t="s">
        <v>855</v>
      </c>
    </row>
    <row r="759" spans="1:12" x14ac:dyDescent="0.2">
      <c r="A759" s="100" t="s">
        <v>684</v>
      </c>
      <c r="B759" s="101" t="s">
        <v>7</v>
      </c>
      <c r="C759" s="102" t="s">
        <v>73</v>
      </c>
      <c r="D759" s="125" t="s">
        <v>734</v>
      </c>
      <c r="E759" s="202" t="s">
        <v>714</v>
      </c>
      <c r="F759" s="203"/>
      <c r="G759" s="130" t="s">
        <v>686</v>
      </c>
      <c r="H759" s="97">
        <v>32300</v>
      </c>
      <c r="I759" s="103">
        <v>16100</v>
      </c>
      <c r="J759" s="104">
        <v>16200</v>
      </c>
      <c r="K759" s="119" t="str">
        <f t="shared" si="14"/>
        <v>000070202400S2120610</v>
      </c>
      <c r="L759" s="107" t="s">
        <v>856</v>
      </c>
    </row>
    <row r="760" spans="1:12" s="85" customFormat="1" x14ac:dyDescent="0.2">
      <c r="A760" s="80" t="s">
        <v>709</v>
      </c>
      <c r="B760" s="79" t="s">
        <v>7</v>
      </c>
      <c r="C760" s="122" t="s">
        <v>73</v>
      </c>
      <c r="D760" s="126" t="s">
        <v>734</v>
      </c>
      <c r="E760" s="185" t="s">
        <v>714</v>
      </c>
      <c r="F760" s="207"/>
      <c r="G760" s="123" t="s">
        <v>710</v>
      </c>
      <c r="H760" s="81">
        <v>32300</v>
      </c>
      <c r="I760" s="82">
        <v>16100</v>
      </c>
      <c r="J760" s="83">
        <f>IF(IF(H760="",0,H760)=0,0,(IF(H760&gt;0,IF(I760&gt;H760,0,H760-I760),IF(I760&gt;H760,H760-I760,0))))</f>
        <v>16200</v>
      </c>
      <c r="K760" s="119" t="str">
        <f t="shared" si="14"/>
        <v>000070202400S2120612</v>
      </c>
      <c r="L760" s="84" t="str">
        <f>C760 &amp; D760 &amp;E760 &amp; F760 &amp; G760</f>
        <v>000070202400S2120612</v>
      </c>
    </row>
    <row r="761" spans="1:12" x14ac:dyDescent="0.2">
      <c r="A761" s="100" t="s">
        <v>665</v>
      </c>
      <c r="B761" s="101" t="s">
        <v>7</v>
      </c>
      <c r="C761" s="102" t="s">
        <v>73</v>
      </c>
      <c r="D761" s="125" t="s">
        <v>734</v>
      </c>
      <c r="E761" s="202" t="s">
        <v>714</v>
      </c>
      <c r="F761" s="203"/>
      <c r="G761" s="130" t="s">
        <v>13</v>
      </c>
      <c r="H761" s="97">
        <v>250800</v>
      </c>
      <c r="I761" s="103">
        <v>85300</v>
      </c>
      <c r="J761" s="104">
        <v>165500</v>
      </c>
      <c r="K761" s="119" t="str">
        <f t="shared" si="14"/>
        <v>000070202400S2120620</v>
      </c>
      <c r="L761" s="107" t="s">
        <v>857</v>
      </c>
    </row>
    <row r="762" spans="1:12" s="85" customFormat="1" x14ac:dyDescent="0.2">
      <c r="A762" s="80" t="s">
        <v>667</v>
      </c>
      <c r="B762" s="79" t="s">
        <v>7</v>
      </c>
      <c r="C762" s="122" t="s">
        <v>73</v>
      </c>
      <c r="D762" s="126" t="s">
        <v>734</v>
      </c>
      <c r="E762" s="185" t="s">
        <v>714</v>
      </c>
      <c r="F762" s="207"/>
      <c r="G762" s="123" t="s">
        <v>668</v>
      </c>
      <c r="H762" s="81">
        <v>250800</v>
      </c>
      <c r="I762" s="82">
        <v>85300</v>
      </c>
      <c r="J762" s="83">
        <f>IF(IF(H762="",0,H762)=0,0,(IF(H762&gt;0,IF(I762&gt;H762,0,H762-I762),IF(I762&gt;H762,H762-I762,0))))</f>
        <v>165500</v>
      </c>
      <c r="K762" s="119" t="str">
        <f t="shared" si="14"/>
        <v>000070202400S2120622</v>
      </c>
      <c r="L762" s="84" t="str">
        <f>C762 &amp; D762 &amp;E762 &amp; F762 &amp; G762</f>
        <v>000070202400S2120622</v>
      </c>
    </row>
    <row r="763" spans="1:12" ht="45" x14ac:dyDescent="0.2">
      <c r="A763" s="100" t="s">
        <v>858</v>
      </c>
      <c r="B763" s="101" t="s">
        <v>7</v>
      </c>
      <c r="C763" s="102" t="s">
        <v>73</v>
      </c>
      <c r="D763" s="125" t="s">
        <v>734</v>
      </c>
      <c r="E763" s="202" t="s">
        <v>860</v>
      </c>
      <c r="F763" s="203"/>
      <c r="G763" s="130" t="s">
        <v>73</v>
      </c>
      <c r="H763" s="97">
        <v>499606</v>
      </c>
      <c r="I763" s="103">
        <v>0</v>
      </c>
      <c r="J763" s="104">
        <v>499606</v>
      </c>
      <c r="K763" s="119" t="str">
        <f t="shared" si="14"/>
        <v>0000702024D2S2260000</v>
      </c>
      <c r="L763" s="107" t="s">
        <v>859</v>
      </c>
    </row>
    <row r="764" spans="1:12" ht="22.5" x14ac:dyDescent="0.2">
      <c r="A764" s="100" t="s">
        <v>662</v>
      </c>
      <c r="B764" s="101" t="s">
        <v>7</v>
      </c>
      <c r="C764" s="102" t="s">
        <v>73</v>
      </c>
      <c r="D764" s="125" t="s">
        <v>734</v>
      </c>
      <c r="E764" s="202" t="s">
        <v>860</v>
      </c>
      <c r="F764" s="203"/>
      <c r="G764" s="130" t="s">
        <v>664</v>
      </c>
      <c r="H764" s="97">
        <v>499606</v>
      </c>
      <c r="I764" s="103">
        <v>0</v>
      </c>
      <c r="J764" s="104">
        <v>499606</v>
      </c>
      <c r="K764" s="119" t="str">
        <f t="shared" si="14"/>
        <v>0000702024D2S2260600</v>
      </c>
      <c r="L764" s="107" t="s">
        <v>861</v>
      </c>
    </row>
    <row r="765" spans="1:12" x14ac:dyDescent="0.2">
      <c r="A765" s="100" t="s">
        <v>665</v>
      </c>
      <c r="B765" s="101" t="s">
        <v>7</v>
      </c>
      <c r="C765" s="102" t="s">
        <v>73</v>
      </c>
      <c r="D765" s="125" t="s">
        <v>734</v>
      </c>
      <c r="E765" s="202" t="s">
        <v>860</v>
      </c>
      <c r="F765" s="203"/>
      <c r="G765" s="130" t="s">
        <v>13</v>
      </c>
      <c r="H765" s="97">
        <v>499606</v>
      </c>
      <c r="I765" s="103">
        <v>0</v>
      </c>
      <c r="J765" s="104">
        <v>499606</v>
      </c>
      <c r="K765" s="119" t="str">
        <f t="shared" si="14"/>
        <v>0000702024D2S2260620</v>
      </c>
      <c r="L765" s="107" t="s">
        <v>862</v>
      </c>
    </row>
    <row r="766" spans="1:12" s="85" customFormat="1" x14ac:dyDescent="0.2">
      <c r="A766" s="80" t="s">
        <v>667</v>
      </c>
      <c r="B766" s="79" t="s">
        <v>7</v>
      </c>
      <c r="C766" s="122" t="s">
        <v>73</v>
      </c>
      <c r="D766" s="126" t="s">
        <v>734</v>
      </c>
      <c r="E766" s="185" t="s">
        <v>860</v>
      </c>
      <c r="F766" s="207"/>
      <c r="G766" s="123" t="s">
        <v>668</v>
      </c>
      <c r="H766" s="81">
        <v>499606</v>
      </c>
      <c r="I766" s="82">
        <v>0</v>
      </c>
      <c r="J766" s="83">
        <f>IF(IF(H766="",0,H766)=0,0,(IF(H766&gt;0,IF(I766&gt;H766,0,H766-I766),IF(I766&gt;H766,H766-I766,0))))</f>
        <v>499606</v>
      </c>
      <c r="K766" s="119" t="str">
        <f t="shared" si="14"/>
        <v>0000702024D2S2260622</v>
      </c>
      <c r="L766" s="84" t="str">
        <f>C766 &amp; D766 &amp;E766 &amp; F766 &amp; G766</f>
        <v>0000702024D2S2260622</v>
      </c>
    </row>
    <row r="767" spans="1:12" ht="22.5" x14ac:dyDescent="0.2">
      <c r="A767" s="100" t="s">
        <v>170</v>
      </c>
      <c r="B767" s="101" t="s">
        <v>7</v>
      </c>
      <c r="C767" s="102" t="s">
        <v>73</v>
      </c>
      <c r="D767" s="125" t="s">
        <v>734</v>
      </c>
      <c r="E767" s="202" t="s">
        <v>172</v>
      </c>
      <c r="F767" s="203"/>
      <c r="G767" s="130" t="s">
        <v>73</v>
      </c>
      <c r="H767" s="97">
        <v>31159150</v>
      </c>
      <c r="I767" s="103">
        <v>24198763.34</v>
      </c>
      <c r="J767" s="104">
        <v>6960386.6600000001</v>
      </c>
      <c r="K767" s="119" t="str">
        <f t="shared" si="14"/>
        <v>00007029300000000000</v>
      </c>
      <c r="L767" s="107" t="s">
        <v>863</v>
      </c>
    </row>
    <row r="768" spans="1:12" ht="33.75" x14ac:dyDescent="0.2">
      <c r="A768" s="100" t="s">
        <v>864</v>
      </c>
      <c r="B768" s="101" t="s">
        <v>7</v>
      </c>
      <c r="C768" s="102" t="s">
        <v>73</v>
      </c>
      <c r="D768" s="125" t="s">
        <v>734</v>
      </c>
      <c r="E768" s="202" t="s">
        <v>866</v>
      </c>
      <c r="F768" s="203"/>
      <c r="G768" s="130" t="s">
        <v>73</v>
      </c>
      <c r="H768" s="97">
        <v>36000</v>
      </c>
      <c r="I768" s="103">
        <v>36000</v>
      </c>
      <c r="J768" s="104">
        <v>0</v>
      </c>
      <c r="K768" s="119" t="str">
        <f t="shared" si="14"/>
        <v>00007029300020030000</v>
      </c>
      <c r="L768" s="107" t="s">
        <v>865</v>
      </c>
    </row>
    <row r="769" spans="1:12" ht="22.5" x14ac:dyDescent="0.2">
      <c r="A769" s="100" t="s">
        <v>662</v>
      </c>
      <c r="B769" s="101" t="s">
        <v>7</v>
      </c>
      <c r="C769" s="102" t="s">
        <v>73</v>
      </c>
      <c r="D769" s="125" t="s">
        <v>734</v>
      </c>
      <c r="E769" s="202" t="s">
        <v>866</v>
      </c>
      <c r="F769" s="203"/>
      <c r="G769" s="130" t="s">
        <v>664</v>
      </c>
      <c r="H769" s="97">
        <v>36000</v>
      </c>
      <c r="I769" s="103">
        <v>36000</v>
      </c>
      <c r="J769" s="104">
        <v>0</v>
      </c>
      <c r="K769" s="119" t="str">
        <f t="shared" si="14"/>
        <v>00007029300020030600</v>
      </c>
      <c r="L769" s="107" t="s">
        <v>867</v>
      </c>
    </row>
    <row r="770" spans="1:12" x14ac:dyDescent="0.2">
      <c r="A770" s="100" t="s">
        <v>665</v>
      </c>
      <c r="B770" s="101" t="s">
        <v>7</v>
      </c>
      <c r="C770" s="102" t="s">
        <v>73</v>
      </c>
      <c r="D770" s="125" t="s">
        <v>734</v>
      </c>
      <c r="E770" s="202" t="s">
        <v>866</v>
      </c>
      <c r="F770" s="203"/>
      <c r="G770" s="130" t="s">
        <v>13</v>
      </c>
      <c r="H770" s="97">
        <v>36000</v>
      </c>
      <c r="I770" s="103">
        <v>36000</v>
      </c>
      <c r="J770" s="104">
        <v>0</v>
      </c>
      <c r="K770" s="119" t="str">
        <f t="shared" si="14"/>
        <v>00007029300020030620</v>
      </c>
      <c r="L770" s="107" t="s">
        <v>868</v>
      </c>
    </row>
    <row r="771" spans="1:12" s="85" customFormat="1" x14ac:dyDescent="0.2">
      <c r="A771" s="80" t="s">
        <v>667</v>
      </c>
      <c r="B771" s="79" t="s">
        <v>7</v>
      </c>
      <c r="C771" s="122" t="s">
        <v>73</v>
      </c>
      <c r="D771" s="126" t="s">
        <v>734</v>
      </c>
      <c r="E771" s="185" t="s">
        <v>866</v>
      </c>
      <c r="F771" s="207"/>
      <c r="G771" s="123" t="s">
        <v>668</v>
      </c>
      <c r="H771" s="81">
        <v>36000</v>
      </c>
      <c r="I771" s="82">
        <v>36000</v>
      </c>
      <c r="J771" s="83">
        <f>IF(IF(H771="",0,H771)=0,0,(IF(H771&gt;0,IF(I771&gt;H771,0,H771-I771),IF(I771&gt;H771,H771-I771,0))))</f>
        <v>0</v>
      </c>
      <c r="K771" s="119" t="str">
        <f t="shared" si="14"/>
        <v>00007029300020030622</v>
      </c>
      <c r="L771" s="84" t="str">
        <f>C771 &amp; D771 &amp;E771 &amp; F771 &amp; G771</f>
        <v>00007029300020030622</v>
      </c>
    </row>
    <row r="772" spans="1:12" ht="22.5" x14ac:dyDescent="0.2">
      <c r="A772" s="100" t="s">
        <v>719</v>
      </c>
      <c r="B772" s="101" t="s">
        <v>7</v>
      </c>
      <c r="C772" s="102" t="s">
        <v>73</v>
      </c>
      <c r="D772" s="125" t="s">
        <v>734</v>
      </c>
      <c r="E772" s="202" t="s">
        <v>721</v>
      </c>
      <c r="F772" s="203"/>
      <c r="G772" s="130" t="s">
        <v>73</v>
      </c>
      <c r="H772" s="97">
        <v>400000</v>
      </c>
      <c r="I772" s="103">
        <v>276000</v>
      </c>
      <c r="J772" s="104">
        <v>124000</v>
      </c>
      <c r="K772" s="119" t="str">
        <f t="shared" si="14"/>
        <v>00007029300029360000</v>
      </c>
      <c r="L772" s="107" t="s">
        <v>869</v>
      </c>
    </row>
    <row r="773" spans="1:12" ht="22.5" x14ac:dyDescent="0.2">
      <c r="A773" s="100" t="s">
        <v>662</v>
      </c>
      <c r="B773" s="101" t="s">
        <v>7</v>
      </c>
      <c r="C773" s="102" t="s">
        <v>73</v>
      </c>
      <c r="D773" s="125" t="s">
        <v>734</v>
      </c>
      <c r="E773" s="202" t="s">
        <v>721</v>
      </c>
      <c r="F773" s="203"/>
      <c r="G773" s="130" t="s">
        <v>664</v>
      </c>
      <c r="H773" s="97">
        <v>400000</v>
      </c>
      <c r="I773" s="103">
        <v>276000</v>
      </c>
      <c r="J773" s="104">
        <v>124000</v>
      </c>
      <c r="K773" s="119" t="str">
        <f t="shared" si="14"/>
        <v>00007029300029360600</v>
      </c>
      <c r="L773" s="107" t="s">
        <v>870</v>
      </c>
    </row>
    <row r="774" spans="1:12" x14ac:dyDescent="0.2">
      <c r="A774" s="100" t="s">
        <v>684</v>
      </c>
      <c r="B774" s="101" t="s">
        <v>7</v>
      </c>
      <c r="C774" s="102" t="s">
        <v>73</v>
      </c>
      <c r="D774" s="125" t="s">
        <v>734</v>
      </c>
      <c r="E774" s="202" t="s">
        <v>721</v>
      </c>
      <c r="F774" s="203"/>
      <c r="G774" s="130" t="s">
        <v>686</v>
      </c>
      <c r="H774" s="97">
        <v>30000</v>
      </c>
      <c r="I774" s="103">
        <v>0</v>
      </c>
      <c r="J774" s="104">
        <v>30000</v>
      </c>
      <c r="K774" s="119" t="str">
        <f t="shared" si="14"/>
        <v>00007029300029360610</v>
      </c>
      <c r="L774" s="107" t="s">
        <v>871</v>
      </c>
    </row>
    <row r="775" spans="1:12" s="85" customFormat="1" x14ac:dyDescent="0.2">
      <c r="A775" s="80" t="s">
        <v>709</v>
      </c>
      <c r="B775" s="79" t="s">
        <v>7</v>
      </c>
      <c r="C775" s="122" t="s">
        <v>73</v>
      </c>
      <c r="D775" s="126" t="s">
        <v>734</v>
      </c>
      <c r="E775" s="185" t="s">
        <v>721</v>
      </c>
      <c r="F775" s="207"/>
      <c r="G775" s="123" t="s">
        <v>710</v>
      </c>
      <c r="H775" s="81">
        <v>30000</v>
      </c>
      <c r="I775" s="82">
        <v>0</v>
      </c>
      <c r="J775" s="83">
        <f>IF(IF(H775="",0,H775)=0,0,(IF(H775&gt;0,IF(I775&gt;H775,0,H775-I775),IF(I775&gt;H775,H775-I775,0))))</f>
        <v>30000</v>
      </c>
      <c r="K775" s="119" t="str">
        <f t="shared" si="14"/>
        <v>00007029300029360612</v>
      </c>
      <c r="L775" s="84" t="str">
        <f>C775 &amp; D775 &amp;E775 &amp; F775 &amp; G775</f>
        <v>00007029300029360612</v>
      </c>
    </row>
    <row r="776" spans="1:12" x14ac:dyDescent="0.2">
      <c r="A776" s="100" t="s">
        <v>665</v>
      </c>
      <c r="B776" s="101" t="s">
        <v>7</v>
      </c>
      <c r="C776" s="102" t="s">
        <v>73</v>
      </c>
      <c r="D776" s="125" t="s">
        <v>734</v>
      </c>
      <c r="E776" s="202" t="s">
        <v>721</v>
      </c>
      <c r="F776" s="203"/>
      <c r="G776" s="130" t="s">
        <v>13</v>
      </c>
      <c r="H776" s="97">
        <v>370000</v>
      </c>
      <c r="I776" s="103">
        <v>276000</v>
      </c>
      <c r="J776" s="104">
        <v>94000</v>
      </c>
      <c r="K776" s="119" t="str">
        <f t="shared" si="14"/>
        <v>00007029300029360620</v>
      </c>
      <c r="L776" s="107" t="s">
        <v>872</v>
      </c>
    </row>
    <row r="777" spans="1:12" s="85" customFormat="1" x14ac:dyDescent="0.2">
      <c r="A777" s="80" t="s">
        <v>667</v>
      </c>
      <c r="B777" s="79" t="s">
        <v>7</v>
      </c>
      <c r="C777" s="122" t="s">
        <v>73</v>
      </c>
      <c r="D777" s="126" t="s">
        <v>734</v>
      </c>
      <c r="E777" s="185" t="s">
        <v>721</v>
      </c>
      <c r="F777" s="207"/>
      <c r="G777" s="123" t="s">
        <v>668</v>
      </c>
      <c r="H777" s="81">
        <v>370000</v>
      </c>
      <c r="I777" s="82">
        <v>276000</v>
      </c>
      <c r="J777" s="83">
        <f>IF(IF(H777="",0,H777)=0,0,(IF(H777&gt;0,IF(I777&gt;H777,0,H777-I777),IF(I777&gt;H777,H777-I777,0))))</f>
        <v>94000</v>
      </c>
      <c r="K777" s="119" t="str">
        <f t="shared" si="14"/>
        <v>00007029300029360622</v>
      </c>
      <c r="L777" s="84" t="str">
        <f>C777 &amp; D777 &amp;E777 &amp; F777 &amp; G777</f>
        <v>00007029300029360622</v>
      </c>
    </row>
    <row r="778" spans="1:12" ht="33.75" x14ac:dyDescent="0.2">
      <c r="A778" s="100" t="s">
        <v>375</v>
      </c>
      <c r="B778" s="101" t="s">
        <v>7</v>
      </c>
      <c r="C778" s="102" t="s">
        <v>73</v>
      </c>
      <c r="D778" s="125" t="s">
        <v>734</v>
      </c>
      <c r="E778" s="202" t="s">
        <v>377</v>
      </c>
      <c r="F778" s="203"/>
      <c r="G778" s="130" t="s">
        <v>73</v>
      </c>
      <c r="H778" s="97">
        <v>24577500</v>
      </c>
      <c r="I778" s="103">
        <v>19939428.989999998</v>
      </c>
      <c r="J778" s="104">
        <v>4638071.01</v>
      </c>
      <c r="K778" s="119" t="str">
        <f t="shared" si="14"/>
        <v>00007029300072300000</v>
      </c>
      <c r="L778" s="107" t="s">
        <v>873</v>
      </c>
    </row>
    <row r="779" spans="1:12" ht="22.5" x14ac:dyDescent="0.2">
      <c r="A779" s="100" t="s">
        <v>662</v>
      </c>
      <c r="B779" s="101" t="s">
        <v>7</v>
      </c>
      <c r="C779" s="102" t="s">
        <v>73</v>
      </c>
      <c r="D779" s="125" t="s">
        <v>734</v>
      </c>
      <c r="E779" s="202" t="s">
        <v>377</v>
      </c>
      <c r="F779" s="203"/>
      <c r="G779" s="130" t="s">
        <v>664</v>
      </c>
      <c r="H779" s="97">
        <v>24577500</v>
      </c>
      <c r="I779" s="103">
        <v>19939428.989999998</v>
      </c>
      <c r="J779" s="104">
        <v>4638071.01</v>
      </c>
      <c r="K779" s="119" t="str">
        <f t="shared" si="14"/>
        <v>00007029300072300600</v>
      </c>
      <c r="L779" s="107" t="s">
        <v>874</v>
      </c>
    </row>
    <row r="780" spans="1:12" x14ac:dyDescent="0.2">
      <c r="A780" s="100" t="s">
        <v>684</v>
      </c>
      <c r="B780" s="101" t="s">
        <v>7</v>
      </c>
      <c r="C780" s="102" t="s">
        <v>73</v>
      </c>
      <c r="D780" s="125" t="s">
        <v>734</v>
      </c>
      <c r="E780" s="202" t="s">
        <v>377</v>
      </c>
      <c r="F780" s="203"/>
      <c r="G780" s="130" t="s">
        <v>686</v>
      </c>
      <c r="H780" s="97">
        <v>2307700</v>
      </c>
      <c r="I780" s="103">
        <v>1885340.94</v>
      </c>
      <c r="J780" s="104">
        <v>422359.06</v>
      </c>
      <c r="K780" s="119" t="str">
        <f t="shared" si="14"/>
        <v>00007029300072300610</v>
      </c>
      <c r="L780" s="107" t="s">
        <v>875</v>
      </c>
    </row>
    <row r="781" spans="1:12" s="85" customFormat="1" ht="45" x14ac:dyDescent="0.2">
      <c r="A781" s="80" t="s">
        <v>687</v>
      </c>
      <c r="B781" s="79" t="s">
        <v>7</v>
      </c>
      <c r="C781" s="122" t="s">
        <v>73</v>
      </c>
      <c r="D781" s="126" t="s">
        <v>734</v>
      </c>
      <c r="E781" s="185" t="s">
        <v>377</v>
      </c>
      <c r="F781" s="207"/>
      <c r="G781" s="123" t="s">
        <v>688</v>
      </c>
      <c r="H781" s="81">
        <v>2307700</v>
      </c>
      <c r="I781" s="82">
        <v>1885340.94</v>
      </c>
      <c r="J781" s="83">
        <f>IF(IF(H781="",0,H781)=0,0,(IF(H781&gt;0,IF(I781&gt;H781,0,H781-I781),IF(I781&gt;H781,H781-I781,0))))</f>
        <v>422359.06</v>
      </c>
      <c r="K781" s="119" t="str">
        <f t="shared" si="14"/>
        <v>00007029300072300611</v>
      </c>
      <c r="L781" s="84" t="str">
        <f>C781 &amp; D781 &amp;E781 &amp; F781 &amp; G781</f>
        <v>00007029300072300611</v>
      </c>
    </row>
    <row r="782" spans="1:12" x14ac:dyDescent="0.2">
      <c r="A782" s="100" t="s">
        <v>665</v>
      </c>
      <c r="B782" s="101" t="s">
        <v>7</v>
      </c>
      <c r="C782" s="102" t="s">
        <v>73</v>
      </c>
      <c r="D782" s="125" t="s">
        <v>734</v>
      </c>
      <c r="E782" s="202" t="s">
        <v>377</v>
      </c>
      <c r="F782" s="203"/>
      <c r="G782" s="130" t="s">
        <v>13</v>
      </c>
      <c r="H782" s="97">
        <v>22269800</v>
      </c>
      <c r="I782" s="103">
        <v>18054088.050000001</v>
      </c>
      <c r="J782" s="104">
        <v>4215711.95</v>
      </c>
      <c r="K782" s="119" t="str">
        <f t="shared" si="14"/>
        <v>00007029300072300620</v>
      </c>
      <c r="L782" s="107" t="s">
        <v>876</v>
      </c>
    </row>
    <row r="783" spans="1:12" s="85" customFormat="1" ht="45" x14ac:dyDescent="0.2">
      <c r="A783" s="80" t="s">
        <v>690</v>
      </c>
      <c r="B783" s="79" t="s">
        <v>7</v>
      </c>
      <c r="C783" s="122" t="s">
        <v>73</v>
      </c>
      <c r="D783" s="126" t="s">
        <v>734</v>
      </c>
      <c r="E783" s="185" t="s">
        <v>377</v>
      </c>
      <c r="F783" s="207"/>
      <c r="G783" s="123" t="s">
        <v>691</v>
      </c>
      <c r="H783" s="81">
        <v>22269800</v>
      </c>
      <c r="I783" s="82">
        <v>18054088.050000001</v>
      </c>
      <c r="J783" s="83">
        <f>IF(IF(H783="",0,H783)=0,0,(IF(H783&gt;0,IF(I783&gt;H783,0,H783-I783),IF(I783&gt;H783,H783-I783,0))))</f>
        <v>4215711.95</v>
      </c>
      <c r="K783" s="119" t="str">
        <f t="shared" si="14"/>
        <v>00007029300072300621</v>
      </c>
      <c r="L783" s="84" t="str">
        <f>C783 &amp; D783 &amp;E783 &amp; F783 &amp; G783</f>
        <v>00007029300072300621</v>
      </c>
    </row>
    <row r="784" spans="1:12" ht="33.75" x14ac:dyDescent="0.2">
      <c r="A784" s="100" t="s">
        <v>375</v>
      </c>
      <c r="B784" s="101" t="s">
        <v>7</v>
      </c>
      <c r="C784" s="102" t="s">
        <v>73</v>
      </c>
      <c r="D784" s="125" t="s">
        <v>734</v>
      </c>
      <c r="E784" s="202" t="s">
        <v>381</v>
      </c>
      <c r="F784" s="203"/>
      <c r="G784" s="130" t="s">
        <v>73</v>
      </c>
      <c r="H784" s="97">
        <v>6145650</v>
      </c>
      <c r="I784" s="103">
        <v>3947334.35</v>
      </c>
      <c r="J784" s="104">
        <v>2198315.65</v>
      </c>
      <c r="K784" s="119" t="str">
        <f t="shared" si="14"/>
        <v>000070293000S2300000</v>
      </c>
      <c r="L784" s="107" t="s">
        <v>877</v>
      </c>
    </row>
    <row r="785" spans="1:12" ht="22.5" x14ac:dyDescent="0.2">
      <c r="A785" s="100" t="s">
        <v>662</v>
      </c>
      <c r="B785" s="101" t="s">
        <v>7</v>
      </c>
      <c r="C785" s="102" t="s">
        <v>73</v>
      </c>
      <c r="D785" s="125" t="s">
        <v>734</v>
      </c>
      <c r="E785" s="202" t="s">
        <v>381</v>
      </c>
      <c r="F785" s="203"/>
      <c r="G785" s="130" t="s">
        <v>664</v>
      </c>
      <c r="H785" s="97">
        <v>6145650</v>
      </c>
      <c r="I785" s="103">
        <v>3947334.35</v>
      </c>
      <c r="J785" s="104">
        <v>2198315.65</v>
      </c>
      <c r="K785" s="119" t="str">
        <f t="shared" si="14"/>
        <v>000070293000S2300600</v>
      </c>
      <c r="L785" s="107" t="s">
        <v>878</v>
      </c>
    </row>
    <row r="786" spans="1:12" x14ac:dyDescent="0.2">
      <c r="A786" s="100" t="s">
        <v>684</v>
      </c>
      <c r="B786" s="101" t="s">
        <v>7</v>
      </c>
      <c r="C786" s="102" t="s">
        <v>73</v>
      </c>
      <c r="D786" s="125" t="s">
        <v>734</v>
      </c>
      <c r="E786" s="202" t="s">
        <v>381</v>
      </c>
      <c r="F786" s="203"/>
      <c r="G786" s="130" t="s">
        <v>686</v>
      </c>
      <c r="H786" s="97">
        <v>577050</v>
      </c>
      <c r="I786" s="103">
        <v>444920.23</v>
      </c>
      <c r="J786" s="104">
        <v>132129.76999999999</v>
      </c>
      <c r="K786" s="119" t="str">
        <f t="shared" si="14"/>
        <v>000070293000S2300610</v>
      </c>
      <c r="L786" s="107" t="s">
        <v>879</v>
      </c>
    </row>
    <row r="787" spans="1:12" s="85" customFormat="1" ht="45" x14ac:dyDescent="0.2">
      <c r="A787" s="80" t="s">
        <v>687</v>
      </c>
      <c r="B787" s="79" t="s">
        <v>7</v>
      </c>
      <c r="C787" s="122" t="s">
        <v>73</v>
      </c>
      <c r="D787" s="126" t="s">
        <v>734</v>
      </c>
      <c r="E787" s="185" t="s">
        <v>381</v>
      </c>
      <c r="F787" s="207"/>
      <c r="G787" s="123" t="s">
        <v>688</v>
      </c>
      <c r="H787" s="81">
        <v>577050</v>
      </c>
      <c r="I787" s="82">
        <v>444920.23</v>
      </c>
      <c r="J787" s="83">
        <f>IF(IF(H787="",0,H787)=0,0,(IF(H787&gt;0,IF(I787&gt;H787,0,H787-I787),IF(I787&gt;H787,H787-I787,0))))</f>
        <v>132129.76999999999</v>
      </c>
      <c r="K787" s="119" t="str">
        <f t="shared" ref="K787:K850" si="15">C787 &amp; D787 &amp;E787 &amp; F787 &amp; G787</f>
        <v>000070293000S2300611</v>
      </c>
      <c r="L787" s="84" t="str">
        <f>C787 &amp; D787 &amp;E787 &amp; F787 &amp; G787</f>
        <v>000070293000S2300611</v>
      </c>
    </row>
    <row r="788" spans="1:12" x14ac:dyDescent="0.2">
      <c r="A788" s="100" t="s">
        <v>665</v>
      </c>
      <c r="B788" s="101" t="s">
        <v>7</v>
      </c>
      <c r="C788" s="102" t="s">
        <v>73</v>
      </c>
      <c r="D788" s="125" t="s">
        <v>734</v>
      </c>
      <c r="E788" s="202" t="s">
        <v>381</v>
      </c>
      <c r="F788" s="203"/>
      <c r="G788" s="130" t="s">
        <v>13</v>
      </c>
      <c r="H788" s="97">
        <v>5568600</v>
      </c>
      <c r="I788" s="103">
        <v>3502414.12</v>
      </c>
      <c r="J788" s="104">
        <v>2066185.88</v>
      </c>
      <c r="K788" s="119" t="str">
        <f t="shared" si="15"/>
        <v>000070293000S2300620</v>
      </c>
      <c r="L788" s="107" t="s">
        <v>880</v>
      </c>
    </row>
    <row r="789" spans="1:12" s="85" customFormat="1" ht="45" x14ac:dyDescent="0.2">
      <c r="A789" s="80" t="s">
        <v>690</v>
      </c>
      <c r="B789" s="79" t="s">
        <v>7</v>
      </c>
      <c r="C789" s="122" t="s">
        <v>73</v>
      </c>
      <c r="D789" s="126" t="s">
        <v>734</v>
      </c>
      <c r="E789" s="185" t="s">
        <v>381</v>
      </c>
      <c r="F789" s="207"/>
      <c r="G789" s="123" t="s">
        <v>691</v>
      </c>
      <c r="H789" s="81">
        <v>5568600</v>
      </c>
      <c r="I789" s="82">
        <v>3502414.12</v>
      </c>
      <c r="J789" s="83">
        <f>IF(IF(H789="",0,H789)=0,0,(IF(H789&gt;0,IF(I789&gt;H789,0,H789-I789),IF(I789&gt;H789,H789-I789,0))))</f>
        <v>2066185.88</v>
      </c>
      <c r="K789" s="119" t="str">
        <f t="shared" si="15"/>
        <v>000070293000S2300621</v>
      </c>
      <c r="L789" s="84" t="str">
        <f>C789 &amp; D789 &amp;E789 &amp; F789 &amp; G789</f>
        <v>000070293000S2300621</v>
      </c>
    </row>
    <row r="790" spans="1:12" x14ac:dyDescent="0.2">
      <c r="A790" s="100" t="s">
        <v>881</v>
      </c>
      <c r="B790" s="101" t="s">
        <v>7</v>
      </c>
      <c r="C790" s="102" t="s">
        <v>73</v>
      </c>
      <c r="D790" s="125" t="s">
        <v>882</v>
      </c>
      <c r="E790" s="202" t="s">
        <v>126</v>
      </c>
      <c r="F790" s="203"/>
      <c r="G790" s="130" t="s">
        <v>73</v>
      </c>
      <c r="H790" s="97">
        <v>44356850</v>
      </c>
      <c r="I790" s="103">
        <v>20632886.43</v>
      </c>
      <c r="J790" s="104">
        <v>23723963.57</v>
      </c>
      <c r="K790" s="119" t="str">
        <f t="shared" si="15"/>
        <v>00007030000000000000</v>
      </c>
      <c r="L790" s="107" t="s">
        <v>883</v>
      </c>
    </row>
    <row r="791" spans="1:12" ht="22.5" x14ac:dyDescent="0.2">
      <c r="A791" s="100" t="s">
        <v>653</v>
      </c>
      <c r="B791" s="101" t="s">
        <v>7</v>
      </c>
      <c r="C791" s="102" t="s">
        <v>73</v>
      </c>
      <c r="D791" s="125" t="s">
        <v>882</v>
      </c>
      <c r="E791" s="202" t="s">
        <v>655</v>
      </c>
      <c r="F791" s="203"/>
      <c r="G791" s="130" t="s">
        <v>73</v>
      </c>
      <c r="H791" s="97">
        <v>25255200</v>
      </c>
      <c r="I791" s="103">
        <v>10251870</v>
      </c>
      <c r="J791" s="104">
        <v>15003330</v>
      </c>
      <c r="K791" s="119" t="str">
        <f t="shared" si="15"/>
        <v>00007030200000000000</v>
      </c>
      <c r="L791" s="107" t="s">
        <v>884</v>
      </c>
    </row>
    <row r="792" spans="1:12" ht="22.5" x14ac:dyDescent="0.2">
      <c r="A792" s="100" t="s">
        <v>885</v>
      </c>
      <c r="B792" s="101" t="s">
        <v>7</v>
      </c>
      <c r="C792" s="102" t="s">
        <v>73</v>
      </c>
      <c r="D792" s="125" t="s">
        <v>882</v>
      </c>
      <c r="E792" s="202" t="s">
        <v>887</v>
      </c>
      <c r="F792" s="203"/>
      <c r="G792" s="130" t="s">
        <v>73</v>
      </c>
      <c r="H792" s="97">
        <v>1566400</v>
      </c>
      <c r="I792" s="103">
        <v>591700</v>
      </c>
      <c r="J792" s="104">
        <v>974700</v>
      </c>
      <c r="K792" s="119" t="str">
        <f t="shared" si="15"/>
        <v>00007030220000000000</v>
      </c>
      <c r="L792" s="107" t="s">
        <v>886</v>
      </c>
    </row>
    <row r="793" spans="1:12" ht="22.5" x14ac:dyDescent="0.2">
      <c r="A793" s="100" t="s">
        <v>888</v>
      </c>
      <c r="B793" s="101" t="s">
        <v>7</v>
      </c>
      <c r="C793" s="102" t="s">
        <v>73</v>
      </c>
      <c r="D793" s="125" t="s">
        <v>882</v>
      </c>
      <c r="E793" s="202" t="s">
        <v>890</v>
      </c>
      <c r="F793" s="203"/>
      <c r="G793" s="130" t="s">
        <v>73</v>
      </c>
      <c r="H793" s="97">
        <v>1566400</v>
      </c>
      <c r="I793" s="103">
        <v>591700</v>
      </c>
      <c r="J793" s="104">
        <v>974700</v>
      </c>
      <c r="K793" s="119" t="str">
        <f t="shared" si="15"/>
        <v>00007030220025080000</v>
      </c>
      <c r="L793" s="107" t="s">
        <v>889</v>
      </c>
    </row>
    <row r="794" spans="1:12" ht="22.5" x14ac:dyDescent="0.2">
      <c r="A794" s="100" t="s">
        <v>662</v>
      </c>
      <c r="B794" s="101" t="s">
        <v>7</v>
      </c>
      <c r="C794" s="102" t="s">
        <v>73</v>
      </c>
      <c r="D794" s="125" t="s">
        <v>882</v>
      </c>
      <c r="E794" s="202" t="s">
        <v>890</v>
      </c>
      <c r="F794" s="203"/>
      <c r="G794" s="130" t="s">
        <v>664</v>
      </c>
      <c r="H794" s="97">
        <v>1566400</v>
      </c>
      <c r="I794" s="103">
        <v>591700</v>
      </c>
      <c r="J794" s="104">
        <v>974700</v>
      </c>
      <c r="K794" s="119" t="str">
        <f t="shared" si="15"/>
        <v>00007030220025080600</v>
      </c>
      <c r="L794" s="107" t="s">
        <v>891</v>
      </c>
    </row>
    <row r="795" spans="1:12" x14ac:dyDescent="0.2">
      <c r="A795" s="100" t="s">
        <v>665</v>
      </c>
      <c r="B795" s="101" t="s">
        <v>7</v>
      </c>
      <c r="C795" s="102" t="s">
        <v>73</v>
      </c>
      <c r="D795" s="125" t="s">
        <v>882</v>
      </c>
      <c r="E795" s="202" t="s">
        <v>890</v>
      </c>
      <c r="F795" s="203"/>
      <c r="G795" s="130" t="s">
        <v>13</v>
      </c>
      <c r="H795" s="97">
        <v>1566400</v>
      </c>
      <c r="I795" s="103">
        <v>591700</v>
      </c>
      <c r="J795" s="104">
        <v>974700</v>
      </c>
      <c r="K795" s="119" t="str">
        <f t="shared" si="15"/>
        <v>00007030220025080620</v>
      </c>
      <c r="L795" s="107" t="s">
        <v>892</v>
      </c>
    </row>
    <row r="796" spans="1:12" s="85" customFormat="1" x14ac:dyDescent="0.2">
      <c r="A796" s="80" t="s">
        <v>667</v>
      </c>
      <c r="B796" s="79" t="s">
        <v>7</v>
      </c>
      <c r="C796" s="122" t="s">
        <v>73</v>
      </c>
      <c r="D796" s="126" t="s">
        <v>882</v>
      </c>
      <c r="E796" s="185" t="s">
        <v>890</v>
      </c>
      <c r="F796" s="207"/>
      <c r="G796" s="123" t="s">
        <v>668</v>
      </c>
      <c r="H796" s="81">
        <v>1566400</v>
      </c>
      <c r="I796" s="82">
        <v>591700</v>
      </c>
      <c r="J796" s="83">
        <f>IF(IF(H796="",0,H796)=0,0,(IF(H796&gt;0,IF(I796&gt;H796,0,H796-I796),IF(I796&gt;H796,H796-I796,0))))</f>
        <v>974700</v>
      </c>
      <c r="K796" s="119" t="str">
        <f t="shared" si="15"/>
        <v>00007030220025080622</v>
      </c>
      <c r="L796" s="84" t="str">
        <f>C796 &amp; D796 &amp;E796 &amp; F796 &amp; G796</f>
        <v>00007030220025080622</v>
      </c>
    </row>
    <row r="797" spans="1:12" ht="22.5" x14ac:dyDescent="0.2">
      <c r="A797" s="100" t="s">
        <v>678</v>
      </c>
      <c r="B797" s="101" t="s">
        <v>7</v>
      </c>
      <c r="C797" s="102" t="s">
        <v>73</v>
      </c>
      <c r="D797" s="125" t="s">
        <v>882</v>
      </c>
      <c r="E797" s="202" t="s">
        <v>679</v>
      </c>
      <c r="F797" s="203"/>
      <c r="G797" s="130" t="s">
        <v>73</v>
      </c>
      <c r="H797" s="97">
        <v>23688800</v>
      </c>
      <c r="I797" s="103">
        <v>9660170</v>
      </c>
      <c r="J797" s="104">
        <v>14028630</v>
      </c>
      <c r="K797" s="119" t="str">
        <f t="shared" si="15"/>
        <v>00007030240000000000</v>
      </c>
      <c r="L797" s="107" t="s">
        <v>893</v>
      </c>
    </row>
    <row r="798" spans="1:12" x14ac:dyDescent="0.2">
      <c r="A798" s="100" t="s">
        <v>894</v>
      </c>
      <c r="B798" s="101" t="s">
        <v>7</v>
      </c>
      <c r="C798" s="102" t="s">
        <v>73</v>
      </c>
      <c r="D798" s="125" t="s">
        <v>882</v>
      </c>
      <c r="E798" s="202" t="s">
        <v>896</v>
      </c>
      <c r="F798" s="203"/>
      <c r="G798" s="130" t="s">
        <v>73</v>
      </c>
      <c r="H798" s="97">
        <v>23512300</v>
      </c>
      <c r="I798" s="103">
        <v>9585970</v>
      </c>
      <c r="J798" s="104">
        <v>13926330</v>
      </c>
      <c r="K798" s="119" t="str">
        <f t="shared" si="15"/>
        <v>00007030240001220000</v>
      </c>
      <c r="L798" s="107" t="s">
        <v>895</v>
      </c>
    </row>
    <row r="799" spans="1:12" ht="22.5" x14ac:dyDescent="0.2">
      <c r="A799" s="100" t="s">
        <v>662</v>
      </c>
      <c r="B799" s="101" t="s">
        <v>7</v>
      </c>
      <c r="C799" s="102" t="s">
        <v>73</v>
      </c>
      <c r="D799" s="125" t="s">
        <v>882</v>
      </c>
      <c r="E799" s="202" t="s">
        <v>896</v>
      </c>
      <c r="F799" s="203"/>
      <c r="G799" s="130" t="s">
        <v>664</v>
      </c>
      <c r="H799" s="97">
        <v>23512300</v>
      </c>
      <c r="I799" s="103">
        <v>9585970</v>
      </c>
      <c r="J799" s="104">
        <v>13926330</v>
      </c>
      <c r="K799" s="119" t="str">
        <f t="shared" si="15"/>
        <v>00007030240001220600</v>
      </c>
      <c r="L799" s="107" t="s">
        <v>897</v>
      </c>
    </row>
    <row r="800" spans="1:12" x14ac:dyDescent="0.2">
      <c r="A800" s="100" t="s">
        <v>665</v>
      </c>
      <c r="B800" s="101" t="s">
        <v>7</v>
      </c>
      <c r="C800" s="102" t="s">
        <v>73</v>
      </c>
      <c r="D800" s="125" t="s">
        <v>882</v>
      </c>
      <c r="E800" s="202" t="s">
        <v>896</v>
      </c>
      <c r="F800" s="203"/>
      <c r="G800" s="130" t="s">
        <v>13</v>
      </c>
      <c r="H800" s="97">
        <v>23512300</v>
      </c>
      <c r="I800" s="103">
        <v>9585970</v>
      </c>
      <c r="J800" s="104">
        <v>13926330</v>
      </c>
      <c r="K800" s="119" t="str">
        <f t="shared" si="15"/>
        <v>00007030240001220620</v>
      </c>
      <c r="L800" s="107" t="s">
        <v>898</v>
      </c>
    </row>
    <row r="801" spans="1:12" s="85" customFormat="1" ht="45" x14ac:dyDescent="0.2">
      <c r="A801" s="80" t="s">
        <v>690</v>
      </c>
      <c r="B801" s="79" t="s">
        <v>7</v>
      </c>
      <c r="C801" s="122" t="s">
        <v>73</v>
      </c>
      <c r="D801" s="126" t="s">
        <v>882</v>
      </c>
      <c r="E801" s="185" t="s">
        <v>896</v>
      </c>
      <c r="F801" s="207"/>
      <c r="G801" s="123" t="s">
        <v>691</v>
      </c>
      <c r="H801" s="81">
        <v>23512300</v>
      </c>
      <c r="I801" s="82">
        <v>9585970</v>
      </c>
      <c r="J801" s="83">
        <f>IF(IF(H801="",0,H801)=0,0,(IF(H801&gt;0,IF(I801&gt;H801,0,H801-I801),IF(I801&gt;H801,H801-I801,0))))</f>
        <v>13926330</v>
      </c>
      <c r="K801" s="119" t="str">
        <f t="shared" si="15"/>
        <v>00007030240001220621</v>
      </c>
      <c r="L801" s="84" t="str">
        <f>C801 &amp; D801 &amp;E801 &amp; F801 &amp; G801</f>
        <v>00007030240001220621</v>
      </c>
    </row>
    <row r="802" spans="1:12" ht="67.5" x14ac:dyDescent="0.2">
      <c r="A802" s="100" t="s">
        <v>704</v>
      </c>
      <c r="B802" s="101" t="s">
        <v>7</v>
      </c>
      <c r="C802" s="102" t="s">
        <v>73</v>
      </c>
      <c r="D802" s="125" t="s">
        <v>882</v>
      </c>
      <c r="E802" s="202" t="s">
        <v>706</v>
      </c>
      <c r="F802" s="203"/>
      <c r="G802" s="130" t="s">
        <v>73</v>
      </c>
      <c r="H802" s="97">
        <v>141200</v>
      </c>
      <c r="I802" s="103">
        <v>56500</v>
      </c>
      <c r="J802" s="104">
        <v>84700</v>
      </c>
      <c r="K802" s="119" t="str">
        <f t="shared" si="15"/>
        <v>00007030240072120000</v>
      </c>
      <c r="L802" s="107" t="s">
        <v>899</v>
      </c>
    </row>
    <row r="803" spans="1:12" ht="22.5" x14ac:dyDescent="0.2">
      <c r="A803" s="100" t="s">
        <v>662</v>
      </c>
      <c r="B803" s="101" t="s">
        <v>7</v>
      </c>
      <c r="C803" s="102" t="s">
        <v>73</v>
      </c>
      <c r="D803" s="125" t="s">
        <v>882</v>
      </c>
      <c r="E803" s="202" t="s">
        <v>706</v>
      </c>
      <c r="F803" s="203"/>
      <c r="G803" s="130" t="s">
        <v>664</v>
      </c>
      <c r="H803" s="97">
        <v>141200</v>
      </c>
      <c r="I803" s="103">
        <v>56500</v>
      </c>
      <c r="J803" s="104">
        <v>84700</v>
      </c>
      <c r="K803" s="119" t="str">
        <f t="shared" si="15"/>
        <v>00007030240072120600</v>
      </c>
      <c r="L803" s="107" t="s">
        <v>900</v>
      </c>
    </row>
    <row r="804" spans="1:12" x14ac:dyDescent="0.2">
      <c r="A804" s="100" t="s">
        <v>665</v>
      </c>
      <c r="B804" s="101" t="s">
        <v>7</v>
      </c>
      <c r="C804" s="102" t="s">
        <v>73</v>
      </c>
      <c r="D804" s="125" t="s">
        <v>882</v>
      </c>
      <c r="E804" s="202" t="s">
        <v>706</v>
      </c>
      <c r="F804" s="203"/>
      <c r="G804" s="130" t="s">
        <v>13</v>
      </c>
      <c r="H804" s="97">
        <v>141200</v>
      </c>
      <c r="I804" s="103">
        <v>56500</v>
      </c>
      <c r="J804" s="104">
        <v>84700</v>
      </c>
      <c r="K804" s="119" t="str">
        <f t="shared" si="15"/>
        <v>00007030240072120620</v>
      </c>
      <c r="L804" s="107" t="s">
        <v>901</v>
      </c>
    </row>
    <row r="805" spans="1:12" s="85" customFormat="1" x14ac:dyDescent="0.2">
      <c r="A805" s="80" t="s">
        <v>667</v>
      </c>
      <c r="B805" s="79" t="s">
        <v>7</v>
      </c>
      <c r="C805" s="122" t="s">
        <v>73</v>
      </c>
      <c r="D805" s="126" t="s">
        <v>882</v>
      </c>
      <c r="E805" s="185" t="s">
        <v>706</v>
      </c>
      <c r="F805" s="207"/>
      <c r="G805" s="123" t="s">
        <v>668</v>
      </c>
      <c r="H805" s="81">
        <v>141200</v>
      </c>
      <c r="I805" s="82">
        <v>56500</v>
      </c>
      <c r="J805" s="83">
        <f>IF(IF(H805="",0,H805)=0,0,(IF(H805&gt;0,IF(I805&gt;H805,0,H805-I805),IF(I805&gt;H805,H805-I805,0))))</f>
        <v>84700</v>
      </c>
      <c r="K805" s="119" t="str">
        <f t="shared" si="15"/>
        <v>00007030240072120622</v>
      </c>
      <c r="L805" s="84" t="str">
        <f>C805 &amp; D805 &amp;E805 &amp; F805 &amp; G805</f>
        <v>00007030240072120622</v>
      </c>
    </row>
    <row r="806" spans="1:12" ht="67.5" x14ac:dyDescent="0.2">
      <c r="A806" s="100" t="s">
        <v>712</v>
      </c>
      <c r="B806" s="101" t="s">
        <v>7</v>
      </c>
      <c r="C806" s="102" t="s">
        <v>73</v>
      </c>
      <c r="D806" s="125" t="s">
        <v>882</v>
      </c>
      <c r="E806" s="202" t="s">
        <v>714</v>
      </c>
      <c r="F806" s="203"/>
      <c r="G806" s="130" t="s">
        <v>73</v>
      </c>
      <c r="H806" s="97">
        <v>35300</v>
      </c>
      <c r="I806" s="103">
        <v>17700</v>
      </c>
      <c r="J806" s="104">
        <v>17600</v>
      </c>
      <c r="K806" s="119" t="str">
        <f t="shared" si="15"/>
        <v>000070302400S2120000</v>
      </c>
      <c r="L806" s="107" t="s">
        <v>902</v>
      </c>
    </row>
    <row r="807" spans="1:12" ht="22.5" x14ac:dyDescent="0.2">
      <c r="A807" s="100" t="s">
        <v>662</v>
      </c>
      <c r="B807" s="101" t="s">
        <v>7</v>
      </c>
      <c r="C807" s="102" t="s">
        <v>73</v>
      </c>
      <c r="D807" s="125" t="s">
        <v>882</v>
      </c>
      <c r="E807" s="202" t="s">
        <v>714</v>
      </c>
      <c r="F807" s="203"/>
      <c r="G807" s="130" t="s">
        <v>664</v>
      </c>
      <c r="H807" s="97">
        <v>35300</v>
      </c>
      <c r="I807" s="103">
        <v>17700</v>
      </c>
      <c r="J807" s="104">
        <v>17600</v>
      </c>
      <c r="K807" s="119" t="str">
        <f t="shared" si="15"/>
        <v>000070302400S2120600</v>
      </c>
      <c r="L807" s="107" t="s">
        <v>903</v>
      </c>
    </row>
    <row r="808" spans="1:12" x14ac:dyDescent="0.2">
      <c r="A808" s="100" t="s">
        <v>665</v>
      </c>
      <c r="B808" s="101" t="s">
        <v>7</v>
      </c>
      <c r="C808" s="102" t="s">
        <v>73</v>
      </c>
      <c r="D808" s="125" t="s">
        <v>882</v>
      </c>
      <c r="E808" s="202" t="s">
        <v>714</v>
      </c>
      <c r="F808" s="203"/>
      <c r="G808" s="130" t="s">
        <v>13</v>
      </c>
      <c r="H808" s="97">
        <v>35300</v>
      </c>
      <c r="I808" s="103">
        <v>17700</v>
      </c>
      <c r="J808" s="104">
        <v>17600</v>
      </c>
      <c r="K808" s="119" t="str">
        <f t="shared" si="15"/>
        <v>000070302400S2120620</v>
      </c>
      <c r="L808" s="107" t="s">
        <v>904</v>
      </c>
    </row>
    <row r="809" spans="1:12" s="85" customFormat="1" x14ac:dyDescent="0.2">
      <c r="A809" s="80" t="s">
        <v>667</v>
      </c>
      <c r="B809" s="79" t="s">
        <v>7</v>
      </c>
      <c r="C809" s="122" t="s">
        <v>73</v>
      </c>
      <c r="D809" s="126" t="s">
        <v>882</v>
      </c>
      <c r="E809" s="185" t="s">
        <v>714</v>
      </c>
      <c r="F809" s="207"/>
      <c r="G809" s="123" t="s">
        <v>668</v>
      </c>
      <c r="H809" s="81">
        <v>35300</v>
      </c>
      <c r="I809" s="82">
        <v>17700</v>
      </c>
      <c r="J809" s="83">
        <f>IF(IF(H809="",0,H809)=0,0,(IF(H809&gt;0,IF(I809&gt;H809,0,H809-I809),IF(I809&gt;H809,H809-I809,0))))</f>
        <v>17600</v>
      </c>
      <c r="K809" s="119" t="str">
        <f t="shared" si="15"/>
        <v>000070302400S2120622</v>
      </c>
      <c r="L809" s="84" t="str">
        <f>C809 &amp; D809 &amp;E809 &amp; F809 &amp; G809</f>
        <v>000070302400S2120622</v>
      </c>
    </row>
    <row r="810" spans="1:12" ht="22.5" x14ac:dyDescent="0.2">
      <c r="A810" s="100" t="s">
        <v>905</v>
      </c>
      <c r="B810" s="101" t="s">
        <v>7</v>
      </c>
      <c r="C810" s="102" t="s">
        <v>73</v>
      </c>
      <c r="D810" s="125" t="s">
        <v>882</v>
      </c>
      <c r="E810" s="202" t="s">
        <v>907</v>
      </c>
      <c r="F810" s="203"/>
      <c r="G810" s="130" t="s">
        <v>73</v>
      </c>
      <c r="H810" s="97">
        <v>14325750</v>
      </c>
      <c r="I810" s="103">
        <v>6641700</v>
      </c>
      <c r="J810" s="104">
        <v>7684050</v>
      </c>
      <c r="K810" s="119" t="str">
        <f t="shared" si="15"/>
        <v>00007030300000000000</v>
      </c>
      <c r="L810" s="107" t="s">
        <v>906</v>
      </c>
    </row>
    <row r="811" spans="1:12" ht="22.5" x14ac:dyDescent="0.2">
      <c r="A811" s="100" t="s">
        <v>908</v>
      </c>
      <c r="B811" s="101" t="s">
        <v>7</v>
      </c>
      <c r="C811" s="102" t="s">
        <v>73</v>
      </c>
      <c r="D811" s="125" t="s">
        <v>882</v>
      </c>
      <c r="E811" s="202" t="s">
        <v>910</v>
      </c>
      <c r="F811" s="203"/>
      <c r="G811" s="130" t="s">
        <v>73</v>
      </c>
      <c r="H811" s="97">
        <v>14165750</v>
      </c>
      <c r="I811" s="103">
        <v>6481700</v>
      </c>
      <c r="J811" s="104">
        <v>7684050</v>
      </c>
      <c r="K811" s="119" t="str">
        <f t="shared" si="15"/>
        <v>00007030310000000000</v>
      </c>
      <c r="L811" s="107" t="s">
        <v>909</v>
      </c>
    </row>
    <row r="812" spans="1:12" ht="22.5" x14ac:dyDescent="0.2">
      <c r="A812" s="100" t="s">
        <v>911</v>
      </c>
      <c r="B812" s="101" t="s">
        <v>7</v>
      </c>
      <c r="C812" s="102" t="s">
        <v>73</v>
      </c>
      <c r="D812" s="125" t="s">
        <v>882</v>
      </c>
      <c r="E812" s="202" t="s">
        <v>913</v>
      </c>
      <c r="F812" s="203"/>
      <c r="G812" s="130" t="s">
        <v>73</v>
      </c>
      <c r="H812" s="97">
        <v>14099750</v>
      </c>
      <c r="I812" s="103">
        <v>6415700</v>
      </c>
      <c r="J812" s="104">
        <v>7684050</v>
      </c>
      <c r="K812" s="119" t="str">
        <f t="shared" si="15"/>
        <v>00007030310001230000</v>
      </c>
      <c r="L812" s="107" t="s">
        <v>912</v>
      </c>
    </row>
    <row r="813" spans="1:12" ht="22.5" x14ac:dyDescent="0.2">
      <c r="A813" s="100" t="s">
        <v>662</v>
      </c>
      <c r="B813" s="101" t="s">
        <v>7</v>
      </c>
      <c r="C813" s="102" t="s">
        <v>73</v>
      </c>
      <c r="D813" s="125" t="s">
        <v>882</v>
      </c>
      <c r="E813" s="202" t="s">
        <v>913</v>
      </c>
      <c r="F813" s="203"/>
      <c r="G813" s="130" t="s">
        <v>664</v>
      </c>
      <c r="H813" s="97">
        <v>14099750</v>
      </c>
      <c r="I813" s="103">
        <v>6415700</v>
      </c>
      <c r="J813" s="104">
        <v>7684050</v>
      </c>
      <c r="K813" s="119" t="str">
        <f t="shared" si="15"/>
        <v>00007030310001230600</v>
      </c>
      <c r="L813" s="107" t="s">
        <v>914</v>
      </c>
    </row>
    <row r="814" spans="1:12" x14ac:dyDescent="0.2">
      <c r="A814" s="100" t="s">
        <v>684</v>
      </c>
      <c r="B814" s="101" t="s">
        <v>7</v>
      </c>
      <c r="C814" s="102" t="s">
        <v>73</v>
      </c>
      <c r="D814" s="125" t="s">
        <v>882</v>
      </c>
      <c r="E814" s="202" t="s">
        <v>913</v>
      </c>
      <c r="F814" s="203"/>
      <c r="G814" s="130" t="s">
        <v>686</v>
      </c>
      <c r="H814" s="97">
        <v>14099750</v>
      </c>
      <c r="I814" s="103">
        <v>6415700</v>
      </c>
      <c r="J814" s="104">
        <v>7684050</v>
      </c>
      <c r="K814" s="119" t="str">
        <f t="shared" si="15"/>
        <v>00007030310001230610</v>
      </c>
      <c r="L814" s="107" t="s">
        <v>915</v>
      </c>
    </row>
    <row r="815" spans="1:12" s="85" customFormat="1" ht="45" x14ac:dyDescent="0.2">
      <c r="A815" s="80" t="s">
        <v>687</v>
      </c>
      <c r="B815" s="79" t="s">
        <v>7</v>
      </c>
      <c r="C815" s="122" t="s">
        <v>73</v>
      </c>
      <c r="D815" s="126" t="s">
        <v>882</v>
      </c>
      <c r="E815" s="185" t="s">
        <v>913</v>
      </c>
      <c r="F815" s="207"/>
      <c r="G815" s="123" t="s">
        <v>688</v>
      </c>
      <c r="H815" s="81">
        <v>14099750</v>
      </c>
      <c r="I815" s="82">
        <v>6415700</v>
      </c>
      <c r="J815" s="83">
        <f>IF(IF(H815="",0,H815)=0,0,(IF(H815&gt;0,IF(I815&gt;H815,0,H815-I815),IF(I815&gt;H815,H815-I815,0))))</f>
        <v>7684050</v>
      </c>
      <c r="K815" s="119" t="str">
        <f t="shared" si="15"/>
        <v>00007030310001230611</v>
      </c>
      <c r="L815" s="84" t="str">
        <f>C815 &amp; D815 &amp;E815 &amp; F815 &amp; G815</f>
        <v>00007030310001230611</v>
      </c>
    </row>
    <row r="816" spans="1:12" x14ac:dyDescent="0.2">
      <c r="A816" s="100" t="s">
        <v>916</v>
      </c>
      <c r="B816" s="101" t="s">
        <v>7</v>
      </c>
      <c r="C816" s="102" t="s">
        <v>73</v>
      </c>
      <c r="D816" s="125" t="s">
        <v>882</v>
      </c>
      <c r="E816" s="202" t="s">
        <v>918</v>
      </c>
      <c r="F816" s="203"/>
      <c r="G816" s="130" t="s">
        <v>73</v>
      </c>
      <c r="H816" s="97">
        <v>66000</v>
      </c>
      <c r="I816" s="103">
        <v>66000</v>
      </c>
      <c r="J816" s="104">
        <v>0</v>
      </c>
      <c r="K816" s="119" t="str">
        <f t="shared" si="15"/>
        <v>00007030310020350000</v>
      </c>
      <c r="L816" s="107" t="s">
        <v>917</v>
      </c>
    </row>
    <row r="817" spans="1:12" ht="22.5" x14ac:dyDescent="0.2">
      <c r="A817" s="100" t="s">
        <v>662</v>
      </c>
      <c r="B817" s="101" t="s">
        <v>7</v>
      </c>
      <c r="C817" s="102" t="s">
        <v>73</v>
      </c>
      <c r="D817" s="125" t="s">
        <v>882</v>
      </c>
      <c r="E817" s="202" t="s">
        <v>918</v>
      </c>
      <c r="F817" s="203"/>
      <c r="G817" s="130" t="s">
        <v>664</v>
      </c>
      <c r="H817" s="97">
        <v>66000</v>
      </c>
      <c r="I817" s="103">
        <v>66000</v>
      </c>
      <c r="J817" s="104">
        <v>0</v>
      </c>
      <c r="K817" s="119" t="str">
        <f t="shared" si="15"/>
        <v>00007030310020350600</v>
      </c>
      <c r="L817" s="107" t="s">
        <v>919</v>
      </c>
    </row>
    <row r="818" spans="1:12" x14ac:dyDescent="0.2">
      <c r="A818" s="100" t="s">
        <v>684</v>
      </c>
      <c r="B818" s="101" t="s">
        <v>7</v>
      </c>
      <c r="C818" s="102" t="s">
        <v>73</v>
      </c>
      <c r="D818" s="125" t="s">
        <v>882</v>
      </c>
      <c r="E818" s="202" t="s">
        <v>918</v>
      </c>
      <c r="F818" s="203"/>
      <c r="G818" s="130" t="s">
        <v>686</v>
      </c>
      <c r="H818" s="97">
        <v>66000</v>
      </c>
      <c r="I818" s="103">
        <v>66000</v>
      </c>
      <c r="J818" s="104">
        <v>0</v>
      </c>
      <c r="K818" s="119" t="str">
        <f t="shared" si="15"/>
        <v>00007030310020350610</v>
      </c>
      <c r="L818" s="107" t="s">
        <v>920</v>
      </c>
    </row>
    <row r="819" spans="1:12" s="85" customFormat="1" x14ac:dyDescent="0.2">
      <c r="A819" s="80" t="s">
        <v>709</v>
      </c>
      <c r="B819" s="79" t="s">
        <v>7</v>
      </c>
      <c r="C819" s="122" t="s">
        <v>73</v>
      </c>
      <c r="D819" s="126" t="s">
        <v>882</v>
      </c>
      <c r="E819" s="185" t="s">
        <v>918</v>
      </c>
      <c r="F819" s="207"/>
      <c r="G819" s="123" t="s">
        <v>710</v>
      </c>
      <c r="H819" s="81">
        <v>66000</v>
      </c>
      <c r="I819" s="82">
        <v>66000</v>
      </c>
      <c r="J819" s="83">
        <f>IF(IF(H819="",0,H819)=0,0,(IF(H819&gt;0,IF(I819&gt;H819,0,H819-I819),IF(I819&gt;H819,H819-I819,0))))</f>
        <v>0</v>
      </c>
      <c r="K819" s="119" t="str">
        <f t="shared" si="15"/>
        <v>00007030310020350612</v>
      </c>
      <c r="L819" s="84" t="str">
        <f>C819 &amp; D819 &amp;E819 &amp; F819 &amp; G819</f>
        <v>00007030310020350612</v>
      </c>
    </row>
    <row r="820" spans="1:12" x14ac:dyDescent="0.2">
      <c r="A820" s="100" t="s">
        <v>921</v>
      </c>
      <c r="B820" s="101" t="s">
        <v>7</v>
      </c>
      <c r="C820" s="102" t="s">
        <v>73</v>
      </c>
      <c r="D820" s="125" t="s">
        <v>882</v>
      </c>
      <c r="E820" s="202" t="s">
        <v>923</v>
      </c>
      <c r="F820" s="203"/>
      <c r="G820" s="130" t="s">
        <v>73</v>
      </c>
      <c r="H820" s="97">
        <v>160000</v>
      </c>
      <c r="I820" s="103">
        <v>160000</v>
      </c>
      <c r="J820" s="104">
        <v>0</v>
      </c>
      <c r="K820" s="119" t="str">
        <f t="shared" si="15"/>
        <v>00007030310023010000</v>
      </c>
      <c r="L820" s="107" t="s">
        <v>922</v>
      </c>
    </row>
    <row r="821" spans="1:12" ht="22.5" x14ac:dyDescent="0.2">
      <c r="A821" s="100" t="s">
        <v>662</v>
      </c>
      <c r="B821" s="101" t="s">
        <v>7</v>
      </c>
      <c r="C821" s="102" t="s">
        <v>73</v>
      </c>
      <c r="D821" s="125" t="s">
        <v>882</v>
      </c>
      <c r="E821" s="202" t="s">
        <v>923</v>
      </c>
      <c r="F821" s="203"/>
      <c r="G821" s="130" t="s">
        <v>664</v>
      </c>
      <c r="H821" s="97">
        <v>160000</v>
      </c>
      <c r="I821" s="103">
        <v>160000</v>
      </c>
      <c r="J821" s="104">
        <v>0</v>
      </c>
      <c r="K821" s="119" t="str">
        <f t="shared" si="15"/>
        <v>00007030310023010600</v>
      </c>
      <c r="L821" s="107" t="s">
        <v>924</v>
      </c>
    </row>
    <row r="822" spans="1:12" x14ac:dyDescent="0.2">
      <c r="A822" s="100" t="s">
        <v>684</v>
      </c>
      <c r="B822" s="101" t="s">
        <v>7</v>
      </c>
      <c r="C822" s="102" t="s">
        <v>73</v>
      </c>
      <c r="D822" s="125" t="s">
        <v>882</v>
      </c>
      <c r="E822" s="202" t="s">
        <v>923</v>
      </c>
      <c r="F822" s="203"/>
      <c r="G822" s="130" t="s">
        <v>686</v>
      </c>
      <c r="H822" s="97">
        <v>160000</v>
      </c>
      <c r="I822" s="103">
        <v>160000</v>
      </c>
      <c r="J822" s="104">
        <v>0</v>
      </c>
      <c r="K822" s="119" t="str">
        <f t="shared" si="15"/>
        <v>00007030310023010610</v>
      </c>
      <c r="L822" s="107" t="s">
        <v>925</v>
      </c>
    </row>
    <row r="823" spans="1:12" s="85" customFormat="1" x14ac:dyDescent="0.2">
      <c r="A823" s="80" t="s">
        <v>709</v>
      </c>
      <c r="B823" s="79" t="s">
        <v>7</v>
      </c>
      <c r="C823" s="122" t="s">
        <v>73</v>
      </c>
      <c r="D823" s="126" t="s">
        <v>882</v>
      </c>
      <c r="E823" s="185" t="s">
        <v>923</v>
      </c>
      <c r="F823" s="207"/>
      <c r="G823" s="123" t="s">
        <v>710</v>
      </c>
      <c r="H823" s="81">
        <v>160000</v>
      </c>
      <c r="I823" s="82">
        <v>160000</v>
      </c>
      <c r="J823" s="83">
        <f>IF(IF(H823="",0,H823)=0,0,(IF(H823&gt;0,IF(I823&gt;H823,0,H823-I823),IF(I823&gt;H823,H823-I823,0))))</f>
        <v>0</v>
      </c>
      <c r="K823" s="119" t="str">
        <f t="shared" si="15"/>
        <v>00007030310023010612</v>
      </c>
      <c r="L823" s="84" t="str">
        <f>C823 &amp; D823 &amp;E823 &amp; F823 &amp; G823</f>
        <v>00007030310023010612</v>
      </c>
    </row>
    <row r="824" spans="1:12" ht="33.75" x14ac:dyDescent="0.2">
      <c r="A824" s="100" t="s">
        <v>926</v>
      </c>
      <c r="B824" s="101" t="s">
        <v>7</v>
      </c>
      <c r="C824" s="102" t="s">
        <v>73</v>
      </c>
      <c r="D824" s="125" t="s">
        <v>882</v>
      </c>
      <c r="E824" s="202" t="s">
        <v>928</v>
      </c>
      <c r="F824" s="203"/>
      <c r="G824" s="130" t="s">
        <v>73</v>
      </c>
      <c r="H824" s="97">
        <v>30000</v>
      </c>
      <c r="I824" s="103">
        <v>30000</v>
      </c>
      <c r="J824" s="104">
        <v>0</v>
      </c>
      <c r="K824" s="119" t="str">
        <f t="shared" si="15"/>
        <v>00007031600000000000</v>
      </c>
      <c r="L824" s="107" t="s">
        <v>927</v>
      </c>
    </row>
    <row r="825" spans="1:12" ht="22.5" x14ac:dyDescent="0.2">
      <c r="A825" s="100" t="s">
        <v>929</v>
      </c>
      <c r="B825" s="101" t="s">
        <v>7</v>
      </c>
      <c r="C825" s="102" t="s">
        <v>73</v>
      </c>
      <c r="D825" s="125" t="s">
        <v>882</v>
      </c>
      <c r="E825" s="202" t="s">
        <v>931</v>
      </c>
      <c r="F825" s="203"/>
      <c r="G825" s="130" t="s">
        <v>73</v>
      </c>
      <c r="H825" s="97">
        <v>30000</v>
      </c>
      <c r="I825" s="103">
        <v>30000</v>
      </c>
      <c r="J825" s="104">
        <v>0</v>
      </c>
      <c r="K825" s="119" t="str">
        <f t="shared" si="15"/>
        <v>00007031600021610000</v>
      </c>
      <c r="L825" s="107" t="s">
        <v>930</v>
      </c>
    </row>
    <row r="826" spans="1:12" ht="22.5" x14ac:dyDescent="0.2">
      <c r="A826" s="100" t="s">
        <v>662</v>
      </c>
      <c r="B826" s="101" t="s">
        <v>7</v>
      </c>
      <c r="C826" s="102" t="s">
        <v>73</v>
      </c>
      <c r="D826" s="125" t="s">
        <v>882</v>
      </c>
      <c r="E826" s="202" t="s">
        <v>931</v>
      </c>
      <c r="F826" s="203"/>
      <c r="G826" s="130" t="s">
        <v>664</v>
      </c>
      <c r="H826" s="97">
        <v>30000</v>
      </c>
      <c r="I826" s="103">
        <v>30000</v>
      </c>
      <c r="J826" s="104">
        <v>0</v>
      </c>
      <c r="K826" s="119" t="str">
        <f t="shared" si="15"/>
        <v>00007031600021610600</v>
      </c>
      <c r="L826" s="107" t="s">
        <v>932</v>
      </c>
    </row>
    <row r="827" spans="1:12" x14ac:dyDescent="0.2">
      <c r="A827" s="100" t="s">
        <v>665</v>
      </c>
      <c r="B827" s="101" t="s">
        <v>7</v>
      </c>
      <c r="C827" s="102" t="s">
        <v>73</v>
      </c>
      <c r="D827" s="125" t="s">
        <v>882</v>
      </c>
      <c r="E827" s="202" t="s">
        <v>931</v>
      </c>
      <c r="F827" s="203"/>
      <c r="G827" s="130" t="s">
        <v>13</v>
      </c>
      <c r="H827" s="97">
        <v>30000</v>
      </c>
      <c r="I827" s="103">
        <v>30000</v>
      </c>
      <c r="J827" s="104">
        <v>0</v>
      </c>
      <c r="K827" s="119" t="str">
        <f t="shared" si="15"/>
        <v>00007031600021610620</v>
      </c>
      <c r="L827" s="107" t="s">
        <v>933</v>
      </c>
    </row>
    <row r="828" spans="1:12" s="85" customFormat="1" x14ac:dyDescent="0.2">
      <c r="A828" s="80" t="s">
        <v>667</v>
      </c>
      <c r="B828" s="79" t="s">
        <v>7</v>
      </c>
      <c r="C828" s="122" t="s">
        <v>73</v>
      </c>
      <c r="D828" s="126" t="s">
        <v>882</v>
      </c>
      <c r="E828" s="185" t="s">
        <v>931</v>
      </c>
      <c r="F828" s="207"/>
      <c r="G828" s="123" t="s">
        <v>668</v>
      </c>
      <c r="H828" s="81">
        <v>30000</v>
      </c>
      <c r="I828" s="82">
        <v>30000</v>
      </c>
      <c r="J828" s="83">
        <f>IF(IF(H828="",0,H828)=0,0,(IF(H828&gt;0,IF(I828&gt;H828,0,H828-I828),IF(I828&gt;H828,H828-I828,0))))</f>
        <v>0</v>
      </c>
      <c r="K828" s="119" t="str">
        <f t="shared" si="15"/>
        <v>00007031600021610622</v>
      </c>
      <c r="L828" s="84" t="str">
        <f>C828 &amp; D828 &amp;E828 &amp; F828 &amp; G828</f>
        <v>00007031600021610622</v>
      </c>
    </row>
    <row r="829" spans="1:12" ht="22.5" x14ac:dyDescent="0.2">
      <c r="A829" s="100" t="s">
        <v>170</v>
      </c>
      <c r="B829" s="101" t="s">
        <v>7</v>
      </c>
      <c r="C829" s="102" t="s">
        <v>73</v>
      </c>
      <c r="D829" s="125" t="s">
        <v>882</v>
      </c>
      <c r="E829" s="202" t="s">
        <v>172</v>
      </c>
      <c r="F829" s="203"/>
      <c r="G829" s="130" t="s">
        <v>73</v>
      </c>
      <c r="H829" s="97">
        <v>4745900</v>
      </c>
      <c r="I829" s="103">
        <v>3709316.43</v>
      </c>
      <c r="J829" s="104">
        <v>1036583.57</v>
      </c>
      <c r="K829" s="119" t="str">
        <f t="shared" si="15"/>
        <v>00007039300000000000</v>
      </c>
      <c r="L829" s="107" t="s">
        <v>934</v>
      </c>
    </row>
    <row r="830" spans="1:12" ht="33.75" x14ac:dyDescent="0.2">
      <c r="A830" s="100" t="s">
        <v>375</v>
      </c>
      <c r="B830" s="101" t="s">
        <v>7</v>
      </c>
      <c r="C830" s="102" t="s">
        <v>73</v>
      </c>
      <c r="D830" s="125" t="s">
        <v>882</v>
      </c>
      <c r="E830" s="202" t="s">
        <v>377</v>
      </c>
      <c r="F830" s="203"/>
      <c r="G830" s="130" t="s">
        <v>73</v>
      </c>
      <c r="H830" s="97">
        <v>3796400</v>
      </c>
      <c r="I830" s="103">
        <v>2969542.07</v>
      </c>
      <c r="J830" s="104">
        <v>826857.93</v>
      </c>
      <c r="K830" s="119" t="str">
        <f t="shared" si="15"/>
        <v>00007039300072300000</v>
      </c>
      <c r="L830" s="107" t="s">
        <v>935</v>
      </c>
    </row>
    <row r="831" spans="1:12" ht="22.5" x14ac:dyDescent="0.2">
      <c r="A831" s="100" t="s">
        <v>662</v>
      </c>
      <c r="B831" s="101" t="s">
        <v>7</v>
      </c>
      <c r="C831" s="102" t="s">
        <v>73</v>
      </c>
      <c r="D831" s="125" t="s">
        <v>882</v>
      </c>
      <c r="E831" s="202" t="s">
        <v>377</v>
      </c>
      <c r="F831" s="203"/>
      <c r="G831" s="130" t="s">
        <v>664</v>
      </c>
      <c r="H831" s="97">
        <v>3796400</v>
      </c>
      <c r="I831" s="103">
        <v>2969542.07</v>
      </c>
      <c r="J831" s="104">
        <v>826857.93</v>
      </c>
      <c r="K831" s="119" t="str">
        <f t="shared" si="15"/>
        <v>00007039300072300600</v>
      </c>
      <c r="L831" s="107" t="s">
        <v>936</v>
      </c>
    </row>
    <row r="832" spans="1:12" x14ac:dyDescent="0.2">
      <c r="A832" s="100" t="s">
        <v>684</v>
      </c>
      <c r="B832" s="101" t="s">
        <v>7</v>
      </c>
      <c r="C832" s="102" t="s">
        <v>73</v>
      </c>
      <c r="D832" s="125" t="s">
        <v>882</v>
      </c>
      <c r="E832" s="202" t="s">
        <v>377</v>
      </c>
      <c r="F832" s="203"/>
      <c r="G832" s="130" t="s">
        <v>686</v>
      </c>
      <c r="H832" s="97">
        <v>1500000</v>
      </c>
      <c r="I832" s="103">
        <v>1093200</v>
      </c>
      <c r="J832" s="104">
        <v>406800</v>
      </c>
      <c r="K832" s="119" t="str">
        <f t="shared" si="15"/>
        <v>00007039300072300610</v>
      </c>
      <c r="L832" s="107" t="s">
        <v>937</v>
      </c>
    </row>
    <row r="833" spans="1:12" s="85" customFormat="1" ht="45" x14ac:dyDescent="0.2">
      <c r="A833" s="80" t="s">
        <v>687</v>
      </c>
      <c r="B833" s="79" t="s">
        <v>7</v>
      </c>
      <c r="C833" s="122" t="s">
        <v>73</v>
      </c>
      <c r="D833" s="126" t="s">
        <v>882</v>
      </c>
      <c r="E833" s="185" t="s">
        <v>377</v>
      </c>
      <c r="F833" s="207"/>
      <c r="G833" s="123" t="s">
        <v>688</v>
      </c>
      <c r="H833" s="81">
        <v>1500000</v>
      </c>
      <c r="I833" s="82">
        <v>1093200</v>
      </c>
      <c r="J833" s="83">
        <f>IF(IF(H833="",0,H833)=0,0,(IF(H833&gt;0,IF(I833&gt;H833,0,H833-I833),IF(I833&gt;H833,H833-I833,0))))</f>
        <v>406800</v>
      </c>
      <c r="K833" s="119" t="str">
        <f t="shared" si="15"/>
        <v>00007039300072300611</v>
      </c>
      <c r="L833" s="84" t="str">
        <f>C833 &amp; D833 &amp;E833 &amp; F833 &amp; G833</f>
        <v>00007039300072300611</v>
      </c>
    </row>
    <row r="834" spans="1:12" x14ac:dyDescent="0.2">
      <c r="A834" s="100" t="s">
        <v>665</v>
      </c>
      <c r="B834" s="101" t="s">
        <v>7</v>
      </c>
      <c r="C834" s="102" t="s">
        <v>73</v>
      </c>
      <c r="D834" s="125" t="s">
        <v>882</v>
      </c>
      <c r="E834" s="202" t="s">
        <v>377</v>
      </c>
      <c r="F834" s="203"/>
      <c r="G834" s="130" t="s">
        <v>13</v>
      </c>
      <c r="H834" s="97">
        <v>2296400</v>
      </c>
      <c r="I834" s="103">
        <v>1876342.07</v>
      </c>
      <c r="J834" s="104">
        <v>420057.93</v>
      </c>
      <c r="K834" s="119" t="str">
        <f t="shared" si="15"/>
        <v>00007039300072300620</v>
      </c>
      <c r="L834" s="107" t="s">
        <v>938</v>
      </c>
    </row>
    <row r="835" spans="1:12" s="85" customFormat="1" ht="45" x14ac:dyDescent="0.2">
      <c r="A835" s="80" t="s">
        <v>690</v>
      </c>
      <c r="B835" s="79" t="s">
        <v>7</v>
      </c>
      <c r="C835" s="122" t="s">
        <v>73</v>
      </c>
      <c r="D835" s="126" t="s">
        <v>882</v>
      </c>
      <c r="E835" s="185" t="s">
        <v>377</v>
      </c>
      <c r="F835" s="207"/>
      <c r="G835" s="123" t="s">
        <v>691</v>
      </c>
      <c r="H835" s="81">
        <v>2296400</v>
      </c>
      <c r="I835" s="82">
        <v>1876342.07</v>
      </c>
      <c r="J835" s="83">
        <f>IF(IF(H835="",0,H835)=0,0,(IF(H835&gt;0,IF(I835&gt;H835,0,H835-I835),IF(I835&gt;H835,H835-I835,0))))</f>
        <v>420057.93</v>
      </c>
      <c r="K835" s="119" t="str">
        <f t="shared" si="15"/>
        <v>00007039300072300621</v>
      </c>
      <c r="L835" s="84" t="str">
        <f>C835 &amp; D835 &amp;E835 &amp; F835 &amp; G835</f>
        <v>00007039300072300621</v>
      </c>
    </row>
    <row r="836" spans="1:12" ht="33.75" x14ac:dyDescent="0.2">
      <c r="A836" s="100" t="s">
        <v>375</v>
      </c>
      <c r="B836" s="101" t="s">
        <v>7</v>
      </c>
      <c r="C836" s="102" t="s">
        <v>73</v>
      </c>
      <c r="D836" s="125" t="s">
        <v>882</v>
      </c>
      <c r="E836" s="202" t="s">
        <v>381</v>
      </c>
      <c r="F836" s="203"/>
      <c r="G836" s="130" t="s">
        <v>73</v>
      </c>
      <c r="H836" s="97">
        <v>949500</v>
      </c>
      <c r="I836" s="103">
        <v>739774.36</v>
      </c>
      <c r="J836" s="104">
        <v>209725.64</v>
      </c>
      <c r="K836" s="119" t="str">
        <f t="shared" si="15"/>
        <v>000070393000S2300000</v>
      </c>
      <c r="L836" s="107" t="s">
        <v>939</v>
      </c>
    </row>
    <row r="837" spans="1:12" ht="22.5" x14ac:dyDescent="0.2">
      <c r="A837" s="100" t="s">
        <v>662</v>
      </c>
      <c r="B837" s="101" t="s">
        <v>7</v>
      </c>
      <c r="C837" s="102" t="s">
        <v>73</v>
      </c>
      <c r="D837" s="125" t="s">
        <v>882</v>
      </c>
      <c r="E837" s="202" t="s">
        <v>381</v>
      </c>
      <c r="F837" s="203"/>
      <c r="G837" s="130" t="s">
        <v>664</v>
      </c>
      <c r="H837" s="97">
        <v>949500</v>
      </c>
      <c r="I837" s="103">
        <v>739774.36</v>
      </c>
      <c r="J837" s="104">
        <v>209725.64</v>
      </c>
      <c r="K837" s="119" t="str">
        <f t="shared" si="15"/>
        <v>000070393000S2300600</v>
      </c>
      <c r="L837" s="107" t="s">
        <v>940</v>
      </c>
    </row>
    <row r="838" spans="1:12" x14ac:dyDescent="0.2">
      <c r="A838" s="100" t="s">
        <v>684</v>
      </c>
      <c r="B838" s="101" t="s">
        <v>7</v>
      </c>
      <c r="C838" s="102" t="s">
        <v>73</v>
      </c>
      <c r="D838" s="125" t="s">
        <v>882</v>
      </c>
      <c r="E838" s="202" t="s">
        <v>381</v>
      </c>
      <c r="F838" s="203"/>
      <c r="G838" s="130" t="s">
        <v>686</v>
      </c>
      <c r="H838" s="97">
        <v>375000</v>
      </c>
      <c r="I838" s="103">
        <v>273300</v>
      </c>
      <c r="J838" s="104">
        <v>101700</v>
      </c>
      <c r="K838" s="119" t="str">
        <f t="shared" si="15"/>
        <v>000070393000S2300610</v>
      </c>
      <c r="L838" s="107" t="s">
        <v>941</v>
      </c>
    </row>
    <row r="839" spans="1:12" s="85" customFormat="1" ht="45" x14ac:dyDescent="0.2">
      <c r="A839" s="80" t="s">
        <v>687</v>
      </c>
      <c r="B839" s="79" t="s">
        <v>7</v>
      </c>
      <c r="C839" s="122" t="s">
        <v>73</v>
      </c>
      <c r="D839" s="126" t="s">
        <v>882</v>
      </c>
      <c r="E839" s="185" t="s">
        <v>381</v>
      </c>
      <c r="F839" s="207"/>
      <c r="G839" s="123" t="s">
        <v>688</v>
      </c>
      <c r="H839" s="81">
        <v>375000</v>
      </c>
      <c r="I839" s="82">
        <v>273300</v>
      </c>
      <c r="J839" s="83">
        <f>IF(IF(H839="",0,H839)=0,0,(IF(H839&gt;0,IF(I839&gt;H839,0,H839-I839),IF(I839&gt;H839,H839-I839,0))))</f>
        <v>101700</v>
      </c>
      <c r="K839" s="119" t="str">
        <f t="shared" si="15"/>
        <v>000070393000S2300611</v>
      </c>
      <c r="L839" s="84" t="str">
        <f>C839 &amp; D839 &amp;E839 &amp; F839 &amp; G839</f>
        <v>000070393000S2300611</v>
      </c>
    </row>
    <row r="840" spans="1:12" x14ac:dyDescent="0.2">
      <c r="A840" s="100" t="s">
        <v>665</v>
      </c>
      <c r="B840" s="101" t="s">
        <v>7</v>
      </c>
      <c r="C840" s="102" t="s">
        <v>73</v>
      </c>
      <c r="D840" s="125" t="s">
        <v>882</v>
      </c>
      <c r="E840" s="202" t="s">
        <v>381</v>
      </c>
      <c r="F840" s="203"/>
      <c r="G840" s="130" t="s">
        <v>13</v>
      </c>
      <c r="H840" s="97">
        <v>574500</v>
      </c>
      <c r="I840" s="103">
        <v>466474.36</v>
      </c>
      <c r="J840" s="104">
        <v>108025.64</v>
      </c>
      <c r="K840" s="119" t="str">
        <f t="shared" si="15"/>
        <v>000070393000S2300620</v>
      </c>
      <c r="L840" s="107" t="s">
        <v>942</v>
      </c>
    </row>
    <row r="841" spans="1:12" s="85" customFormat="1" ht="45" x14ac:dyDescent="0.2">
      <c r="A841" s="80" t="s">
        <v>690</v>
      </c>
      <c r="B841" s="79" t="s">
        <v>7</v>
      </c>
      <c r="C841" s="122" t="s">
        <v>73</v>
      </c>
      <c r="D841" s="126" t="s">
        <v>882</v>
      </c>
      <c r="E841" s="185" t="s">
        <v>381</v>
      </c>
      <c r="F841" s="207"/>
      <c r="G841" s="123" t="s">
        <v>691</v>
      </c>
      <c r="H841" s="81">
        <v>574500</v>
      </c>
      <c r="I841" s="82">
        <v>466474.36</v>
      </c>
      <c r="J841" s="83">
        <f>IF(IF(H841="",0,H841)=0,0,(IF(H841&gt;0,IF(I841&gt;H841,0,H841-I841),IF(I841&gt;H841,H841-I841,0))))</f>
        <v>108025.64</v>
      </c>
      <c r="K841" s="119" t="str">
        <f t="shared" si="15"/>
        <v>000070393000S2300621</v>
      </c>
      <c r="L841" s="84" t="str">
        <f>C841 &amp; D841 &amp;E841 &amp; F841 &amp; G841</f>
        <v>000070393000S2300621</v>
      </c>
    </row>
    <row r="842" spans="1:12" x14ac:dyDescent="0.2">
      <c r="A842" s="100" t="s">
        <v>943</v>
      </c>
      <c r="B842" s="101" t="s">
        <v>7</v>
      </c>
      <c r="C842" s="102" t="s">
        <v>73</v>
      </c>
      <c r="D842" s="125" t="s">
        <v>944</v>
      </c>
      <c r="E842" s="202" t="s">
        <v>126</v>
      </c>
      <c r="F842" s="203"/>
      <c r="G842" s="130" t="s">
        <v>73</v>
      </c>
      <c r="H842" s="97">
        <v>18912300</v>
      </c>
      <c r="I842" s="103">
        <v>7902499.7800000003</v>
      </c>
      <c r="J842" s="104">
        <v>11009800.220000001</v>
      </c>
      <c r="K842" s="119" t="str">
        <f t="shared" si="15"/>
        <v>00007070000000000000</v>
      </c>
      <c r="L842" s="107" t="s">
        <v>945</v>
      </c>
    </row>
    <row r="843" spans="1:12" ht="22.5" x14ac:dyDescent="0.2">
      <c r="A843" s="100" t="s">
        <v>653</v>
      </c>
      <c r="B843" s="101" t="s">
        <v>7</v>
      </c>
      <c r="C843" s="102" t="s">
        <v>73</v>
      </c>
      <c r="D843" s="125" t="s">
        <v>944</v>
      </c>
      <c r="E843" s="202" t="s">
        <v>655</v>
      </c>
      <c r="F843" s="203"/>
      <c r="G843" s="130" t="s">
        <v>73</v>
      </c>
      <c r="H843" s="97">
        <v>1154800</v>
      </c>
      <c r="I843" s="103">
        <v>0</v>
      </c>
      <c r="J843" s="104">
        <v>1154800</v>
      </c>
      <c r="K843" s="119" t="str">
        <f t="shared" si="15"/>
        <v>00007070200000000000</v>
      </c>
      <c r="L843" s="107" t="s">
        <v>946</v>
      </c>
    </row>
    <row r="844" spans="1:12" ht="22.5" x14ac:dyDescent="0.2">
      <c r="A844" s="100" t="s">
        <v>678</v>
      </c>
      <c r="B844" s="101" t="s">
        <v>7</v>
      </c>
      <c r="C844" s="102" t="s">
        <v>73</v>
      </c>
      <c r="D844" s="125" t="s">
        <v>944</v>
      </c>
      <c r="E844" s="202" t="s">
        <v>679</v>
      </c>
      <c r="F844" s="203"/>
      <c r="G844" s="130" t="s">
        <v>73</v>
      </c>
      <c r="H844" s="97">
        <v>1154800</v>
      </c>
      <c r="I844" s="103">
        <v>0</v>
      </c>
      <c r="J844" s="104">
        <v>1154800</v>
      </c>
      <c r="K844" s="119" t="str">
        <f t="shared" si="15"/>
        <v>00007070240000000000</v>
      </c>
      <c r="L844" s="107" t="s">
        <v>947</v>
      </c>
    </row>
    <row r="845" spans="1:12" ht="22.5" x14ac:dyDescent="0.2">
      <c r="A845" s="100" t="s">
        <v>948</v>
      </c>
      <c r="B845" s="101" t="s">
        <v>7</v>
      </c>
      <c r="C845" s="102" t="s">
        <v>73</v>
      </c>
      <c r="D845" s="125" t="s">
        <v>944</v>
      </c>
      <c r="E845" s="202" t="s">
        <v>950</v>
      </c>
      <c r="F845" s="203"/>
      <c r="G845" s="130" t="s">
        <v>73</v>
      </c>
      <c r="H845" s="97">
        <v>1154800</v>
      </c>
      <c r="I845" s="103">
        <v>0</v>
      </c>
      <c r="J845" s="104">
        <v>1154800</v>
      </c>
      <c r="K845" s="119" t="str">
        <f t="shared" si="15"/>
        <v>00007070240025060000</v>
      </c>
      <c r="L845" s="107" t="s">
        <v>949</v>
      </c>
    </row>
    <row r="846" spans="1:12" ht="22.5" x14ac:dyDescent="0.2">
      <c r="A846" s="100" t="s">
        <v>662</v>
      </c>
      <c r="B846" s="101" t="s">
        <v>7</v>
      </c>
      <c r="C846" s="102" t="s">
        <v>73</v>
      </c>
      <c r="D846" s="125" t="s">
        <v>944</v>
      </c>
      <c r="E846" s="202" t="s">
        <v>950</v>
      </c>
      <c r="F846" s="203"/>
      <c r="G846" s="130" t="s">
        <v>664</v>
      </c>
      <c r="H846" s="97">
        <v>1154800</v>
      </c>
      <c r="I846" s="103">
        <v>0</v>
      </c>
      <c r="J846" s="104">
        <v>1154800</v>
      </c>
      <c r="K846" s="119" t="str">
        <f t="shared" si="15"/>
        <v>00007070240025060600</v>
      </c>
      <c r="L846" s="107" t="s">
        <v>951</v>
      </c>
    </row>
    <row r="847" spans="1:12" x14ac:dyDescent="0.2">
      <c r="A847" s="100" t="s">
        <v>665</v>
      </c>
      <c r="B847" s="101" t="s">
        <v>7</v>
      </c>
      <c r="C847" s="102" t="s">
        <v>73</v>
      </c>
      <c r="D847" s="125" t="s">
        <v>944</v>
      </c>
      <c r="E847" s="202" t="s">
        <v>950</v>
      </c>
      <c r="F847" s="203"/>
      <c r="G847" s="130" t="s">
        <v>13</v>
      </c>
      <c r="H847" s="97">
        <v>1154800</v>
      </c>
      <c r="I847" s="103">
        <v>0</v>
      </c>
      <c r="J847" s="104">
        <v>1154800</v>
      </c>
      <c r="K847" s="119" t="str">
        <f t="shared" si="15"/>
        <v>00007070240025060620</v>
      </c>
      <c r="L847" s="107" t="s">
        <v>952</v>
      </c>
    </row>
    <row r="848" spans="1:12" s="85" customFormat="1" x14ac:dyDescent="0.2">
      <c r="A848" s="80" t="s">
        <v>667</v>
      </c>
      <c r="B848" s="79" t="s">
        <v>7</v>
      </c>
      <c r="C848" s="122" t="s">
        <v>73</v>
      </c>
      <c r="D848" s="126" t="s">
        <v>944</v>
      </c>
      <c r="E848" s="185" t="s">
        <v>950</v>
      </c>
      <c r="F848" s="207"/>
      <c r="G848" s="123" t="s">
        <v>668</v>
      </c>
      <c r="H848" s="81">
        <v>1154800</v>
      </c>
      <c r="I848" s="82">
        <v>0</v>
      </c>
      <c r="J848" s="83">
        <f>IF(IF(H848="",0,H848)=0,0,(IF(H848&gt;0,IF(I848&gt;H848,0,H848-I848),IF(I848&gt;H848,H848-I848,0))))</f>
        <v>1154800</v>
      </c>
      <c r="K848" s="119" t="str">
        <f t="shared" si="15"/>
        <v>00007070240025060622</v>
      </c>
      <c r="L848" s="84" t="str">
        <f>C848 &amp; D848 &amp;E848 &amp; F848 &amp; G848</f>
        <v>00007070240025060622</v>
      </c>
    </row>
    <row r="849" spans="1:12" ht="22.5" x14ac:dyDescent="0.2">
      <c r="A849" s="100" t="s">
        <v>953</v>
      </c>
      <c r="B849" s="101" t="s">
        <v>7</v>
      </c>
      <c r="C849" s="102" t="s">
        <v>73</v>
      </c>
      <c r="D849" s="125" t="s">
        <v>944</v>
      </c>
      <c r="E849" s="202" t="s">
        <v>955</v>
      </c>
      <c r="F849" s="203"/>
      <c r="G849" s="130" t="s">
        <v>73</v>
      </c>
      <c r="H849" s="97">
        <v>15820000</v>
      </c>
      <c r="I849" s="103">
        <v>6707649.7800000003</v>
      </c>
      <c r="J849" s="104">
        <v>9112350.2200000007</v>
      </c>
      <c r="K849" s="119" t="str">
        <f t="shared" si="15"/>
        <v>00007072200000000000</v>
      </c>
      <c r="L849" s="107" t="s">
        <v>954</v>
      </c>
    </row>
    <row r="850" spans="1:12" ht="22.5" x14ac:dyDescent="0.2">
      <c r="A850" s="100" t="s">
        <v>956</v>
      </c>
      <c r="B850" s="101" t="s">
        <v>7</v>
      </c>
      <c r="C850" s="102" t="s">
        <v>73</v>
      </c>
      <c r="D850" s="125" t="s">
        <v>944</v>
      </c>
      <c r="E850" s="202" t="s">
        <v>958</v>
      </c>
      <c r="F850" s="203"/>
      <c r="G850" s="130" t="s">
        <v>73</v>
      </c>
      <c r="H850" s="97">
        <v>137000</v>
      </c>
      <c r="I850" s="103">
        <v>56180</v>
      </c>
      <c r="J850" s="104">
        <v>80820</v>
      </c>
      <c r="K850" s="119" t="str">
        <f t="shared" si="15"/>
        <v>00007072200022210000</v>
      </c>
      <c r="L850" s="107" t="s">
        <v>957</v>
      </c>
    </row>
    <row r="851" spans="1:12" ht="22.5" x14ac:dyDescent="0.2">
      <c r="A851" s="100" t="s">
        <v>662</v>
      </c>
      <c r="B851" s="101" t="s">
        <v>7</v>
      </c>
      <c r="C851" s="102" t="s">
        <v>73</v>
      </c>
      <c r="D851" s="125" t="s">
        <v>944</v>
      </c>
      <c r="E851" s="202" t="s">
        <v>958</v>
      </c>
      <c r="F851" s="203"/>
      <c r="G851" s="130" t="s">
        <v>664</v>
      </c>
      <c r="H851" s="97">
        <v>137000</v>
      </c>
      <c r="I851" s="103">
        <v>56180</v>
      </c>
      <c r="J851" s="104">
        <v>80820</v>
      </c>
      <c r="K851" s="119" t="str">
        <f t="shared" ref="K851:K914" si="16">C851 &amp; D851 &amp;E851 &amp; F851 &amp; G851</f>
        <v>00007072200022210600</v>
      </c>
      <c r="L851" s="107" t="s">
        <v>959</v>
      </c>
    </row>
    <row r="852" spans="1:12" x14ac:dyDescent="0.2">
      <c r="A852" s="100" t="s">
        <v>684</v>
      </c>
      <c r="B852" s="101" t="s">
        <v>7</v>
      </c>
      <c r="C852" s="102" t="s">
        <v>73</v>
      </c>
      <c r="D852" s="125" t="s">
        <v>944</v>
      </c>
      <c r="E852" s="202" t="s">
        <v>958</v>
      </c>
      <c r="F852" s="203"/>
      <c r="G852" s="130" t="s">
        <v>686</v>
      </c>
      <c r="H852" s="97">
        <v>137000</v>
      </c>
      <c r="I852" s="103">
        <v>56180</v>
      </c>
      <c r="J852" s="104">
        <v>80820</v>
      </c>
      <c r="K852" s="119" t="str">
        <f t="shared" si="16"/>
        <v>00007072200022210610</v>
      </c>
      <c r="L852" s="107" t="s">
        <v>960</v>
      </c>
    </row>
    <row r="853" spans="1:12" s="85" customFormat="1" x14ac:dyDescent="0.2">
      <c r="A853" s="80" t="s">
        <v>709</v>
      </c>
      <c r="B853" s="79" t="s">
        <v>7</v>
      </c>
      <c r="C853" s="122" t="s">
        <v>73</v>
      </c>
      <c r="D853" s="126" t="s">
        <v>944</v>
      </c>
      <c r="E853" s="185" t="s">
        <v>958</v>
      </c>
      <c r="F853" s="207"/>
      <c r="G853" s="123" t="s">
        <v>710</v>
      </c>
      <c r="H853" s="81">
        <v>137000</v>
      </c>
      <c r="I853" s="82">
        <v>56180</v>
      </c>
      <c r="J853" s="83">
        <f>IF(IF(H853="",0,H853)=0,0,(IF(H853&gt;0,IF(I853&gt;H853,0,H853-I853),IF(I853&gt;H853,H853-I853,0))))</f>
        <v>80820</v>
      </c>
      <c r="K853" s="119" t="str">
        <f t="shared" si="16"/>
        <v>00007072200022210612</v>
      </c>
      <c r="L853" s="84" t="str">
        <f>C853 &amp; D853 &amp;E853 &amp; F853 &amp; G853</f>
        <v>00007072200022210612</v>
      </c>
    </row>
    <row r="854" spans="1:12" x14ac:dyDescent="0.2">
      <c r="A854" s="100" t="s">
        <v>961</v>
      </c>
      <c r="B854" s="101" t="s">
        <v>7</v>
      </c>
      <c r="C854" s="102" t="s">
        <v>73</v>
      </c>
      <c r="D854" s="125" t="s">
        <v>944</v>
      </c>
      <c r="E854" s="202" t="s">
        <v>963</v>
      </c>
      <c r="F854" s="203"/>
      <c r="G854" s="130" t="s">
        <v>73</v>
      </c>
      <c r="H854" s="97">
        <v>388000</v>
      </c>
      <c r="I854" s="103">
        <v>42640</v>
      </c>
      <c r="J854" s="104">
        <v>345360</v>
      </c>
      <c r="K854" s="119" t="str">
        <f t="shared" si="16"/>
        <v>00007072200022220000</v>
      </c>
      <c r="L854" s="107" t="s">
        <v>962</v>
      </c>
    </row>
    <row r="855" spans="1:12" ht="22.5" x14ac:dyDescent="0.2">
      <c r="A855" s="100" t="s">
        <v>662</v>
      </c>
      <c r="B855" s="101" t="s">
        <v>7</v>
      </c>
      <c r="C855" s="102" t="s">
        <v>73</v>
      </c>
      <c r="D855" s="125" t="s">
        <v>944</v>
      </c>
      <c r="E855" s="202" t="s">
        <v>963</v>
      </c>
      <c r="F855" s="203"/>
      <c r="G855" s="130" t="s">
        <v>664</v>
      </c>
      <c r="H855" s="97">
        <v>388000</v>
      </c>
      <c r="I855" s="103">
        <v>42640</v>
      </c>
      <c r="J855" s="104">
        <v>345360</v>
      </c>
      <c r="K855" s="119" t="str">
        <f t="shared" si="16"/>
        <v>00007072200022220600</v>
      </c>
      <c r="L855" s="107" t="s">
        <v>964</v>
      </c>
    </row>
    <row r="856" spans="1:12" x14ac:dyDescent="0.2">
      <c r="A856" s="100" t="s">
        <v>684</v>
      </c>
      <c r="B856" s="101" t="s">
        <v>7</v>
      </c>
      <c r="C856" s="102" t="s">
        <v>73</v>
      </c>
      <c r="D856" s="125" t="s">
        <v>944</v>
      </c>
      <c r="E856" s="202" t="s">
        <v>963</v>
      </c>
      <c r="F856" s="203"/>
      <c r="G856" s="130" t="s">
        <v>686</v>
      </c>
      <c r="H856" s="97">
        <v>388000</v>
      </c>
      <c r="I856" s="103">
        <v>42640</v>
      </c>
      <c r="J856" s="104">
        <v>345360</v>
      </c>
      <c r="K856" s="119" t="str">
        <f t="shared" si="16"/>
        <v>00007072200022220610</v>
      </c>
      <c r="L856" s="107" t="s">
        <v>965</v>
      </c>
    </row>
    <row r="857" spans="1:12" s="85" customFormat="1" x14ac:dyDescent="0.2">
      <c r="A857" s="80" t="s">
        <v>709</v>
      </c>
      <c r="B857" s="79" t="s">
        <v>7</v>
      </c>
      <c r="C857" s="122" t="s">
        <v>73</v>
      </c>
      <c r="D857" s="126" t="s">
        <v>944</v>
      </c>
      <c r="E857" s="185" t="s">
        <v>963</v>
      </c>
      <c r="F857" s="207"/>
      <c r="G857" s="123" t="s">
        <v>710</v>
      </c>
      <c r="H857" s="81">
        <v>388000</v>
      </c>
      <c r="I857" s="82">
        <v>42640</v>
      </c>
      <c r="J857" s="83">
        <f>IF(IF(H857="",0,H857)=0,0,(IF(H857&gt;0,IF(I857&gt;H857,0,H857-I857),IF(I857&gt;H857,H857-I857,0))))</f>
        <v>345360</v>
      </c>
      <c r="K857" s="119" t="str">
        <f t="shared" si="16"/>
        <v>00007072200022220612</v>
      </c>
      <c r="L857" s="84" t="str">
        <f>C857 &amp; D857 &amp;E857 &amp; F857 &amp; G857</f>
        <v>00007072200022220612</v>
      </c>
    </row>
    <row r="858" spans="1:12" ht="33.75" x14ac:dyDescent="0.2">
      <c r="A858" s="100" t="s">
        <v>966</v>
      </c>
      <c r="B858" s="101" t="s">
        <v>7</v>
      </c>
      <c r="C858" s="102" t="s">
        <v>73</v>
      </c>
      <c r="D858" s="125" t="s">
        <v>944</v>
      </c>
      <c r="E858" s="202" t="s">
        <v>968</v>
      </c>
      <c r="F858" s="203"/>
      <c r="G858" s="130" t="s">
        <v>73</v>
      </c>
      <c r="H858" s="97">
        <v>13229035</v>
      </c>
      <c r="I858" s="103">
        <v>5403641.6399999997</v>
      </c>
      <c r="J858" s="104">
        <v>7825393.3600000003</v>
      </c>
      <c r="K858" s="119" t="str">
        <f t="shared" si="16"/>
        <v>00007072200022230000</v>
      </c>
      <c r="L858" s="107" t="s">
        <v>967</v>
      </c>
    </row>
    <row r="859" spans="1:12" ht="22.5" x14ac:dyDescent="0.2">
      <c r="A859" s="100" t="s">
        <v>662</v>
      </c>
      <c r="B859" s="101" t="s">
        <v>7</v>
      </c>
      <c r="C859" s="102" t="s">
        <v>73</v>
      </c>
      <c r="D859" s="125" t="s">
        <v>944</v>
      </c>
      <c r="E859" s="202" t="s">
        <v>968</v>
      </c>
      <c r="F859" s="203"/>
      <c r="G859" s="130" t="s">
        <v>664</v>
      </c>
      <c r="H859" s="97">
        <v>13229035</v>
      </c>
      <c r="I859" s="103">
        <v>5403641.6399999997</v>
      </c>
      <c r="J859" s="104">
        <v>7825393.3600000003</v>
      </c>
      <c r="K859" s="119" t="str">
        <f t="shared" si="16"/>
        <v>00007072200022230600</v>
      </c>
      <c r="L859" s="107" t="s">
        <v>969</v>
      </c>
    </row>
    <row r="860" spans="1:12" x14ac:dyDescent="0.2">
      <c r="A860" s="100" t="s">
        <v>684</v>
      </c>
      <c r="B860" s="101" t="s">
        <v>7</v>
      </c>
      <c r="C860" s="102" t="s">
        <v>73</v>
      </c>
      <c r="D860" s="125" t="s">
        <v>944</v>
      </c>
      <c r="E860" s="202" t="s">
        <v>968</v>
      </c>
      <c r="F860" s="203"/>
      <c r="G860" s="130" t="s">
        <v>686</v>
      </c>
      <c r="H860" s="97">
        <v>13229035</v>
      </c>
      <c r="I860" s="103">
        <v>5403641.6399999997</v>
      </c>
      <c r="J860" s="104">
        <v>7825393.3600000003</v>
      </c>
      <c r="K860" s="119" t="str">
        <f t="shared" si="16"/>
        <v>00007072200022230610</v>
      </c>
      <c r="L860" s="107" t="s">
        <v>970</v>
      </c>
    </row>
    <row r="861" spans="1:12" s="85" customFormat="1" ht="45" x14ac:dyDescent="0.2">
      <c r="A861" s="80" t="s">
        <v>687</v>
      </c>
      <c r="B861" s="79" t="s">
        <v>7</v>
      </c>
      <c r="C861" s="122" t="s">
        <v>73</v>
      </c>
      <c r="D861" s="126" t="s">
        <v>944</v>
      </c>
      <c r="E861" s="185" t="s">
        <v>968</v>
      </c>
      <c r="F861" s="207"/>
      <c r="G861" s="123" t="s">
        <v>688</v>
      </c>
      <c r="H861" s="81">
        <v>13229035</v>
      </c>
      <c r="I861" s="82">
        <v>5403641.6399999997</v>
      </c>
      <c r="J861" s="83">
        <f>IF(IF(H861="",0,H861)=0,0,(IF(H861&gt;0,IF(I861&gt;H861,0,H861-I861),IF(I861&gt;H861,H861-I861,0))))</f>
        <v>7825393.3600000003</v>
      </c>
      <c r="K861" s="119" t="str">
        <f t="shared" si="16"/>
        <v>00007072200022230611</v>
      </c>
      <c r="L861" s="84" t="str">
        <f>C861 &amp; D861 &amp;E861 &amp; F861 &amp; G861</f>
        <v>00007072200022230611</v>
      </c>
    </row>
    <row r="862" spans="1:12" ht="45" x14ac:dyDescent="0.2">
      <c r="A862" s="100" t="s">
        <v>971</v>
      </c>
      <c r="B862" s="101" t="s">
        <v>7</v>
      </c>
      <c r="C862" s="102" t="s">
        <v>73</v>
      </c>
      <c r="D862" s="125" t="s">
        <v>944</v>
      </c>
      <c r="E862" s="202" t="s">
        <v>973</v>
      </c>
      <c r="F862" s="203"/>
      <c r="G862" s="130" t="s">
        <v>73</v>
      </c>
      <c r="H862" s="97">
        <v>1200000</v>
      </c>
      <c r="I862" s="103">
        <v>339319.64</v>
      </c>
      <c r="J862" s="104">
        <v>860680.36</v>
      </c>
      <c r="K862" s="119" t="str">
        <f t="shared" si="16"/>
        <v>00007072200022240000</v>
      </c>
      <c r="L862" s="107" t="s">
        <v>972</v>
      </c>
    </row>
    <row r="863" spans="1:12" ht="56.25" x14ac:dyDescent="0.2">
      <c r="A863" s="100" t="s">
        <v>141</v>
      </c>
      <c r="B863" s="101" t="s">
        <v>7</v>
      </c>
      <c r="C863" s="102" t="s">
        <v>73</v>
      </c>
      <c r="D863" s="125" t="s">
        <v>944</v>
      </c>
      <c r="E863" s="202" t="s">
        <v>973</v>
      </c>
      <c r="F863" s="203"/>
      <c r="G863" s="130" t="s">
        <v>140</v>
      </c>
      <c r="H863" s="97">
        <v>1200000</v>
      </c>
      <c r="I863" s="103">
        <v>339319.64</v>
      </c>
      <c r="J863" s="104">
        <v>860680.36</v>
      </c>
      <c r="K863" s="119" t="str">
        <f t="shared" si="16"/>
        <v>00007072200022240100</v>
      </c>
      <c r="L863" s="107" t="s">
        <v>974</v>
      </c>
    </row>
    <row r="864" spans="1:12" x14ac:dyDescent="0.2">
      <c r="A864" s="100" t="s">
        <v>361</v>
      </c>
      <c r="B864" s="101" t="s">
        <v>7</v>
      </c>
      <c r="C864" s="102" t="s">
        <v>73</v>
      </c>
      <c r="D864" s="125" t="s">
        <v>944</v>
      </c>
      <c r="E864" s="202" t="s">
        <v>973</v>
      </c>
      <c r="F864" s="203"/>
      <c r="G864" s="130" t="s">
        <v>362</v>
      </c>
      <c r="H864" s="97">
        <v>1200000</v>
      </c>
      <c r="I864" s="103">
        <v>339319.64</v>
      </c>
      <c r="J864" s="104">
        <v>860680.36</v>
      </c>
      <c r="K864" s="119" t="str">
        <f t="shared" si="16"/>
        <v>00007072200022240110</v>
      </c>
      <c r="L864" s="107" t="s">
        <v>975</v>
      </c>
    </row>
    <row r="865" spans="1:12" s="85" customFormat="1" x14ac:dyDescent="0.2">
      <c r="A865" s="80" t="s">
        <v>364</v>
      </c>
      <c r="B865" s="79" t="s">
        <v>7</v>
      </c>
      <c r="C865" s="122" t="s">
        <v>73</v>
      </c>
      <c r="D865" s="126" t="s">
        <v>944</v>
      </c>
      <c r="E865" s="185" t="s">
        <v>973</v>
      </c>
      <c r="F865" s="207"/>
      <c r="G865" s="123" t="s">
        <v>365</v>
      </c>
      <c r="H865" s="81">
        <v>920000</v>
      </c>
      <c r="I865" s="82">
        <v>266697.03999999998</v>
      </c>
      <c r="J865" s="83">
        <f>IF(IF(H865="",0,H865)=0,0,(IF(H865&gt;0,IF(I865&gt;H865,0,H865-I865),IF(I865&gt;H865,H865-I865,0))))</f>
        <v>653302.96</v>
      </c>
      <c r="K865" s="119" t="str">
        <f t="shared" si="16"/>
        <v>00007072200022240111</v>
      </c>
      <c r="L865" s="84" t="str">
        <f>C865 &amp; D865 &amp;E865 &amp; F865 &amp; G865</f>
        <v>00007072200022240111</v>
      </c>
    </row>
    <row r="866" spans="1:12" s="85" customFormat="1" ht="33.75" x14ac:dyDescent="0.2">
      <c r="A866" s="80" t="s">
        <v>366</v>
      </c>
      <c r="B866" s="79" t="s">
        <v>7</v>
      </c>
      <c r="C866" s="122" t="s">
        <v>73</v>
      </c>
      <c r="D866" s="126" t="s">
        <v>944</v>
      </c>
      <c r="E866" s="185" t="s">
        <v>973</v>
      </c>
      <c r="F866" s="207"/>
      <c r="G866" s="123" t="s">
        <v>367</v>
      </c>
      <c r="H866" s="81">
        <v>280000</v>
      </c>
      <c r="I866" s="82">
        <v>72622.600000000006</v>
      </c>
      <c r="J866" s="83">
        <f>IF(IF(H866="",0,H866)=0,0,(IF(H866&gt;0,IF(I866&gt;H866,0,H866-I866),IF(I866&gt;H866,H866-I866,0))))</f>
        <v>207377.4</v>
      </c>
      <c r="K866" s="119" t="str">
        <f t="shared" si="16"/>
        <v>00007072200022240119</v>
      </c>
      <c r="L866" s="84" t="str">
        <f>C866 &amp; D866 &amp;E866 &amp; F866 &amp; G866</f>
        <v>00007072200022240119</v>
      </c>
    </row>
    <row r="867" spans="1:12" ht="45" x14ac:dyDescent="0.2">
      <c r="A867" s="100" t="s">
        <v>976</v>
      </c>
      <c r="B867" s="101" t="s">
        <v>7</v>
      </c>
      <c r="C867" s="102" t="s">
        <v>73</v>
      </c>
      <c r="D867" s="125" t="s">
        <v>944</v>
      </c>
      <c r="E867" s="202" t="s">
        <v>977</v>
      </c>
      <c r="F867" s="203"/>
      <c r="G867" s="130" t="s">
        <v>73</v>
      </c>
      <c r="H867" s="97">
        <v>865965</v>
      </c>
      <c r="I867" s="103">
        <v>865868.5</v>
      </c>
      <c r="J867" s="104">
        <v>96.5</v>
      </c>
      <c r="K867" s="119" t="str">
        <f t="shared" si="16"/>
        <v>0000707220E854121000</v>
      </c>
      <c r="L867" s="107" t="s">
        <v>978</v>
      </c>
    </row>
    <row r="868" spans="1:12" ht="22.5" x14ac:dyDescent="0.2">
      <c r="A868" s="100" t="s">
        <v>662</v>
      </c>
      <c r="B868" s="101" t="s">
        <v>7</v>
      </c>
      <c r="C868" s="102" t="s">
        <v>73</v>
      </c>
      <c r="D868" s="125" t="s">
        <v>944</v>
      </c>
      <c r="E868" s="202" t="s">
        <v>977</v>
      </c>
      <c r="F868" s="203"/>
      <c r="G868" s="130" t="s">
        <v>664</v>
      </c>
      <c r="H868" s="97">
        <v>865965</v>
      </c>
      <c r="I868" s="103">
        <v>865868.5</v>
      </c>
      <c r="J868" s="104">
        <v>96.5</v>
      </c>
      <c r="K868" s="119" t="str">
        <f t="shared" si="16"/>
        <v>0000707220E854121600</v>
      </c>
      <c r="L868" s="107" t="s">
        <v>979</v>
      </c>
    </row>
    <row r="869" spans="1:12" x14ac:dyDescent="0.2">
      <c r="A869" s="100" t="s">
        <v>684</v>
      </c>
      <c r="B869" s="101" t="s">
        <v>7</v>
      </c>
      <c r="C869" s="102" t="s">
        <v>73</v>
      </c>
      <c r="D869" s="125" t="s">
        <v>944</v>
      </c>
      <c r="E869" s="202" t="s">
        <v>977</v>
      </c>
      <c r="F869" s="203"/>
      <c r="G869" s="130" t="s">
        <v>686</v>
      </c>
      <c r="H869" s="97">
        <v>865965</v>
      </c>
      <c r="I869" s="103">
        <v>865868.5</v>
      </c>
      <c r="J869" s="104">
        <v>96.5</v>
      </c>
      <c r="K869" s="119" t="str">
        <f t="shared" si="16"/>
        <v>0000707220E854121610</v>
      </c>
      <c r="L869" s="107" t="s">
        <v>980</v>
      </c>
    </row>
    <row r="870" spans="1:12" s="85" customFormat="1" x14ac:dyDescent="0.2">
      <c r="A870" s="80" t="s">
        <v>709</v>
      </c>
      <c r="B870" s="79" t="s">
        <v>7</v>
      </c>
      <c r="C870" s="122" t="s">
        <v>73</v>
      </c>
      <c r="D870" s="126" t="s">
        <v>944</v>
      </c>
      <c r="E870" s="185" t="s">
        <v>977</v>
      </c>
      <c r="F870" s="207"/>
      <c r="G870" s="123" t="s">
        <v>710</v>
      </c>
      <c r="H870" s="81">
        <v>865965</v>
      </c>
      <c r="I870" s="82">
        <v>865868.5</v>
      </c>
      <c r="J870" s="83">
        <f>IF(IF(H870="",0,H870)=0,0,(IF(H870&gt;0,IF(I870&gt;H870,0,H870-I870),IF(I870&gt;H870,H870-I870,0))))</f>
        <v>96.5</v>
      </c>
      <c r="K870" s="119" t="str">
        <f t="shared" si="16"/>
        <v>0000707220E854121612</v>
      </c>
      <c r="L870" s="84" t="str">
        <f>C870 &amp; D870 &amp;E870 &amp; F870 &amp; G870</f>
        <v>0000707220E854121612</v>
      </c>
    </row>
    <row r="871" spans="1:12" ht="22.5" x14ac:dyDescent="0.2">
      <c r="A871" s="100" t="s">
        <v>170</v>
      </c>
      <c r="B871" s="101" t="s">
        <v>7</v>
      </c>
      <c r="C871" s="102" t="s">
        <v>73</v>
      </c>
      <c r="D871" s="125" t="s">
        <v>944</v>
      </c>
      <c r="E871" s="202" t="s">
        <v>172</v>
      </c>
      <c r="F871" s="203"/>
      <c r="G871" s="130" t="s">
        <v>73</v>
      </c>
      <c r="H871" s="97">
        <v>1937500</v>
      </c>
      <c r="I871" s="103">
        <v>1194850</v>
      </c>
      <c r="J871" s="104">
        <v>742650</v>
      </c>
      <c r="K871" s="119" t="str">
        <f t="shared" si="16"/>
        <v>00007079300000000000</v>
      </c>
      <c r="L871" s="107" t="s">
        <v>981</v>
      </c>
    </row>
    <row r="872" spans="1:12" ht="33.75" x14ac:dyDescent="0.2">
      <c r="A872" s="100" t="s">
        <v>375</v>
      </c>
      <c r="B872" s="101" t="s">
        <v>7</v>
      </c>
      <c r="C872" s="102" t="s">
        <v>73</v>
      </c>
      <c r="D872" s="125" t="s">
        <v>944</v>
      </c>
      <c r="E872" s="202" t="s">
        <v>377</v>
      </c>
      <c r="F872" s="203"/>
      <c r="G872" s="130" t="s">
        <v>73</v>
      </c>
      <c r="H872" s="97">
        <v>1550000</v>
      </c>
      <c r="I872" s="103">
        <v>959750</v>
      </c>
      <c r="J872" s="104">
        <v>590250</v>
      </c>
      <c r="K872" s="119" t="str">
        <f t="shared" si="16"/>
        <v>00007079300072300000</v>
      </c>
      <c r="L872" s="107" t="s">
        <v>982</v>
      </c>
    </row>
    <row r="873" spans="1:12" ht="22.5" x14ac:dyDescent="0.2">
      <c r="A873" s="100" t="s">
        <v>662</v>
      </c>
      <c r="B873" s="101" t="s">
        <v>7</v>
      </c>
      <c r="C873" s="102" t="s">
        <v>73</v>
      </c>
      <c r="D873" s="125" t="s">
        <v>944</v>
      </c>
      <c r="E873" s="202" t="s">
        <v>377</v>
      </c>
      <c r="F873" s="203"/>
      <c r="G873" s="130" t="s">
        <v>664</v>
      </c>
      <c r="H873" s="97">
        <v>1550000</v>
      </c>
      <c r="I873" s="103">
        <v>959750</v>
      </c>
      <c r="J873" s="104">
        <v>590250</v>
      </c>
      <c r="K873" s="119" t="str">
        <f t="shared" si="16"/>
        <v>00007079300072300600</v>
      </c>
      <c r="L873" s="107" t="s">
        <v>983</v>
      </c>
    </row>
    <row r="874" spans="1:12" x14ac:dyDescent="0.2">
      <c r="A874" s="100" t="s">
        <v>684</v>
      </c>
      <c r="B874" s="101" t="s">
        <v>7</v>
      </c>
      <c r="C874" s="102" t="s">
        <v>73</v>
      </c>
      <c r="D874" s="125" t="s">
        <v>944</v>
      </c>
      <c r="E874" s="202" t="s">
        <v>377</v>
      </c>
      <c r="F874" s="203"/>
      <c r="G874" s="130" t="s">
        <v>686</v>
      </c>
      <c r="H874" s="97">
        <v>1550000</v>
      </c>
      <c r="I874" s="103">
        <v>959750</v>
      </c>
      <c r="J874" s="104">
        <v>590250</v>
      </c>
      <c r="K874" s="119" t="str">
        <f t="shared" si="16"/>
        <v>00007079300072300610</v>
      </c>
      <c r="L874" s="107" t="s">
        <v>984</v>
      </c>
    </row>
    <row r="875" spans="1:12" s="85" customFormat="1" ht="45" x14ac:dyDescent="0.2">
      <c r="A875" s="80" t="s">
        <v>687</v>
      </c>
      <c r="B875" s="79" t="s">
        <v>7</v>
      </c>
      <c r="C875" s="122" t="s">
        <v>73</v>
      </c>
      <c r="D875" s="126" t="s">
        <v>944</v>
      </c>
      <c r="E875" s="185" t="s">
        <v>377</v>
      </c>
      <c r="F875" s="207"/>
      <c r="G875" s="123" t="s">
        <v>688</v>
      </c>
      <c r="H875" s="81">
        <v>1550000</v>
      </c>
      <c r="I875" s="82">
        <v>959750</v>
      </c>
      <c r="J875" s="83">
        <f>IF(IF(H875="",0,H875)=0,0,(IF(H875&gt;0,IF(I875&gt;H875,0,H875-I875),IF(I875&gt;H875,H875-I875,0))))</f>
        <v>590250</v>
      </c>
      <c r="K875" s="119" t="str">
        <f t="shared" si="16"/>
        <v>00007079300072300611</v>
      </c>
      <c r="L875" s="84" t="str">
        <f>C875 &amp; D875 &amp;E875 &amp; F875 &amp; G875</f>
        <v>00007079300072300611</v>
      </c>
    </row>
    <row r="876" spans="1:12" ht="33.75" x14ac:dyDescent="0.2">
      <c r="A876" s="100" t="s">
        <v>375</v>
      </c>
      <c r="B876" s="101" t="s">
        <v>7</v>
      </c>
      <c r="C876" s="102" t="s">
        <v>73</v>
      </c>
      <c r="D876" s="125" t="s">
        <v>944</v>
      </c>
      <c r="E876" s="202" t="s">
        <v>381</v>
      </c>
      <c r="F876" s="203"/>
      <c r="G876" s="130" t="s">
        <v>73</v>
      </c>
      <c r="H876" s="97">
        <v>387500</v>
      </c>
      <c r="I876" s="103">
        <v>235100</v>
      </c>
      <c r="J876" s="104">
        <v>152400</v>
      </c>
      <c r="K876" s="119" t="str">
        <f t="shared" si="16"/>
        <v>000070793000S2300000</v>
      </c>
      <c r="L876" s="107" t="s">
        <v>985</v>
      </c>
    </row>
    <row r="877" spans="1:12" ht="22.5" x14ac:dyDescent="0.2">
      <c r="A877" s="100" t="s">
        <v>662</v>
      </c>
      <c r="B877" s="101" t="s">
        <v>7</v>
      </c>
      <c r="C877" s="102" t="s">
        <v>73</v>
      </c>
      <c r="D877" s="125" t="s">
        <v>944</v>
      </c>
      <c r="E877" s="202" t="s">
        <v>381</v>
      </c>
      <c r="F877" s="203"/>
      <c r="G877" s="130" t="s">
        <v>664</v>
      </c>
      <c r="H877" s="97">
        <v>387500</v>
      </c>
      <c r="I877" s="103">
        <v>235100</v>
      </c>
      <c r="J877" s="104">
        <v>152400</v>
      </c>
      <c r="K877" s="119" t="str">
        <f t="shared" si="16"/>
        <v>000070793000S2300600</v>
      </c>
      <c r="L877" s="107" t="s">
        <v>986</v>
      </c>
    </row>
    <row r="878" spans="1:12" x14ac:dyDescent="0.2">
      <c r="A878" s="100" t="s">
        <v>684</v>
      </c>
      <c r="B878" s="101" t="s">
        <v>7</v>
      </c>
      <c r="C878" s="102" t="s">
        <v>73</v>
      </c>
      <c r="D878" s="125" t="s">
        <v>944</v>
      </c>
      <c r="E878" s="202" t="s">
        <v>381</v>
      </c>
      <c r="F878" s="203"/>
      <c r="G878" s="130" t="s">
        <v>686</v>
      </c>
      <c r="H878" s="97">
        <v>387500</v>
      </c>
      <c r="I878" s="103">
        <v>235100</v>
      </c>
      <c r="J878" s="104">
        <v>152400</v>
      </c>
      <c r="K878" s="119" t="str">
        <f t="shared" si="16"/>
        <v>000070793000S2300610</v>
      </c>
      <c r="L878" s="107" t="s">
        <v>987</v>
      </c>
    </row>
    <row r="879" spans="1:12" s="85" customFormat="1" ht="45" x14ac:dyDescent="0.2">
      <c r="A879" s="80" t="s">
        <v>687</v>
      </c>
      <c r="B879" s="79" t="s">
        <v>7</v>
      </c>
      <c r="C879" s="122" t="s">
        <v>73</v>
      </c>
      <c r="D879" s="126" t="s">
        <v>944</v>
      </c>
      <c r="E879" s="185" t="s">
        <v>381</v>
      </c>
      <c r="F879" s="207"/>
      <c r="G879" s="123" t="s">
        <v>688</v>
      </c>
      <c r="H879" s="81">
        <v>387500</v>
      </c>
      <c r="I879" s="82">
        <v>235100</v>
      </c>
      <c r="J879" s="83">
        <f>IF(IF(H879="",0,H879)=0,0,(IF(H879&gt;0,IF(I879&gt;H879,0,H879-I879),IF(I879&gt;H879,H879-I879,0))))</f>
        <v>152400</v>
      </c>
      <c r="K879" s="119" t="str">
        <f t="shared" si="16"/>
        <v>000070793000S2300611</v>
      </c>
      <c r="L879" s="84" t="str">
        <f>C879 &amp; D879 &amp;E879 &amp; F879 &amp; G879</f>
        <v>000070793000S2300611</v>
      </c>
    </row>
    <row r="880" spans="1:12" x14ac:dyDescent="0.2">
      <c r="A880" s="100" t="s">
        <v>988</v>
      </c>
      <c r="B880" s="101" t="s">
        <v>7</v>
      </c>
      <c r="C880" s="102" t="s">
        <v>73</v>
      </c>
      <c r="D880" s="125" t="s">
        <v>989</v>
      </c>
      <c r="E880" s="202" t="s">
        <v>126</v>
      </c>
      <c r="F880" s="203"/>
      <c r="G880" s="130" t="s">
        <v>73</v>
      </c>
      <c r="H880" s="97">
        <v>37666663</v>
      </c>
      <c r="I880" s="103">
        <v>13130965.689999999</v>
      </c>
      <c r="J880" s="104">
        <v>24535697.309999999</v>
      </c>
      <c r="K880" s="119" t="str">
        <f t="shared" si="16"/>
        <v>00007090000000000000</v>
      </c>
      <c r="L880" s="107" t="s">
        <v>990</v>
      </c>
    </row>
    <row r="881" spans="1:12" ht="22.5" x14ac:dyDescent="0.2">
      <c r="A881" s="100" t="s">
        <v>653</v>
      </c>
      <c r="B881" s="101" t="s">
        <v>7</v>
      </c>
      <c r="C881" s="102" t="s">
        <v>73</v>
      </c>
      <c r="D881" s="125" t="s">
        <v>989</v>
      </c>
      <c r="E881" s="202" t="s">
        <v>655</v>
      </c>
      <c r="F881" s="203"/>
      <c r="G881" s="130" t="s">
        <v>73</v>
      </c>
      <c r="H881" s="97">
        <v>28380163</v>
      </c>
      <c r="I881" s="103">
        <v>10034176.279999999</v>
      </c>
      <c r="J881" s="104">
        <v>18345986.719999999</v>
      </c>
      <c r="K881" s="119" t="str">
        <f t="shared" si="16"/>
        <v>00007090200000000000</v>
      </c>
      <c r="L881" s="107" t="s">
        <v>991</v>
      </c>
    </row>
    <row r="882" spans="1:12" ht="22.5" x14ac:dyDescent="0.2">
      <c r="A882" s="100" t="s">
        <v>678</v>
      </c>
      <c r="B882" s="101" t="s">
        <v>7</v>
      </c>
      <c r="C882" s="102" t="s">
        <v>73</v>
      </c>
      <c r="D882" s="125" t="s">
        <v>989</v>
      </c>
      <c r="E882" s="202" t="s">
        <v>679</v>
      </c>
      <c r="F882" s="203"/>
      <c r="G882" s="130" t="s">
        <v>73</v>
      </c>
      <c r="H882" s="97">
        <v>28380163</v>
      </c>
      <c r="I882" s="103">
        <v>10034176.279999999</v>
      </c>
      <c r="J882" s="104">
        <v>18345986.719999999</v>
      </c>
      <c r="K882" s="119" t="str">
        <f t="shared" si="16"/>
        <v>00007090240000000000</v>
      </c>
      <c r="L882" s="107" t="s">
        <v>992</v>
      </c>
    </row>
    <row r="883" spans="1:12" ht="22.5" x14ac:dyDescent="0.2">
      <c r="A883" s="100" t="s">
        <v>993</v>
      </c>
      <c r="B883" s="101" t="s">
        <v>7</v>
      </c>
      <c r="C883" s="102" t="s">
        <v>73</v>
      </c>
      <c r="D883" s="125" t="s">
        <v>989</v>
      </c>
      <c r="E883" s="202" t="s">
        <v>995</v>
      </c>
      <c r="F883" s="203"/>
      <c r="G883" s="130" t="s">
        <v>73</v>
      </c>
      <c r="H883" s="97">
        <v>21178263</v>
      </c>
      <c r="I883" s="103">
        <v>7445640.5800000001</v>
      </c>
      <c r="J883" s="104">
        <v>13732622.42</v>
      </c>
      <c r="K883" s="119" t="str">
        <f t="shared" si="16"/>
        <v>00007090240001370000</v>
      </c>
      <c r="L883" s="107" t="s">
        <v>994</v>
      </c>
    </row>
    <row r="884" spans="1:12" ht="56.25" x14ac:dyDescent="0.2">
      <c r="A884" s="100" t="s">
        <v>141</v>
      </c>
      <c r="B884" s="101" t="s">
        <v>7</v>
      </c>
      <c r="C884" s="102" t="s">
        <v>73</v>
      </c>
      <c r="D884" s="125" t="s">
        <v>989</v>
      </c>
      <c r="E884" s="202" t="s">
        <v>995</v>
      </c>
      <c r="F884" s="203"/>
      <c r="G884" s="130" t="s">
        <v>140</v>
      </c>
      <c r="H884" s="97">
        <v>18384320</v>
      </c>
      <c r="I884" s="103">
        <v>6457166.9500000002</v>
      </c>
      <c r="J884" s="104">
        <v>11927153.050000001</v>
      </c>
      <c r="K884" s="119" t="str">
        <f t="shared" si="16"/>
        <v>00007090240001370100</v>
      </c>
      <c r="L884" s="107" t="s">
        <v>996</v>
      </c>
    </row>
    <row r="885" spans="1:12" x14ac:dyDescent="0.2">
      <c r="A885" s="100" t="s">
        <v>361</v>
      </c>
      <c r="B885" s="101" t="s">
        <v>7</v>
      </c>
      <c r="C885" s="102" t="s">
        <v>73</v>
      </c>
      <c r="D885" s="125" t="s">
        <v>989</v>
      </c>
      <c r="E885" s="202" t="s">
        <v>995</v>
      </c>
      <c r="F885" s="203"/>
      <c r="G885" s="130" t="s">
        <v>362</v>
      </c>
      <c r="H885" s="97">
        <v>18384320</v>
      </c>
      <c r="I885" s="103">
        <v>6457166.9500000002</v>
      </c>
      <c r="J885" s="104">
        <v>11927153.050000001</v>
      </c>
      <c r="K885" s="119" t="str">
        <f t="shared" si="16"/>
        <v>00007090240001370110</v>
      </c>
      <c r="L885" s="107" t="s">
        <v>997</v>
      </c>
    </row>
    <row r="886" spans="1:12" s="85" customFormat="1" x14ac:dyDescent="0.2">
      <c r="A886" s="80" t="s">
        <v>364</v>
      </c>
      <c r="B886" s="79" t="s">
        <v>7</v>
      </c>
      <c r="C886" s="122" t="s">
        <v>73</v>
      </c>
      <c r="D886" s="126" t="s">
        <v>989</v>
      </c>
      <c r="E886" s="185" t="s">
        <v>995</v>
      </c>
      <c r="F886" s="207"/>
      <c r="G886" s="123" t="s">
        <v>365</v>
      </c>
      <c r="H886" s="81">
        <v>14107770</v>
      </c>
      <c r="I886" s="82">
        <v>5087783.7300000004</v>
      </c>
      <c r="J886" s="83">
        <f>IF(IF(H886="",0,H886)=0,0,(IF(H886&gt;0,IF(I886&gt;H886,0,H886-I886),IF(I886&gt;H886,H886-I886,0))))</f>
        <v>9019986.2699999996</v>
      </c>
      <c r="K886" s="119" t="str">
        <f t="shared" si="16"/>
        <v>00007090240001370111</v>
      </c>
      <c r="L886" s="84" t="str">
        <f>C886 &amp; D886 &amp;E886 &amp; F886 &amp; G886</f>
        <v>00007090240001370111</v>
      </c>
    </row>
    <row r="887" spans="1:12" s="85" customFormat="1" ht="22.5" x14ac:dyDescent="0.2">
      <c r="A887" s="80" t="s">
        <v>998</v>
      </c>
      <c r="B887" s="79" t="s">
        <v>7</v>
      </c>
      <c r="C887" s="122" t="s">
        <v>73</v>
      </c>
      <c r="D887" s="126" t="s">
        <v>989</v>
      </c>
      <c r="E887" s="185" t="s">
        <v>995</v>
      </c>
      <c r="F887" s="207"/>
      <c r="G887" s="123" t="s">
        <v>999</v>
      </c>
      <c r="H887" s="81">
        <v>15850</v>
      </c>
      <c r="I887" s="82">
        <v>15419.8</v>
      </c>
      <c r="J887" s="83">
        <f>IF(IF(H887="",0,H887)=0,0,(IF(H887&gt;0,IF(I887&gt;H887,0,H887-I887),IF(I887&gt;H887,H887-I887,0))))</f>
        <v>430.2</v>
      </c>
      <c r="K887" s="119" t="str">
        <f t="shared" si="16"/>
        <v>00007090240001370112</v>
      </c>
      <c r="L887" s="84" t="str">
        <f>C887 &amp; D887 &amp;E887 &amp; F887 &amp; G887</f>
        <v>00007090240001370112</v>
      </c>
    </row>
    <row r="888" spans="1:12" s="85" customFormat="1" ht="33.75" x14ac:dyDescent="0.2">
      <c r="A888" s="80" t="s">
        <v>366</v>
      </c>
      <c r="B888" s="79" t="s">
        <v>7</v>
      </c>
      <c r="C888" s="122" t="s">
        <v>73</v>
      </c>
      <c r="D888" s="126" t="s">
        <v>989</v>
      </c>
      <c r="E888" s="185" t="s">
        <v>995</v>
      </c>
      <c r="F888" s="207"/>
      <c r="G888" s="123" t="s">
        <v>367</v>
      </c>
      <c r="H888" s="81">
        <v>4260700</v>
      </c>
      <c r="I888" s="82">
        <v>1353963.42</v>
      </c>
      <c r="J888" s="83">
        <f>IF(IF(H888="",0,H888)=0,0,(IF(H888&gt;0,IF(I888&gt;H888,0,H888-I888),IF(I888&gt;H888,H888-I888,0))))</f>
        <v>2906736.58</v>
      </c>
      <c r="K888" s="119" t="str">
        <f t="shared" si="16"/>
        <v>00007090240001370119</v>
      </c>
      <c r="L888" s="84" t="str">
        <f>C888 &amp; D888 &amp;E888 &amp; F888 &amp; G888</f>
        <v>00007090240001370119</v>
      </c>
    </row>
    <row r="889" spans="1:12" ht="22.5" x14ac:dyDescent="0.2">
      <c r="A889" s="100" t="s">
        <v>163</v>
      </c>
      <c r="B889" s="101" t="s">
        <v>7</v>
      </c>
      <c r="C889" s="102" t="s">
        <v>73</v>
      </c>
      <c r="D889" s="125" t="s">
        <v>989</v>
      </c>
      <c r="E889" s="202" t="s">
        <v>995</v>
      </c>
      <c r="F889" s="203"/>
      <c r="G889" s="130" t="s">
        <v>7</v>
      </c>
      <c r="H889" s="97">
        <v>2672443</v>
      </c>
      <c r="I889" s="103">
        <v>931719.63</v>
      </c>
      <c r="J889" s="104">
        <v>1740723.37</v>
      </c>
      <c r="K889" s="119" t="str">
        <f t="shared" si="16"/>
        <v>00007090240001370200</v>
      </c>
      <c r="L889" s="107" t="s">
        <v>1000</v>
      </c>
    </row>
    <row r="890" spans="1:12" ht="22.5" x14ac:dyDescent="0.2">
      <c r="A890" s="100" t="s">
        <v>165</v>
      </c>
      <c r="B890" s="101" t="s">
        <v>7</v>
      </c>
      <c r="C890" s="102" t="s">
        <v>73</v>
      </c>
      <c r="D890" s="125" t="s">
        <v>989</v>
      </c>
      <c r="E890" s="202" t="s">
        <v>995</v>
      </c>
      <c r="F890" s="203"/>
      <c r="G890" s="130" t="s">
        <v>167</v>
      </c>
      <c r="H890" s="97">
        <v>2672443</v>
      </c>
      <c r="I890" s="103">
        <v>931719.63</v>
      </c>
      <c r="J890" s="104">
        <v>1740723.37</v>
      </c>
      <c r="K890" s="119" t="str">
        <f t="shared" si="16"/>
        <v>00007090240001370240</v>
      </c>
      <c r="L890" s="107" t="s">
        <v>1001</v>
      </c>
    </row>
    <row r="891" spans="1:12" s="85" customFormat="1" x14ac:dyDescent="0.2">
      <c r="A891" s="80" t="s">
        <v>168</v>
      </c>
      <c r="B891" s="79" t="s">
        <v>7</v>
      </c>
      <c r="C891" s="122" t="s">
        <v>73</v>
      </c>
      <c r="D891" s="126" t="s">
        <v>989</v>
      </c>
      <c r="E891" s="185" t="s">
        <v>995</v>
      </c>
      <c r="F891" s="207"/>
      <c r="G891" s="123" t="s">
        <v>169</v>
      </c>
      <c r="H891" s="81">
        <v>2672443</v>
      </c>
      <c r="I891" s="82">
        <v>931719.63</v>
      </c>
      <c r="J891" s="83">
        <f>IF(IF(H891="",0,H891)=0,0,(IF(H891&gt;0,IF(I891&gt;H891,0,H891-I891),IF(I891&gt;H891,H891-I891,0))))</f>
        <v>1740723.37</v>
      </c>
      <c r="K891" s="119" t="str">
        <f t="shared" si="16"/>
        <v>00007090240001370244</v>
      </c>
      <c r="L891" s="84" t="str">
        <f>C891 &amp; D891 &amp;E891 &amp; F891 &amp; G891</f>
        <v>00007090240001370244</v>
      </c>
    </row>
    <row r="892" spans="1:12" x14ac:dyDescent="0.2">
      <c r="A892" s="100" t="s">
        <v>195</v>
      </c>
      <c r="B892" s="101" t="s">
        <v>7</v>
      </c>
      <c r="C892" s="102" t="s">
        <v>73</v>
      </c>
      <c r="D892" s="125" t="s">
        <v>989</v>
      </c>
      <c r="E892" s="202" t="s">
        <v>995</v>
      </c>
      <c r="F892" s="203"/>
      <c r="G892" s="130" t="s">
        <v>196</v>
      </c>
      <c r="H892" s="97">
        <v>121500</v>
      </c>
      <c r="I892" s="103">
        <v>56754</v>
      </c>
      <c r="J892" s="104">
        <v>64746</v>
      </c>
      <c r="K892" s="119" t="str">
        <f t="shared" si="16"/>
        <v>00007090240001370800</v>
      </c>
      <c r="L892" s="107" t="s">
        <v>1002</v>
      </c>
    </row>
    <row r="893" spans="1:12" x14ac:dyDescent="0.2">
      <c r="A893" s="100" t="s">
        <v>198</v>
      </c>
      <c r="B893" s="101" t="s">
        <v>7</v>
      </c>
      <c r="C893" s="102" t="s">
        <v>73</v>
      </c>
      <c r="D893" s="125" t="s">
        <v>989</v>
      </c>
      <c r="E893" s="202" t="s">
        <v>995</v>
      </c>
      <c r="F893" s="203"/>
      <c r="G893" s="130" t="s">
        <v>199</v>
      </c>
      <c r="H893" s="97">
        <v>121500</v>
      </c>
      <c r="I893" s="103">
        <v>56754</v>
      </c>
      <c r="J893" s="104">
        <v>64746</v>
      </c>
      <c r="K893" s="119" t="str">
        <f t="shared" si="16"/>
        <v>00007090240001370850</v>
      </c>
      <c r="L893" s="107" t="s">
        <v>1003</v>
      </c>
    </row>
    <row r="894" spans="1:12" s="85" customFormat="1" x14ac:dyDescent="0.2">
      <c r="A894" s="80" t="s">
        <v>201</v>
      </c>
      <c r="B894" s="79" t="s">
        <v>7</v>
      </c>
      <c r="C894" s="122" t="s">
        <v>73</v>
      </c>
      <c r="D894" s="126" t="s">
        <v>989</v>
      </c>
      <c r="E894" s="185" t="s">
        <v>995</v>
      </c>
      <c r="F894" s="207"/>
      <c r="G894" s="123" t="s">
        <v>202</v>
      </c>
      <c r="H894" s="81">
        <v>120000</v>
      </c>
      <c r="I894" s="82">
        <v>55254</v>
      </c>
      <c r="J894" s="83">
        <f>IF(IF(H894="",0,H894)=0,0,(IF(H894&gt;0,IF(I894&gt;H894,0,H894-I894),IF(I894&gt;H894,H894-I894,0))))</f>
        <v>64746</v>
      </c>
      <c r="K894" s="119" t="str">
        <f t="shared" si="16"/>
        <v>00007090240001370852</v>
      </c>
      <c r="L894" s="84" t="str">
        <f>C894 &amp; D894 &amp;E894 &amp; F894 &amp; G894</f>
        <v>00007090240001370852</v>
      </c>
    </row>
    <row r="895" spans="1:12" s="85" customFormat="1" x14ac:dyDescent="0.2">
      <c r="A895" s="80" t="s">
        <v>203</v>
      </c>
      <c r="B895" s="79" t="s">
        <v>7</v>
      </c>
      <c r="C895" s="122" t="s">
        <v>73</v>
      </c>
      <c r="D895" s="126" t="s">
        <v>989</v>
      </c>
      <c r="E895" s="185" t="s">
        <v>995</v>
      </c>
      <c r="F895" s="207"/>
      <c r="G895" s="123" t="s">
        <v>204</v>
      </c>
      <c r="H895" s="81">
        <v>1500</v>
      </c>
      <c r="I895" s="82">
        <v>1500</v>
      </c>
      <c r="J895" s="83">
        <f>IF(IF(H895="",0,H895)=0,0,(IF(H895&gt;0,IF(I895&gt;H895,0,H895-I895),IF(I895&gt;H895,H895-I895,0))))</f>
        <v>0</v>
      </c>
      <c r="K895" s="119" t="str">
        <f t="shared" si="16"/>
        <v>00007090240001370853</v>
      </c>
      <c r="L895" s="84" t="str">
        <f>C895 &amp; D895 &amp;E895 &amp; F895 &amp; G895</f>
        <v>00007090240001370853</v>
      </c>
    </row>
    <row r="896" spans="1:12" ht="22.5" x14ac:dyDescent="0.2">
      <c r="A896" s="100" t="s">
        <v>699</v>
      </c>
      <c r="B896" s="101" t="s">
        <v>7</v>
      </c>
      <c r="C896" s="102" t="s">
        <v>73</v>
      </c>
      <c r="D896" s="125" t="s">
        <v>989</v>
      </c>
      <c r="E896" s="202" t="s">
        <v>701</v>
      </c>
      <c r="F896" s="203"/>
      <c r="G896" s="130" t="s">
        <v>73</v>
      </c>
      <c r="H896" s="97">
        <v>7201900</v>
      </c>
      <c r="I896" s="103">
        <v>2588535.7000000002</v>
      </c>
      <c r="J896" s="104">
        <v>4613364.3</v>
      </c>
      <c r="K896" s="119" t="str">
        <f t="shared" si="16"/>
        <v>00007090240070060000</v>
      </c>
      <c r="L896" s="107" t="s">
        <v>1004</v>
      </c>
    </row>
    <row r="897" spans="1:12" ht="56.25" x14ac:dyDescent="0.2">
      <c r="A897" s="100" t="s">
        <v>141</v>
      </c>
      <c r="B897" s="101" t="s">
        <v>7</v>
      </c>
      <c r="C897" s="102" t="s">
        <v>73</v>
      </c>
      <c r="D897" s="125" t="s">
        <v>989</v>
      </c>
      <c r="E897" s="202" t="s">
        <v>701</v>
      </c>
      <c r="F897" s="203"/>
      <c r="G897" s="130" t="s">
        <v>140</v>
      </c>
      <c r="H897" s="97">
        <v>3373100</v>
      </c>
      <c r="I897" s="103">
        <v>1009544.83</v>
      </c>
      <c r="J897" s="104">
        <v>2363555.17</v>
      </c>
      <c r="K897" s="119" t="str">
        <f t="shared" si="16"/>
        <v>00007090240070060100</v>
      </c>
      <c r="L897" s="107" t="s">
        <v>1005</v>
      </c>
    </row>
    <row r="898" spans="1:12" x14ac:dyDescent="0.2">
      <c r="A898" s="100" t="s">
        <v>361</v>
      </c>
      <c r="B898" s="101" t="s">
        <v>7</v>
      </c>
      <c r="C898" s="102" t="s">
        <v>73</v>
      </c>
      <c r="D898" s="125" t="s">
        <v>989</v>
      </c>
      <c r="E898" s="202" t="s">
        <v>701</v>
      </c>
      <c r="F898" s="203"/>
      <c r="G898" s="130" t="s">
        <v>362</v>
      </c>
      <c r="H898" s="97">
        <v>3373100</v>
      </c>
      <c r="I898" s="103">
        <v>1009544.83</v>
      </c>
      <c r="J898" s="104">
        <v>2363555.17</v>
      </c>
      <c r="K898" s="119" t="str">
        <f t="shared" si="16"/>
        <v>00007090240070060110</v>
      </c>
      <c r="L898" s="107" t="s">
        <v>1006</v>
      </c>
    </row>
    <row r="899" spans="1:12" s="85" customFormat="1" x14ac:dyDescent="0.2">
      <c r="A899" s="80" t="s">
        <v>364</v>
      </c>
      <c r="B899" s="79" t="s">
        <v>7</v>
      </c>
      <c r="C899" s="122" t="s">
        <v>73</v>
      </c>
      <c r="D899" s="126" t="s">
        <v>989</v>
      </c>
      <c r="E899" s="185" t="s">
        <v>701</v>
      </c>
      <c r="F899" s="207"/>
      <c r="G899" s="123" t="s">
        <v>365</v>
      </c>
      <c r="H899" s="81">
        <v>2590700</v>
      </c>
      <c r="I899" s="82">
        <v>804672.08</v>
      </c>
      <c r="J899" s="83">
        <f>IF(IF(H899="",0,H899)=0,0,(IF(H899&gt;0,IF(I899&gt;H899,0,H899-I899),IF(I899&gt;H899,H899-I899,0))))</f>
        <v>1786027.92</v>
      </c>
      <c r="K899" s="119" t="str">
        <f t="shared" si="16"/>
        <v>00007090240070060111</v>
      </c>
      <c r="L899" s="84" t="str">
        <f>C899 &amp; D899 &amp;E899 &amp; F899 &amp; G899</f>
        <v>00007090240070060111</v>
      </c>
    </row>
    <row r="900" spans="1:12" s="85" customFormat="1" ht="33.75" x14ac:dyDescent="0.2">
      <c r="A900" s="80" t="s">
        <v>366</v>
      </c>
      <c r="B900" s="79" t="s">
        <v>7</v>
      </c>
      <c r="C900" s="122" t="s">
        <v>73</v>
      </c>
      <c r="D900" s="126" t="s">
        <v>989</v>
      </c>
      <c r="E900" s="185" t="s">
        <v>701</v>
      </c>
      <c r="F900" s="207"/>
      <c r="G900" s="123" t="s">
        <v>367</v>
      </c>
      <c r="H900" s="81">
        <v>782400</v>
      </c>
      <c r="I900" s="82">
        <v>204872.75</v>
      </c>
      <c r="J900" s="83">
        <f>IF(IF(H900="",0,H900)=0,0,(IF(H900&gt;0,IF(I900&gt;H900,0,H900-I900),IF(I900&gt;H900,H900-I900,0))))</f>
        <v>577527.25</v>
      </c>
      <c r="K900" s="119" t="str">
        <f t="shared" si="16"/>
        <v>00007090240070060119</v>
      </c>
      <c r="L900" s="84" t="str">
        <f>C900 &amp; D900 &amp;E900 &amp; F900 &amp; G900</f>
        <v>00007090240070060119</v>
      </c>
    </row>
    <row r="901" spans="1:12" ht="22.5" x14ac:dyDescent="0.2">
      <c r="A901" s="100" t="s">
        <v>163</v>
      </c>
      <c r="B901" s="101" t="s">
        <v>7</v>
      </c>
      <c r="C901" s="102" t="s">
        <v>73</v>
      </c>
      <c r="D901" s="125" t="s">
        <v>989</v>
      </c>
      <c r="E901" s="202" t="s">
        <v>701</v>
      </c>
      <c r="F901" s="203"/>
      <c r="G901" s="130" t="s">
        <v>7</v>
      </c>
      <c r="H901" s="97">
        <v>3828800</v>
      </c>
      <c r="I901" s="103">
        <v>1578990.87</v>
      </c>
      <c r="J901" s="104">
        <v>2249809.13</v>
      </c>
      <c r="K901" s="119" t="str">
        <f t="shared" si="16"/>
        <v>00007090240070060200</v>
      </c>
      <c r="L901" s="107" t="s">
        <v>1007</v>
      </c>
    </row>
    <row r="902" spans="1:12" ht="22.5" x14ac:dyDescent="0.2">
      <c r="A902" s="100" t="s">
        <v>165</v>
      </c>
      <c r="B902" s="101" t="s">
        <v>7</v>
      </c>
      <c r="C902" s="102" t="s">
        <v>73</v>
      </c>
      <c r="D902" s="125" t="s">
        <v>989</v>
      </c>
      <c r="E902" s="202" t="s">
        <v>701</v>
      </c>
      <c r="F902" s="203"/>
      <c r="G902" s="130" t="s">
        <v>167</v>
      </c>
      <c r="H902" s="97">
        <v>3828800</v>
      </c>
      <c r="I902" s="103">
        <v>1578990.87</v>
      </c>
      <c r="J902" s="104">
        <v>2249809.13</v>
      </c>
      <c r="K902" s="119" t="str">
        <f t="shared" si="16"/>
        <v>00007090240070060240</v>
      </c>
      <c r="L902" s="107" t="s">
        <v>1008</v>
      </c>
    </row>
    <row r="903" spans="1:12" s="85" customFormat="1" x14ac:dyDescent="0.2">
      <c r="A903" s="80" t="s">
        <v>168</v>
      </c>
      <c r="B903" s="79" t="s">
        <v>7</v>
      </c>
      <c r="C903" s="122" t="s">
        <v>73</v>
      </c>
      <c r="D903" s="126" t="s">
        <v>989</v>
      </c>
      <c r="E903" s="185" t="s">
        <v>701</v>
      </c>
      <c r="F903" s="207"/>
      <c r="G903" s="123" t="s">
        <v>169</v>
      </c>
      <c r="H903" s="81">
        <v>3828800</v>
      </c>
      <c r="I903" s="82">
        <v>1578990.87</v>
      </c>
      <c r="J903" s="83">
        <f>IF(IF(H903="",0,H903)=0,0,(IF(H903&gt;0,IF(I903&gt;H903,0,H903-I903),IF(I903&gt;H903,H903-I903,0))))</f>
        <v>2249809.13</v>
      </c>
      <c r="K903" s="119" t="str">
        <f t="shared" si="16"/>
        <v>00007090240070060244</v>
      </c>
      <c r="L903" s="84" t="str">
        <f>C903 &amp; D903 &amp;E903 &amp; F903 &amp; G903</f>
        <v>00007090240070060244</v>
      </c>
    </row>
    <row r="904" spans="1:12" ht="22.5" x14ac:dyDescent="0.2">
      <c r="A904" s="100" t="s">
        <v>170</v>
      </c>
      <c r="B904" s="101" t="s">
        <v>7</v>
      </c>
      <c r="C904" s="102" t="s">
        <v>73</v>
      </c>
      <c r="D904" s="125" t="s">
        <v>989</v>
      </c>
      <c r="E904" s="202" t="s">
        <v>172</v>
      </c>
      <c r="F904" s="203"/>
      <c r="G904" s="130" t="s">
        <v>73</v>
      </c>
      <c r="H904" s="97">
        <v>778900</v>
      </c>
      <c r="I904" s="103">
        <v>496956.64</v>
      </c>
      <c r="J904" s="104">
        <v>281943.36</v>
      </c>
      <c r="K904" s="119" t="str">
        <f t="shared" si="16"/>
        <v>00007099300000000000</v>
      </c>
      <c r="L904" s="107" t="s">
        <v>1009</v>
      </c>
    </row>
    <row r="905" spans="1:12" ht="33.75" x14ac:dyDescent="0.2">
      <c r="A905" s="100" t="s">
        <v>375</v>
      </c>
      <c r="B905" s="101" t="s">
        <v>7</v>
      </c>
      <c r="C905" s="102" t="s">
        <v>73</v>
      </c>
      <c r="D905" s="125" t="s">
        <v>989</v>
      </c>
      <c r="E905" s="202" t="s">
        <v>377</v>
      </c>
      <c r="F905" s="203"/>
      <c r="G905" s="130" t="s">
        <v>73</v>
      </c>
      <c r="H905" s="97">
        <v>623000</v>
      </c>
      <c r="I905" s="103">
        <v>390935.36</v>
      </c>
      <c r="J905" s="104">
        <v>232064.64000000001</v>
      </c>
      <c r="K905" s="119" t="str">
        <f t="shared" si="16"/>
        <v>00007099300072300000</v>
      </c>
      <c r="L905" s="107" t="s">
        <v>1010</v>
      </c>
    </row>
    <row r="906" spans="1:12" ht="22.5" x14ac:dyDescent="0.2">
      <c r="A906" s="100" t="s">
        <v>163</v>
      </c>
      <c r="B906" s="101" t="s">
        <v>7</v>
      </c>
      <c r="C906" s="102" t="s">
        <v>73</v>
      </c>
      <c r="D906" s="125" t="s">
        <v>989</v>
      </c>
      <c r="E906" s="202" t="s">
        <v>377</v>
      </c>
      <c r="F906" s="203"/>
      <c r="G906" s="130" t="s">
        <v>7</v>
      </c>
      <c r="H906" s="97">
        <v>623000</v>
      </c>
      <c r="I906" s="103">
        <v>390935.36</v>
      </c>
      <c r="J906" s="104">
        <v>232064.64000000001</v>
      </c>
      <c r="K906" s="119" t="str">
        <f t="shared" si="16"/>
        <v>00007099300072300200</v>
      </c>
      <c r="L906" s="107" t="s">
        <v>1011</v>
      </c>
    </row>
    <row r="907" spans="1:12" ht="22.5" x14ac:dyDescent="0.2">
      <c r="A907" s="100" t="s">
        <v>165</v>
      </c>
      <c r="B907" s="101" t="s">
        <v>7</v>
      </c>
      <c r="C907" s="102" t="s">
        <v>73</v>
      </c>
      <c r="D907" s="125" t="s">
        <v>989</v>
      </c>
      <c r="E907" s="202" t="s">
        <v>377</v>
      </c>
      <c r="F907" s="203"/>
      <c r="G907" s="130" t="s">
        <v>167</v>
      </c>
      <c r="H907" s="97">
        <v>623000</v>
      </c>
      <c r="I907" s="103">
        <v>390935.36</v>
      </c>
      <c r="J907" s="104">
        <v>232064.64000000001</v>
      </c>
      <c r="K907" s="119" t="str">
        <f t="shared" si="16"/>
        <v>00007099300072300240</v>
      </c>
      <c r="L907" s="107" t="s">
        <v>1012</v>
      </c>
    </row>
    <row r="908" spans="1:12" s="85" customFormat="1" x14ac:dyDescent="0.2">
      <c r="A908" s="80" t="s">
        <v>168</v>
      </c>
      <c r="B908" s="79" t="s">
        <v>7</v>
      </c>
      <c r="C908" s="122" t="s">
        <v>73</v>
      </c>
      <c r="D908" s="126" t="s">
        <v>989</v>
      </c>
      <c r="E908" s="185" t="s">
        <v>377</v>
      </c>
      <c r="F908" s="207"/>
      <c r="G908" s="123" t="s">
        <v>169</v>
      </c>
      <c r="H908" s="81">
        <v>14800</v>
      </c>
      <c r="I908" s="82">
        <v>5316.98</v>
      </c>
      <c r="J908" s="83">
        <f>IF(IF(H908="",0,H908)=0,0,(IF(H908&gt;0,IF(I908&gt;H908,0,H908-I908),IF(I908&gt;H908,H908-I908,0))))</f>
        <v>9483.02</v>
      </c>
      <c r="K908" s="119" t="str">
        <f t="shared" si="16"/>
        <v>00007099300072300244</v>
      </c>
      <c r="L908" s="84" t="str">
        <f>C908 &amp; D908 &amp;E908 &amp; F908 &amp; G908</f>
        <v>00007099300072300244</v>
      </c>
    </row>
    <row r="909" spans="1:12" s="85" customFormat="1" x14ac:dyDescent="0.2">
      <c r="A909" s="80" t="s">
        <v>193</v>
      </c>
      <c r="B909" s="79" t="s">
        <v>7</v>
      </c>
      <c r="C909" s="122" t="s">
        <v>73</v>
      </c>
      <c r="D909" s="126" t="s">
        <v>989</v>
      </c>
      <c r="E909" s="185" t="s">
        <v>377</v>
      </c>
      <c r="F909" s="207"/>
      <c r="G909" s="123" t="s">
        <v>194</v>
      </c>
      <c r="H909" s="81">
        <v>608200</v>
      </c>
      <c r="I909" s="82">
        <v>385618.38</v>
      </c>
      <c r="J909" s="83">
        <f>IF(IF(H909="",0,H909)=0,0,(IF(H909&gt;0,IF(I909&gt;H909,0,H909-I909),IF(I909&gt;H909,H909-I909,0))))</f>
        <v>222581.62</v>
      </c>
      <c r="K909" s="119" t="str">
        <f t="shared" si="16"/>
        <v>00007099300072300247</v>
      </c>
      <c r="L909" s="84" t="str">
        <f>C909 &amp; D909 &amp;E909 &amp; F909 &amp; G909</f>
        <v>00007099300072300247</v>
      </c>
    </row>
    <row r="910" spans="1:12" ht="33.75" x14ac:dyDescent="0.2">
      <c r="A910" s="100" t="s">
        <v>375</v>
      </c>
      <c r="B910" s="101" t="s">
        <v>7</v>
      </c>
      <c r="C910" s="102" t="s">
        <v>73</v>
      </c>
      <c r="D910" s="125" t="s">
        <v>989</v>
      </c>
      <c r="E910" s="202" t="s">
        <v>381</v>
      </c>
      <c r="F910" s="203"/>
      <c r="G910" s="130" t="s">
        <v>73</v>
      </c>
      <c r="H910" s="97">
        <v>155900</v>
      </c>
      <c r="I910" s="103">
        <v>106021.28</v>
      </c>
      <c r="J910" s="104">
        <v>49878.720000000001</v>
      </c>
      <c r="K910" s="119" t="str">
        <f t="shared" si="16"/>
        <v>000070993000S2300000</v>
      </c>
      <c r="L910" s="107" t="s">
        <v>1013</v>
      </c>
    </row>
    <row r="911" spans="1:12" ht="22.5" x14ac:dyDescent="0.2">
      <c r="A911" s="100" t="s">
        <v>163</v>
      </c>
      <c r="B911" s="101" t="s">
        <v>7</v>
      </c>
      <c r="C911" s="102" t="s">
        <v>73</v>
      </c>
      <c r="D911" s="125" t="s">
        <v>989</v>
      </c>
      <c r="E911" s="202" t="s">
        <v>381</v>
      </c>
      <c r="F911" s="203"/>
      <c r="G911" s="130" t="s">
        <v>7</v>
      </c>
      <c r="H911" s="97">
        <v>155900</v>
      </c>
      <c r="I911" s="103">
        <v>106021.28</v>
      </c>
      <c r="J911" s="104">
        <v>49878.720000000001</v>
      </c>
      <c r="K911" s="119" t="str">
        <f t="shared" si="16"/>
        <v>000070993000S2300200</v>
      </c>
      <c r="L911" s="107" t="s">
        <v>1014</v>
      </c>
    </row>
    <row r="912" spans="1:12" ht="22.5" x14ac:dyDescent="0.2">
      <c r="A912" s="100" t="s">
        <v>165</v>
      </c>
      <c r="B912" s="101" t="s">
        <v>7</v>
      </c>
      <c r="C912" s="102" t="s">
        <v>73</v>
      </c>
      <c r="D912" s="125" t="s">
        <v>989</v>
      </c>
      <c r="E912" s="202" t="s">
        <v>381</v>
      </c>
      <c r="F912" s="203"/>
      <c r="G912" s="130" t="s">
        <v>167</v>
      </c>
      <c r="H912" s="97">
        <v>155900</v>
      </c>
      <c r="I912" s="103">
        <v>106021.28</v>
      </c>
      <c r="J912" s="104">
        <v>49878.720000000001</v>
      </c>
      <c r="K912" s="119" t="str">
        <f t="shared" si="16"/>
        <v>000070993000S2300240</v>
      </c>
      <c r="L912" s="107" t="s">
        <v>1015</v>
      </c>
    </row>
    <row r="913" spans="1:12" s="85" customFormat="1" x14ac:dyDescent="0.2">
      <c r="A913" s="80" t="s">
        <v>168</v>
      </c>
      <c r="B913" s="79" t="s">
        <v>7</v>
      </c>
      <c r="C913" s="122" t="s">
        <v>73</v>
      </c>
      <c r="D913" s="126" t="s">
        <v>989</v>
      </c>
      <c r="E913" s="185" t="s">
        <v>381</v>
      </c>
      <c r="F913" s="207"/>
      <c r="G913" s="123" t="s">
        <v>169</v>
      </c>
      <c r="H913" s="81">
        <v>3700</v>
      </c>
      <c r="I913" s="82">
        <v>2731.36</v>
      </c>
      <c r="J913" s="83">
        <f>IF(IF(H913="",0,H913)=0,0,(IF(H913&gt;0,IF(I913&gt;H913,0,H913-I913),IF(I913&gt;H913,H913-I913,0))))</f>
        <v>968.64</v>
      </c>
      <c r="K913" s="119" t="str">
        <f t="shared" si="16"/>
        <v>000070993000S2300244</v>
      </c>
      <c r="L913" s="84" t="str">
        <f>C913 &amp; D913 &amp;E913 &amp; F913 &amp; G913</f>
        <v>000070993000S2300244</v>
      </c>
    </row>
    <row r="914" spans="1:12" s="85" customFormat="1" x14ac:dyDescent="0.2">
      <c r="A914" s="80" t="s">
        <v>193</v>
      </c>
      <c r="B914" s="79" t="s">
        <v>7</v>
      </c>
      <c r="C914" s="122" t="s">
        <v>73</v>
      </c>
      <c r="D914" s="126" t="s">
        <v>989</v>
      </c>
      <c r="E914" s="185" t="s">
        <v>381</v>
      </c>
      <c r="F914" s="207"/>
      <c r="G914" s="123" t="s">
        <v>194</v>
      </c>
      <c r="H914" s="81">
        <v>152200</v>
      </c>
      <c r="I914" s="82">
        <v>103289.92</v>
      </c>
      <c r="J914" s="83">
        <f>IF(IF(H914="",0,H914)=0,0,(IF(H914&gt;0,IF(I914&gt;H914,0,H914-I914),IF(I914&gt;H914,H914-I914,0))))</f>
        <v>48910.080000000002</v>
      </c>
      <c r="K914" s="119" t="str">
        <f t="shared" si="16"/>
        <v>000070993000S2300247</v>
      </c>
      <c r="L914" s="84" t="str">
        <f>C914 &amp; D914 &amp;E914 &amp; F914 &amp; G914</f>
        <v>000070993000S2300247</v>
      </c>
    </row>
    <row r="915" spans="1:12" ht="33.75" x14ac:dyDescent="0.2">
      <c r="A915" s="100" t="s">
        <v>132</v>
      </c>
      <c r="B915" s="101" t="s">
        <v>7</v>
      </c>
      <c r="C915" s="102" t="s">
        <v>73</v>
      </c>
      <c r="D915" s="125" t="s">
        <v>989</v>
      </c>
      <c r="E915" s="202" t="s">
        <v>131</v>
      </c>
      <c r="F915" s="203"/>
      <c r="G915" s="130" t="s">
        <v>73</v>
      </c>
      <c r="H915" s="97">
        <v>8507600</v>
      </c>
      <c r="I915" s="103">
        <v>2599832.77</v>
      </c>
      <c r="J915" s="104">
        <v>5907767.2300000004</v>
      </c>
      <c r="K915" s="119" t="str">
        <f t="shared" ref="K915:K978" si="17">C915 &amp; D915 &amp;E915 &amp; F915 &amp; G915</f>
        <v>00007099500000000000</v>
      </c>
      <c r="L915" s="107" t="s">
        <v>1016</v>
      </c>
    </row>
    <row r="916" spans="1:12" ht="22.5" x14ac:dyDescent="0.2">
      <c r="A916" s="100" t="s">
        <v>183</v>
      </c>
      <c r="B916" s="101" t="s">
        <v>7</v>
      </c>
      <c r="C916" s="102" t="s">
        <v>73</v>
      </c>
      <c r="D916" s="125" t="s">
        <v>989</v>
      </c>
      <c r="E916" s="202" t="s">
        <v>185</v>
      </c>
      <c r="F916" s="203"/>
      <c r="G916" s="130" t="s">
        <v>73</v>
      </c>
      <c r="H916" s="97">
        <v>8507600</v>
      </c>
      <c r="I916" s="103">
        <v>2599832.77</v>
      </c>
      <c r="J916" s="104">
        <v>5907767.2300000004</v>
      </c>
      <c r="K916" s="119" t="str">
        <f t="shared" si="17"/>
        <v>00007099530000000000</v>
      </c>
      <c r="L916" s="107" t="s">
        <v>1017</v>
      </c>
    </row>
    <row r="917" spans="1:12" ht="33.75" x14ac:dyDescent="0.2">
      <c r="A917" s="100" t="s">
        <v>186</v>
      </c>
      <c r="B917" s="101" t="s">
        <v>7</v>
      </c>
      <c r="C917" s="102" t="s">
        <v>73</v>
      </c>
      <c r="D917" s="125" t="s">
        <v>989</v>
      </c>
      <c r="E917" s="202" t="s">
        <v>188</v>
      </c>
      <c r="F917" s="203"/>
      <c r="G917" s="130" t="s">
        <v>73</v>
      </c>
      <c r="H917" s="97">
        <v>5233600</v>
      </c>
      <c r="I917" s="103">
        <v>1640349.4</v>
      </c>
      <c r="J917" s="104">
        <v>3593250.6</v>
      </c>
      <c r="K917" s="119" t="str">
        <f t="shared" si="17"/>
        <v>00007099530001000000</v>
      </c>
      <c r="L917" s="107" t="s">
        <v>1018</v>
      </c>
    </row>
    <row r="918" spans="1:12" ht="56.25" x14ac:dyDescent="0.2">
      <c r="A918" s="100" t="s">
        <v>141</v>
      </c>
      <c r="B918" s="101" t="s">
        <v>7</v>
      </c>
      <c r="C918" s="102" t="s">
        <v>73</v>
      </c>
      <c r="D918" s="125" t="s">
        <v>989</v>
      </c>
      <c r="E918" s="202" t="s">
        <v>188</v>
      </c>
      <c r="F918" s="203"/>
      <c r="G918" s="130" t="s">
        <v>140</v>
      </c>
      <c r="H918" s="97">
        <v>5023600</v>
      </c>
      <c r="I918" s="103">
        <v>1598084.4</v>
      </c>
      <c r="J918" s="104">
        <v>3425515.6</v>
      </c>
      <c r="K918" s="119" t="str">
        <f t="shared" si="17"/>
        <v>00007099530001000100</v>
      </c>
      <c r="L918" s="107" t="s">
        <v>1019</v>
      </c>
    </row>
    <row r="919" spans="1:12" ht="22.5" x14ac:dyDescent="0.2">
      <c r="A919" s="100" t="s">
        <v>144</v>
      </c>
      <c r="B919" s="101" t="s">
        <v>7</v>
      </c>
      <c r="C919" s="102" t="s">
        <v>73</v>
      </c>
      <c r="D919" s="125" t="s">
        <v>989</v>
      </c>
      <c r="E919" s="202" t="s">
        <v>188</v>
      </c>
      <c r="F919" s="203"/>
      <c r="G919" s="130" t="s">
        <v>143</v>
      </c>
      <c r="H919" s="97">
        <v>5023600</v>
      </c>
      <c r="I919" s="103">
        <v>1598084.4</v>
      </c>
      <c r="J919" s="104">
        <v>3425515.6</v>
      </c>
      <c r="K919" s="119" t="str">
        <f t="shared" si="17"/>
        <v>00007099530001000120</v>
      </c>
      <c r="L919" s="107" t="s">
        <v>1020</v>
      </c>
    </row>
    <row r="920" spans="1:12" s="85" customFormat="1" ht="22.5" x14ac:dyDescent="0.2">
      <c r="A920" s="80" t="s">
        <v>146</v>
      </c>
      <c r="B920" s="79" t="s">
        <v>7</v>
      </c>
      <c r="C920" s="122" t="s">
        <v>73</v>
      </c>
      <c r="D920" s="126" t="s">
        <v>989</v>
      </c>
      <c r="E920" s="185" t="s">
        <v>188</v>
      </c>
      <c r="F920" s="207"/>
      <c r="G920" s="123" t="s">
        <v>147</v>
      </c>
      <c r="H920" s="81">
        <v>3581900</v>
      </c>
      <c r="I920" s="82">
        <v>1111419.92</v>
      </c>
      <c r="J920" s="83">
        <f>IF(IF(H920="",0,H920)=0,0,(IF(H920&gt;0,IF(I920&gt;H920,0,H920-I920),IF(I920&gt;H920,H920-I920,0))))</f>
        <v>2470480.08</v>
      </c>
      <c r="K920" s="119" t="str">
        <f t="shared" si="17"/>
        <v>00007099530001000121</v>
      </c>
      <c r="L920" s="84" t="str">
        <f>C920 &amp; D920 &amp;E920 &amp; F920 &amp; G920</f>
        <v>00007099530001000121</v>
      </c>
    </row>
    <row r="921" spans="1:12" s="85" customFormat="1" ht="33.75" x14ac:dyDescent="0.2">
      <c r="A921" s="80" t="s">
        <v>149</v>
      </c>
      <c r="B921" s="79" t="s">
        <v>7</v>
      </c>
      <c r="C921" s="122" t="s">
        <v>73</v>
      </c>
      <c r="D921" s="126" t="s">
        <v>989</v>
      </c>
      <c r="E921" s="185" t="s">
        <v>188</v>
      </c>
      <c r="F921" s="207"/>
      <c r="G921" s="123" t="s">
        <v>148</v>
      </c>
      <c r="H921" s="81">
        <v>360000</v>
      </c>
      <c r="I921" s="82">
        <v>180000</v>
      </c>
      <c r="J921" s="83">
        <f>IF(IF(H921="",0,H921)=0,0,(IF(H921&gt;0,IF(I921&gt;H921,0,H921-I921),IF(I921&gt;H921,H921-I921,0))))</f>
        <v>180000</v>
      </c>
      <c r="K921" s="119" t="str">
        <f t="shared" si="17"/>
        <v>00007099530001000122</v>
      </c>
      <c r="L921" s="84" t="str">
        <f>C921 &amp; D921 &amp;E921 &amp; F921 &amp; G921</f>
        <v>00007099530001000122</v>
      </c>
    </row>
    <row r="922" spans="1:12" s="85" customFormat="1" ht="33.75" x14ac:dyDescent="0.2">
      <c r="A922" s="80" t="s">
        <v>150</v>
      </c>
      <c r="B922" s="79" t="s">
        <v>7</v>
      </c>
      <c r="C922" s="122" t="s">
        <v>73</v>
      </c>
      <c r="D922" s="126" t="s">
        <v>989</v>
      </c>
      <c r="E922" s="185" t="s">
        <v>188</v>
      </c>
      <c r="F922" s="207"/>
      <c r="G922" s="123" t="s">
        <v>151</v>
      </c>
      <c r="H922" s="81">
        <v>1081700</v>
      </c>
      <c r="I922" s="82">
        <v>306664.48</v>
      </c>
      <c r="J922" s="83">
        <f>IF(IF(H922="",0,H922)=0,0,(IF(H922&gt;0,IF(I922&gt;H922,0,H922-I922),IF(I922&gt;H922,H922-I922,0))))</f>
        <v>775035.52</v>
      </c>
      <c r="K922" s="119" t="str">
        <f t="shared" si="17"/>
        <v>00007099530001000129</v>
      </c>
      <c r="L922" s="84" t="str">
        <f>C922 &amp; D922 &amp;E922 &amp; F922 &amp; G922</f>
        <v>00007099530001000129</v>
      </c>
    </row>
    <row r="923" spans="1:12" ht="22.5" x14ac:dyDescent="0.2">
      <c r="A923" s="100" t="s">
        <v>163</v>
      </c>
      <c r="B923" s="101" t="s">
        <v>7</v>
      </c>
      <c r="C923" s="102" t="s">
        <v>73</v>
      </c>
      <c r="D923" s="125" t="s">
        <v>989</v>
      </c>
      <c r="E923" s="202" t="s">
        <v>188</v>
      </c>
      <c r="F923" s="203"/>
      <c r="G923" s="130" t="s">
        <v>7</v>
      </c>
      <c r="H923" s="97">
        <v>210000</v>
      </c>
      <c r="I923" s="103">
        <v>42265</v>
      </c>
      <c r="J923" s="104">
        <v>167735</v>
      </c>
      <c r="K923" s="119" t="str">
        <f t="shared" si="17"/>
        <v>00007099530001000200</v>
      </c>
      <c r="L923" s="107" t="s">
        <v>1021</v>
      </c>
    </row>
    <row r="924" spans="1:12" ht="22.5" x14ac:dyDescent="0.2">
      <c r="A924" s="100" t="s">
        <v>165</v>
      </c>
      <c r="B924" s="101" t="s">
        <v>7</v>
      </c>
      <c r="C924" s="102" t="s">
        <v>73</v>
      </c>
      <c r="D924" s="125" t="s">
        <v>989</v>
      </c>
      <c r="E924" s="202" t="s">
        <v>188</v>
      </c>
      <c r="F924" s="203"/>
      <c r="G924" s="130" t="s">
        <v>167</v>
      </c>
      <c r="H924" s="97">
        <v>210000</v>
      </c>
      <c r="I924" s="103">
        <v>42265</v>
      </c>
      <c r="J924" s="104">
        <v>167735</v>
      </c>
      <c r="K924" s="119" t="str">
        <f t="shared" si="17"/>
        <v>00007099530001000240</v>
      </c>
      <c r="L924" s="107" t="s">
        <v>1022</v>
      </c>
    </row>
    <row r="925" spans="1:12" s="85" customFormat="1" x14ac:dyDescent="0.2">
      <c r="A925" s="80" t="s">
        <v>168</v>
      </c>
      <c r="B925" s="79" t="s">
        <v>7</v>
      </c>
      <c r="C925" s="122" t="s">
        <v>73</v>
      </c>
      <c r="D925" s="126" t="s">
        <v>989</v>
      </c>
      <c r="E925" s="185" t="s">
        <v>188</v>
      </c>
      <c r="F925" s="207"/>
      <c r="G925" s="123" t="s">
        <v>169</v>
      </c>
      <c r="H925" s="81">
        <v>210000</v>
      </c>
      <c r="I925" s="82">
        <v>42265</v>
      </c>
      <c r="J925" s="83">
        <f>IF(IF(H925="",0,H925)=0,0,(IF(H925&gt;0,IF(I925&gt;H925,0,H925-I925),IF(I925&gt;H925,H925-I925,0))))</f>
        <v>167735</v>
      </c>
      <c r="K925" s="119" t="str">
        <f t="shared" si="17"/>
        <v>00007099530001000244</v>
      </c>
      <c r="L925" s="84" t="str">
        <f>C925 &amp; D925 &amp;E925 &amp; F925 &amp; G925</f>
        <v>00007099530001000244</v>
      </c>
    </row>
    <row r="926" spans="1:12" ht="33.75" x14ac:dyDescent="0.2">
      <c r="A926" s="100" t="s">
        <v>205</v>
      </c>
      <c r="B926" s="101" t="s">
        <v>7</v>
      </c>
      <c r="C926" s="102" t="s">
        <v>73</v>
      </c>
      <c r="D926" s="125" t="s">
        <v>989</v>
      </c>
      <c r="E926" s="202" t="s">
        <v>207</v>
      </c>
      <c r="F926" s="203"/>
      <c r="G926" s="130" t="s">
        <v>73</v>
      </c>
      <c r="H926" s="97">
        <v>3274000</v>
      </c>
      <c r="I926" s="103">
        <v>959483.37</v>
      </c>
      <c r="J926" s="104">
        <v>2314516.63</v>
      </c>
      <c r="K926" s="119" t="str">
        <f t="shared" si="17"/>
        <v>00007099530070280000</v>
      </c>
      <c r="L926" s="107" t="s">
        <v>1023</v>
      </c>
    </row>
    <row r="927" spans="1:12" ht="56.25" x14ac:dyDescent="0.2">
      <c r="A927" s="100" t="s">
        <v>141</v>
      </c>
      <c r="B927" s="101" t="s">
        <v>7</v>
      </c>
      <c r="C927" s="102" t="s">
        <v>73</v>
      </c>
      <c r="D927" s="125" t="s">
        <v>989</v>
      </c>
      <c r="E927" s="202" t="s">
        <v>207</v>
      </c>
      <c r="F927" s="203"/>
      <c r="G927" s="130" t="s">
        <v>140</v>
      </c>
      <c r="H927" s="97">
        <v>3154800</v>
      </c>
      <c r="I927" s="103">
        <v>936831.17</v>
      </c>
      <c r="J927" s="104">
        <v>2217968.83</v>
      </c>
      <c r="K927" s="119" t="str">
        <f t="shared" si="17"/>
        <v>00007099530070280100</v>
      </c>
      <c r="L927" s="107" t="s">
        <v>1024</v>
      </c>
    </row>
    <row r="928" spans="1:12" ht="22.5" x14ac:dyDescent="0.2">
      <c r="A928" s="100" t="s">
        <v>144</v>
      </c>
      <c r="B928" s="101" t="s">
        <v>7</v>
      </c>
      <c r="C928" s="102" t="s">
        <v>73</v>
      </c>
      <c r="D928" s="125" t="s">
        <v>989</v>
      </c>
      <c r="E928" s="202" t="s">
        <v>207</v>
      </c>
      <c r="F928" s="203"/>
      <c r="G928" s="130" t="s">
        <v>143</v>
      </c>
      <c r="H928" s="97">
        <v>3154800</v>
      </c>
      <c r="I928" s="103">
        <v>936831.17</v>
      </c>
      <c r="J928" s="104">
        <v>2217968.83</v>
      </c>
      <c r="K928" s="119" t="str">
        <f t="shared" si="17"/>
        <v>00007099530070280120</v>
      </c>
      <c r="L928" s="107" t="s">
        <v>1025</v>
      </c>
    </row>
    <row r="929" spans="1:12" s="85" customFormat="1" ht="22.5" x14ac:dyDescent="0.2">
      <c r="A929" s="80" t="s">
        <v>146</v>
      </c>
      <c r="B929" s="79" t="s">
        <v>7</v>
      </c>
      <c r="C929" s="122" t="s">
        <v>73</v>
      </c>
      <c r="D929" s="126" t="s">
        <v>989</v>
      </c>
      <c r="E929" s="185" t="s">
        <v>207</v>
      </c>
      <c r="F929" s="207"/>
      <c r="G929" s="123" t="s">
        <v>147</v>
      </c>
      <c r="H929" s="81">
        <v>2250200</v>
      </c>
      <c r="I929" s="82">
        <v>710568.87</v>
      </c>
      <c r="J929" s="83">
        <f>IF(IF(H929="",0,H929)=0,0,(IF(H929&gt;0,IF(I929&gt;H929,0,H929-I929),IF(I929&gt;H929,H929-I929,0))))</f>
        <v>1539631.13</v>
      </c>
      <c r="K929" s="119" t="str">
        <f t="shared" si="17"/>
        <v>00007099530070280121</v>
      </c>
      <c r="L929" s="84" t="str">
        <f>C929 &amp; D929 &amp;E929 &amp; F929 &amp; G929</f>
        <v>00007099530070280121</v>
      </c>
    </row>
    <row r="930" spans="1:12" s="85" customFormat="1" ht="33.75" x14ac:dyDescent="0.2">
      <c r="A930" s="80" t="s">
        <v>149</v>
      </c>
      <c r="B930" s="79" t="s">
        <v>7</v>
      </c>
      <c r="C930" s="122" t="s">
        <v>73</v>
      </c>
      <c r="D930" s="126" t="s">
        <v>989</v>
      </c>
      <c r="E930" s="185" t="s">
        <v>207</v>
      </c>
      <c r="F930" s="207"/>
      <c r="G930" s="123" t="s">
        <v>148</v>
      </c>
      <c r="H930" s="81">
        <v>225000</v>
      </c>
      <c r="I930" s="82">
        <v>45000</v>
      </c>
      <c r="J930" s="83">
        <f>IF(IF(H930="",0,H930)=0,0,(IF(H930&gt;0,IF(I930&gt;H930,0,H930-I930),IF(I930&gt;H930,H930-I930,0))))</f>
        <v>180000</v>
      </c>
      <c r="K930" s="119" t="str">
        <f t="shared" si="17"/>
        <v>00007099530070280122</v>
      </c>
      <c r="L930" s="84" t="str">
        <f>C930 &amp; D930 &amp;E930 &amp; F930 &amp; G930</f>
        <v>00007099530070280122</v>
      </c>
    </row>
    <row r="931" spans="1:12" s="85" customFormat="1" ht="33.75" x14ac:dyDescent="0.2">
      <c r="A931" s="80" t="s">
        <v>150</v>
      </c>
      <c r="B931" s="79" t="s">
        <v>7</v>
      </c>
      <c r="C931" s="122" t="s">
        <v>73</v>
      </c>
      <c r="D931" s="126" t="s">
        <v>989</v>
      </c>
      <c r="E931" s="185" t="s">
        <v>207</v>
      </c>
      <c r="F931" s="207"/>
      <c r="G931" s="123" t="s">
        <v>151</v>
      </c>
      <c r="H931" s="81">
        <v>679600</v>
      </c>
      <c r="I931" s="82">
        <v>181262.3</v>
      </c>
      <c r="J931" s="83">
        <f>IF(IF(H931="",0,H931)=0,0,(IF(H931&gt;0,IF(I931&gt;H931,0,H931-I931),IF(I931&gt;H931,H931-I931,0))))</f>
        <v>498337.7</v>
      </c>
      <c r="K931" s="119" t="str">
        <f t="shared" si="17"/>
        <v>00007099530070280129</v>
      </c>
      <c r="L931" s="84" t="str">
        <f>C931 &amp; D931 &amp;E931 &amp; F931 &amp; G931</f>
        <v>00007099530070280129</v>
      </c>
    </row>
    <row r="932" spans="1:12" ht="22.5" x14ac:dyDescent="0.2">
      <c r="A932" s="100" t="s">
        <v>163</v>
      </c>
      <c r="B932" s="101" t="s">
        <v>7</v>
      </c>
      <c r="C932" s="102" t="s">
        <v>73</v>
      </c>
      <c r="D932" s="125" t="s">
        <v>989</v>
      </c>
      <c r="E932" s="202" t="s">
        <v>207</v>
      </c>
      <c r="F932" s="203"/>
      <c r="G932" s="130" t="s">
        <v>7</v>
      </c>
      <c r="H932" s="97">
        <v>119200</v>
      </c>
      <c r="I932" s="103">
        <v>22652.2</v>
      </c>
      <c r="J932" s="104">
        <v>96547.8</v>
      </c>
      <c r="K932" s="119" t="str">
        <f t="shared" si="17"/>
        <v>00007099530070280200</v>
      </c>
      <c r="L932" s="107" t="s">
        <v>1026</v>
      </c>
    </row>
    <row r="933" spans="1:12" ht="22.5" x14ac:dyDescent="0.2">
      <c r="A933" s="100" t="s">
        <v>165</v>
      </c>
      <c r="B933" s="101" t="s">
        <v>7</v>
      </c>
      <c r="C933" s="102" t="s">
        <v>73</v>
      </c>
      <c r="D933" s="125" t="s">
        <v>989</v>
      </c>
      <c r="E933" s="202" t="s">
        <v>207</v>
      </c>
      <c r="F933" s="203"/>
      <c r="G933" s="130" t="s">
        <v>167</v>
      </c>
      <c r="H933" s="97">
        <v>119200</v>
      </c>
      <c r="I933" s="103">
        <v>22652.2</v>
      </c>
      <c r="J933" s="104">
        <v>96547.8</v>
      </c>
      <c r="K933" s="119" t="str">
        <f t="shared" si="17"/>
        <v>00007099530070280240</v>
      </c>
      <c r="L933" s="107" t="s">
        <v>1027</v>
      </c>
    </row>
    <row r="934" spans="1:12" s="85" customFormat="1" x14ac:dyDescent="0.2">
      <c r="A934" s="80" t="s">
        <v>168</v>
      </c>
      <c r="B934" s="79" t="s">
        <v>7</v>
      </c>
      <c r="C934" s="122" t="s">
        <v>73</v>
      </c>
      <c r="D934" s="126" t="s">
        <v>989</v>
      </c>
      <c r="E934" s="185" t="s">
        <v>207</v>
      </c>
      <c r="F934" s="207"/>
      <c r="G934" s="123" t="s">
        <v>169</v>
      </c>
      <c r="H934" s="81">
        <v>119200</v>
      </c>
      <c r="I934" s="82">
        <v>22652.2</v>
      </c>
      <c r="J934" s="83">
        <f>IF(IF(H934="",0,H934)=0,0,(IF(H934&gt;0,IF(I934&gt;H934,0,H934-I934),IF(I934&gt;H934,H934-I934,0))))</f>
        <v>96547.8</v>
      </c>
      <c r="K934" s="119" t="str">
        <f t="shared" si="17"/>
        <v>00007099530070280244</v>
      </c>
      <c r="L934" s="84" t="str">
        <f>C934 &amp; D934 &amp;E934 &amp; F934 &amp; G934</f>
        <v>00007099530070280244</v>
      </c>
    </row>
    <row r="935" spans="1:12" x14ac:dyDescent="0.2">
      <c r="A935" s="100" t="s">
        <v>1028</v>
      </c>
      <c r="B935" s="101" t="s">
        <v>7</v>
      </c>
      <c r="C935" s="102" t="s">
        <v>73</v>
      </c>
      <c r="D935" s="125" t="s">
        <v>1030</v>
      </c>
      <c r="E935" s="202" t="s">
        <v>126</v>
      </c>
      <c r="F935" s="203"/>
      <c r="G935" s="130" t="s">
        <v>73</v>
      </c>
      <c r="H935" s="97">
        <v>73096440</v>
      </c>
      <c r="I935" s="103">
        <v>30513413.460000001</v>
      </c>
      <c r="J935" s="104">
        <v>42583026.539999999</v>
      </c>
      <c r="K935" s="119" t="str">
        <f t="shared" si="17"/>
        <v>00008000000000000000</v>
      </c>
      <c r="L935" s="107" t="s">
        <v>1029</v>
      </c>
    </row>
    <row r="936" spans="1:12" x14ac:dyDescent="0.2">
      <c r="A936" s="100" t="s">
        <v>1031</v>
      </c>
      <c r="B936" s="101" t="s">
        <v>7</v>
      </c>
      <c r="C936" s="102" t="s">
        <v>73</v>
      </c>
      <c r="D936" s="125" t="s">
        <v>1033</v>
      </c>
      <c r="E936" s="202" t="s">
        <v>126</v>
      </c>
      <c r="F936" s="203"/>
      <c r="G936" s="130" t="s">
        <v>73</v>
      </c>
      <c r="H936" s="97">
        <v>52152890</v>
      </c>
      <c r="I936" s="103">
        <v>22340990</v>
      </c>
      <c r="J936" s="104">
        <v>29811900</v>
      </c>
      <c r="K936" s="119" t="str">
        <f t="shared" si="17"/>
        <v>00008010000000000000</v>
      </c>
      <c r="L936" s="107" t="s">
        <v>1032</v>
      </c>
    </row>
    <row r="937" spans="1:12" ht="22.5" x14ac:dyDescent="0.2">
      <c r="A937" s="100" t="s">
        <v>905</v>
      </c>
      <c r="B937" s="101" t="s">
        <v>7</v>
      </c>
      <c r="C937" s="102" t="s">
        <v>73</v>
      </c>
      <c r="D937" s="125" t="s">
        <v>1033</v>
      </c>
      <c r="E937" s="202" t="s">
        <v>907</v>
      </c>
      <c r="F937" s="203"/>
      <c r="G937" s="130" t="s">
        <v>73</v>
      </c>
      <c r="H937" s="97">
        <v>45767890</v>
      </c>
      <c r="I937" s="103">
        <v>18384140</v>
      </c>
      <c r="J937" s="104">
        <v>27383750</v>
      </c>
      <c r="K937" s="119" t="str">
        <f t="shared" si="17"/>
        <v>00008010300000000000</v>
      </c>
      <c r="L937" s="107" t="s">
        <v>1034</v>
      </c>
    </row>
    <row r="938" spans="1:12" ht="22.5" x14ac:dyDescent="0.2">
      <c r="A938" s="100" t="s">
        <v>908</v>
      </c>
      <c r="B938" s="101" t="s">
        <v>7</v>
      </c>
      <c r="C938" s="102" t="s">
        <v>73</v>
      </c>
      <c r="D938" s="125" t="s">
        <v>1033</v>
      </c>
      <c r="E938" s="202" t="s">
        <v>910</v>
      </c>
      <c r="F938" s="203"/>
      <c r="G938" s="130" t="s">
        <v>73</v>
      </c>
      <c r="H938" s="97">
        <v>45537890</v>
      </c>
      <c r="I938" s="103">
        <v>18284140</v>
      </c>
      <c r="J938" s="104">
        <v>27253750</v>
      </c>
      <c r="K938" s="119" t="str">
        <f t="shared" si="17"/>
        <v>00008010310000000000</v>
      </c>
      <c r="L938" s="107" t="s">
        <v>1035</v>
      </c>
    </row>
    <row r="939" spans="1:12" ht="22.5" x14ac:dyDescent="0.2">
      <c r="A939" s="100" t="s">
        <v>1036</v>
      </c>
      <c r="B939" s="101" t="s">
        <v>7</v>
      </c>
      <c r="C939" s="102" t="s">
        <v>73</v>
      </c>
      <c r="D939" s="125" t="s">
        <v>1033</v>
      </c>
      <c r="E939" s="202" t="s">
        <v>1037</v>
      </c>
      <c r="F939" s="203"/>
      <c r="G939" s="130" t="s">
        <v>73</v>
      </c>
      <c r="H939" s="97">
        <v>23128600</v>
      </c>
      <c r="I939" s="103">
        <v>9890648</v>
      </c>
      <c r="J939" s="104">
        <v>13237952</v>
      </c>
      <c r="K939" s="119" t="str">
        <f t="shared" si="17"/>
        <v>00008010310001400000</v>
      </c>
      <c r="L939" s="107" t="s">
        <v>1038</v>
      </c>
    </row>
    <row r="940" spans="1:12" ht="22.5" x14ac:dyDescent="0.2">
      <c r="A940" s="100" t="s">
        <v>662</v>
      </c>
      <c r="B940" s="101" t="s">
        <v>7</v>
      </c>
      <c r="C940" s="102" t="s">
        <v>73</v>
      </c>
      <c r="D940" s="125" t="s">
        <v>1033</v>
      </c>
      <c r="E940" s="202" t="s">
        <v>1037</v>
      </c>
      <c r="F940" s="203"/>
      <c r="G940" s="130" t="s">
        <v>664</v>
      </c>
      <c r="H940" s="97">
        <v>23128600</v>
      </c>
      <c r="I940" s="103">
        <v>9890648</v>
      </c>
      <c r="J940" s="104">
        <v>13237952</v>
      </c>
      <c r="K940" s="119" t="str">
        <f t="shared" si="17"/>
        <v>00008010310001400600</v>
      </c>
      <c r="L940" s="107" t="s">
        <v>1039</v>
      </c>
    </row>
    <row r="941" spans="1:12" x14ac:dyDescent="0.2">
      <c r="A941" s="100" t="s">
        <v>684</v>
      </c>
      <c r="B941" s="101" t="s">
        <v>7</v>
      </c>
      <c r="C941" s="102" t="s">
        <v>73</v>
      </c>
      <c r="D941" s="125" t="s">
        <v>1033</v>
      </c>
      <c r="E941" s="202" t="s">
        <v>1037</v>
      </c>
      <c r="F941" s="203"/>
      <c r="G941" s="130" t="s">
        <v>686</v>
      </c>
      <c r="H941" s="97">
        <v>23128600</v>
      </c>
      <c r="I941" s="103">
        <v>9890648</v>
      </c>
      <c r="J941" s="104">
        <v>13237952</v>
      </c>
      <c r="K941" s="119" t="str">
        <f t="shared" si="17"/>
        <v>00008010310001400610</v>
      </c>
      <c r="L941" s="107" t="s">
        <v>1040</v>
      </c>
    </row>
    <row r="942" spans="1:12" s="85" customFormat="1" ht="45" x14ac:dyDescent="0.2">
      <c r="A942" s="80" t="s">
        <v>687</v>
      </c>
      <c r="B942" s="79" t="s">
        <v>7</v>
      </c>
      <c r="C942" s="122" t="s">
        <v>73</v>
      </c>
      <c r="D942" s="126" t="s">
        <v>1033</v>
      </c>
      <c r="E942" s="185" t="s">
        <v>1037</v>
      </c>
      <c r="F942" s="207"/>
      <c r="G942" s="123" t="s">
        <v>688</v>
      </c>
      <c r="H942" s="81">
        <v>23128600</v>
      </c>
      <c r="I942" s="82">
        <v>9890648</v>
      </c>
      <c r="J942" s="83">
        <f>IF(IF(H942="",0,H942)=0,0,(IF(H942&gt;0,IF(I942&gt;H942,0,H942-I942),IF(I942&gt;H942,H942-I942,0))))</f>
        <v>13237952</v>
      </c>
      <c r="K942" s="119" t="str">
        <f t="shared" si="17"/>
        <v>00008010310001400611</v>
      </c>
      <c r="L942" s="84" t="str">
        <f>C942 &amp; D942 &amp;E942 &amp; F942 &amp; G942</f>
        <v>00008010310001400611</v>
      </c>
    </row>
    <row r="943" spans="1:12" ht="22.5" x14ac:dyDescent="0.2">
      <c r="A943" s="100" t="s">
        <v>1041</v>
      </c>
      <c r="B943" s="101" t="s">
        <v>7</v>
      </c>
      <c r="C943" s="102" t="s">
        <v>73</v>
      </c>
      <c r="D943" s="125" t="s">
        <v>1033</v>
      </c>
      <c r="E943" s="202" t="s">
        <v>1042</v>
      </c>
      <c r="F943" s="203"/>
      <c r="G943" s="130" t="s">
        <v>73</v>
      </c>
      <c r="H943" s="97">
        <v>7934200</v>
      </c>
      <c r="I943" s="103">
        <v>3973353</v>
      </c>
      <c r="J943" s="104">
        <v>3960847</v>
      </c>
      <c r="K943" s="119" t="str">
        <f t="shared" si="17"/>
        <v>00008010310001410000</v>
      </c>
      <c r="L943" s="107" t="s">
        <v>1043</v>
      </c>
    </row>
    <row r="944" spans="1:12" ht="22.5" x14ac:dyDescent="0.2">
      <c r="A944" s="100" t="s">
        <v>662</v>
      </c>
      <c r="B944" s="101" t="s">
        <v>7</v>
      </c>
      <c r="C944" s="102" t="s">
        <v>73</v>
      </c>
      <c r="D944" s="125" t="s">
        <v>1033</v>
      </c>
      <c r="E944" s="202" t="s">
        <v>1042</v>
      </c>
      <c r="F944" s="203"/>
      <c r="G944" s="130" t="s">
        <v>664</v>
      </c>
      <c r="H944" s="97">
        <v>7934200</v>
      </c>
      <c r="I944" s="103">
        <v>3973353</v>
      </c>
      <c r="J944" s="104">
        <v>3960847</v>
      </c>
      <c r="K944" s="119" t="str">
        <f t="shared" si="17"/>
        <v>00008010310001410600</v>
      </c>
      <c r="L944" s="107" t="s">
        <v>1044</v>
      </c>
    </row>
    <row r="945" spans="1:12" x14ac:dyDescent="0.2">
      <c r="A945" s="100" t="s">
        <v>665</v>
      </c>
      <c r="B945" s="101" t="s">
        <v>7</v>
      </c>
      <c r="C945" s="102" t="s">
        <v>73</v>
      </c>
      <c r="D945" s="125" t="s">
        <v>1033</v>
      </c>
      <c r="E945" s="202" t="s">
        <v>1042</v>
      </c>
      <c r="F945" s="203"/>
      <c r="G945" s="130" t="s">
        <v>13</v>
      </c>
      <c r="H945" s="97">
        <v>7934200</v>
      </c>
      <c r="I945" s="103">
        <v>3973353</v>
      </c>
      <c r="J945" s="104">
        <v>3960847</v>
      </c>
      <c r="K945" s="119" t="str">
        <f t="shared" si="17"/>
        <v>00008010310001410620</v>
      </c>
      <c r="L945" s="107" t="s">
        <v>1045</v>
      </c>
    </row>
    <row r="946" spans="1:12" s="85" customFormat="1" ht="45" x14ac:dyDescent="0.2">
      <c r="A946" s="80" t="s">
        <v>690</v>
      </c>
      <c r="B946" s="79" t="s">
        <v>7</v>
      </c>
      <c r="C946" s="122" t="s">
        <v>73</v>
      </c>
      <c r="D946" s="126" t="s">
        <v>1033</v>
      </c>
      <c r="E946" s="185" t="s">
        <v>1042</v>
      </c>
      <c r="F946" s="207"/>
      <c r="G946" s="123" t="s">
        <v>691</v>
      </c>
      <c r="H946" s="81">
        <v>7934200</v>
      </c>
      <c r="I946" s="82">
        <v>3973353</v>
      </c>
      <c r="J946" s="83">
        <f>IF(IF(H946="",0,H946)=0,0,(IF(H946&gt;0,IF(I946&gt;H946,0,H946-I946),IF(I946&gt;H946,H946-I946,0))))</f>
        <v>3960847</v>
      </c>
      <c r="K946" s="119" t="str">
        <f t="shared" si="17"/>
        <v>00008010310001410621</v>
      </c>
      <c r="L946" s="84" t="str">
        <f>C946 &amp; D946 &amp;E946 &amp; F946 &amp; G946</f>
        <v>00008010310001410621</v>
      </c>
    </row>
    <row r="947" spans="1:12" x14ac:dyDescent="0.2">
      <c r="A947" s="100" t="s">
        <v>1046</v>
      </c>
      <c r="B947" s="101" t="s">
        <v>7</v>
      </c>
      <c r="C947" s="102" t="s">
        <v>73</v>
      </c>
      <c r="D947" s="125" t="s">
        <v>1033</v>
      </c>
      <c r="E947" s="202" t="s">
        <v>1047</v>
      </c>
      <c r="F947" s="203"/>
      <c r="G947" s="130" t="s">
        <v>73</v>
      </c>
      <c r="H947" s="97">
        <v>9079400</v>
      </c>
      <c r="I947" s="103">
        <v>3370160</v>
      </c>
      <c r="J947" s="104">
        <v>5709240</v>
      </c>
      <c r="K947" s="119" t="str">
        <f t="shared" si="17"/>
        <v>00008010310001420000</v>
      </c>
      <c r="L947" s="107" t="s">
        <v>1048</v>
      </c>
    </row>
    <row r="948" spans="1:12" ht="22.5" x14ac:dyDescent="0.2">
      <c r="A948" s="100" t="s">
        <v>662</v>
      </c>
      <c r="B948" s="101" t="s">
        <v>7</v>
      </c>
      <c r="C948" s="102" t="s">
        <v>73</v>
      </c>
      <c r="D948" s="125" t="s">
        <v>1033</v>
      </c>
      <c r="E948" s="202" t="s">
        <v>1047</v>
      </c>
      <c r="F948" s="203"/>
      <c r="G948" s="130" t="s">
        <v>664</v>
      </c>
      <c r="H948" s="97">
        <v>9079400</v>
      </c>
      <c r="I948" s="103">
        <v>3370160</v>
      </c>
      <c r="J948" s="104">
        <v>5709240</v>
      </c>
      <c r="K948" s="119" t="str">
        <f t="shared" si="17"/>
        <v>00008010310001420600</v>
      </c>
      <c r="L948" s="107" t="s">
        <v>1049</v>
      </c>
    </row>
    <row r="949" spans="1:12" x14ac:dyDescent="0.2">
      <c r="A949" s="100" t="s">
        <v>684</v>
      </c>
      <c r="B949" s="101" t="s">
        <v>7</v>
      </c>
      <c r="C949" s="102" t="s">
        <v>73</v>
      </c>
      <c r="D949" s="125" t="s">
        <v>1033</v>
      </c>
      <c r="E949" s="202" t="s">
        <v>1047</v>
      </c>
      <c r="F949" s="203"/>
      <c r="G949" s="130" t="s">
        <v>686</v>
      </c>
      <c r="H949" s="97">
        <v>9079400</v>
      </c>
      <c r="I949" s="103">
        <v>3370160</v>
      </c>
      <c r="J949" s="104">
        <v>5709240</v>
      </c>
      <c r="K949" s="119" t="str">
        <f t="shared" si="17"/>
        <v>00008010310001420610</v>
      </c>
      <c r="L949" s="107" t="s">
        <v>1050</v>
      </c>
    </row>
    <row r="950" spans="1:12" s="85" customFormat="1" ht="45" x14ac:dyDescent="0.2">
      <c r="A950" s="80" t="s">
        <v>687</v>
      </c>
      <c r="B950" s="79" t="s">
        <v>7</v>
      </c>
      <c r="C950" s="122" t="s">
        <v>73</v>
      </c>
      <c r="D950" s="126" t="s">
        <v>1033</v>
      </c>
      <c r="E950" s="185" t="s">
        <v>1047</v>
      </c>
      <c r="F950" s="207"/>
      <c r="G950" s="123" t="s">
        <v>688</v>
      </c>
      <c r="H950" s="81">
        <v>9079400</v>
      </c>
      <c r="I950" s="82">
        <v>3370160</v>
      </c>
      <c r="J950" s="83">
        <f>IF(IF(H950="",0,H950)=0,0,(IF(H950&gt;0,IF(I950&gt;H950,0,H950-I950),IF(I950&gt;H950,H950-I950,0))))</f>
        <v>5709240</v>
      </c>
      <c r="K950" s="119" t="str">
        <f t="shared" si="17"/>
        <v>00008010310001420611</v>
      </c>
      <c r="L950" s="84" t="str">
        <f>C950 &amp; D950 &amp;E950 &amp; F950 &amp; G950</f>
        <v>00008010310001420611</v>
      </c>
    </row>
    <row r="951" spans="1:12" ht="22.5" x14ac:dyDescent="0.2">
      <c r="A951" s="100" t="s">
        <v>1051</v>
      </c>
      <c r="B951" s="101" t="s">
        <v>7</v>
      </c>
      <c r="C951" s="102" t="s">
        <v>73</v>
      </c>
      <c r="D951" s="125" t="s">
        <v>1033</v>
      </c>
      <c r="E951" s="202" t="s">
        <v>1052</v>
      </c>
      <c r="F951" s="203"/>
      <c r="G951" s="130" t="s">
        <v>73</v>
      </c>
      <c r="H951" s="97">
        <v>52853</v>
      </c>
      <c r="I951" s="103">
        <v>0</v>
      </c>
      <c r="J951" s="104">
        <v>52853</v>
      </c>
      <c r="K951" s="119" t="str">
        <f t="shared" si="17"/>
        <v>00008010310020320000</v>
      </c>
      <c r="L951" s="107" t="s">
        <v>1053</v>
      </c>
    </row>
    <row r="952" spans="1:12" ht="22.5" x14ac:dyDescent="0.2">
      <c r="A952" s="100" t="s">
        <v>662</v>
      </c>
      <c r="B952" s="101" t="s">
        <v>7</v>
      </c>
      <c r="C952" s="102" t="s">
        <v>73</v>
      </c>
      <c r="D952" s="125" t="s">
        <v>1033</v>
      </c>
      <c r="E952" s="202" t="s">
        <v>1052</v>
      </c>
      <c r="F952" s="203"/>
      <c r="G952" s="130" t="s">
        <v>664</v>
      </c>
      <c r="H952" s="97">
        <v>52853</v>
      </c>
      <c r="I952" s="103">
        <v>0</v>
      </c>
      <c r="J952" s="104">
        <v>52853</v>
      </c>
      <c r="K952" s="119" t="str">
        <f t="shared" si="17"/>
        <v>00008010310020320600</v>
      </c>
      <c r="L952" s="107" t="s">
        <v>1054</v>
      </c>
    </row>
    <row r="953" spans="1:12" x14ac:dyDescent="0.2">
      <c r="A953" s="100" t="s">
        <v>684</v>
      </c>
      <c r="B953" s="101" t="s">
        <v>7</v>
      </c>
      <c r="C953" s="102" t="s">
        <v>73</v>
      </c>
      <c r="D953" s="125" t="s">
        <v>1033</v>
      </c>
      <c r="E953" s="202" t="s">
        <v>1052</v>
      </c>
      <c r="F953" s="203"/>
      <c r="G953" s="130" t="s">
        <v>686</v>
      </c>
      <c r="H953" s="97">
        <v>52853</v>
      </c>
      <c r="I953" s="103">
        <v>0</v>
      </c>
      <c r="J953" s="104">
        <v>52853</v>
      </c>
      <c r="K953" s="119" t="str">
        <f t="shared" si="17"/>
        <v>00008010310020320610</v>
      </c>
      <c r="L953" s="107" t="s">
        <v>1055</v>
      </c>
    </row>
    <row r="954" spans="1:12" s="85" customFormat="1" x14ac:dyDescent="0.2">
      <c r="A954" s="80" t="s">
        <v>709</v>
      </c>
      <c r="B954" s="79" t="s">
        <v>7</v>
      </c>
      <c r="C954" s="122" t="s">
        <v>73</v>
      </c>
      <c r="D954" s="126" t="s">
        <v>1033</v>
      </c>
      <c r="E954" s="185" t="s">
        <v>1052</v>
      </c>
      <c r="F954" s="207"/>
      <c r="G954" s="123" t="s">
        <v>710</v>
      </c>
      <c r="H954" s="81">
        <v>52853</v>
      </c>
      <c r="I954" s="82">
        <v>0</v>
      </c>
      <c r="J954" s="83">
        <f>IF(IF(H954="",0,H954)=0,0,(IF(H954&gt;0,IF(I954&gt;H954,0,H954-I954),IF(I954&gt;H954,H954-I954,0))))</f>
        <v>52853</v>
      </c>
      <c r="K954" s="119" t="str">
        <f t="shared" si="17"/>
        <v>00008010310020320612</v>
      </c>
      <c r="L954" s="84" t="str">
        <f>C954 &amp; D954 &amp;E954 &amp; F954 &amp; G954</f>
        <v>00008010310020320612</v>
      </c>
    </row>
    <row r="955" spans="1:12" ht="22.5" x14ac:dyDescent="0.2">
      <c r="A955" s="100" t="s">
        <v>1056</v>
      </c>
      <c r="B955" s="101" t="s">
        <v>7</v>
      </c>
      <c r="C955" s="102" t="s">
        <v>73</v>
      </c>
      <c r="D955" s="125" t="s">
        <v>1033</v>
      </c>
      <c r="E955" s="202" t="s">
        <v>1057</v>
      </c>
      <c r="F955" s="203"/>
      <c r="G955" s="130" t="s">
        <v>73</v>
      </c>
      <c r="H955" s="97">
        <v>5000</v>
      </c>
      <c r="I955" s="103">
        <v>0</v>
      </c>
      <c r="J955" s="104">
        <v>5000</v>
      </c>
      <c r="K955" s="119" t="str">
        <f t="shared" si="17"/>
        <v>00008010310020330000</v>
      </c>
      <c r="L955" s="107" t="s">
        <v>1058</v>
      </c>
    </row>
    <row r="956" spans="1:12" ht="22.5" x14ac:dyDescent="0.2">
      <c r="A956" s="100" t="s">
        <v>662</v>
      </c>
      <c r="B956" s="101" t="s">
        <v>7</v>
      </c>
      <c r="C956" s="102" t="s">
        <v>73</v>
      </c>
      <c r="D956" s="125" t="s">
        <v>1033</v>
      </c>
      <c r="E956" s="202" t="s">
        <v>1057</v>
      </c>
      <c r="F956" s="203"/>
      <c r="G956" s="130" t="s">
        <v>664</v>
      </c>
      <c r="H956" s="97">
        <v>5000</v>
      </c>
      <c r="I956" s="103">
        <v>0</v>
      </c>
      <c r="J956" s="104">
        <v>5000</v>
      </c>
      <c r="K956" s="119" t="str">
        <f t="shared" si="17"/>
        <v>00008010310020330600</v>
      </c>
      <c r="L956" s="107" t="s">
        <v>1059</v>
      </c>
    </row>
    <row r="957" spans="1:12" x14ac:dyDescent="0.2">
      <c r="A957" s="100" t="s">
        <v>684</v>
      </c>
      <c r="B957" s="101" t="s">
        <v>7</v>
      </c>
      <c r="C957" s="102" t="s">
        <v>73</v>
      </c>
      <c r="D957" s="125" t="s">
        <v>1033</v>
      </c>
      <c r="E957" s="202" t="s">
        <v>1057</v>
      </c>
      <c r="F957" s="203"/>
      <c r="G957" s="130" t="s">
        <v>686</v>
      </c>
      <c r="H957" s="97">
        <v>5000</v>
      </c>
      <c r="I957" s="103">
        <v>0</v>
      </c>
      <c r="J957" s="104">
        <v>5000</v>
      </c>
      <c r="K957" s="119" t="str">
        <f t="shared" si="17"/>
        <v>00008010310020330610</v>
      </c>
      <c r="L957" s="107" t="s">
        <v>1060</v>
      </c>
    </row>
    <row r="958" spans="1:12" s="85" customFormat="1" x14ac:dyDescent="0.2">
      <c r="A958" s="80" t="s">
        <v>709</v>
      </c>
      <c r="B958" s="79" t="s">
        <v>7</v>
      </c>
      <c r="C958" s="122" t="s">
        <v>73</v>
      </c>
      <c r="D958" s="126" t="s">
        <v>1033</v>
      </c>
      <c r="E958" s="185" t="s">
        <v>1057</v>
      </c>
      <c r="F958" s="207"/>
      <c r="G958" s="123" t="s">
        <v>710</v>
      </c>
      <c r="H958" s="81">
        <v>5000</v>
      </c>
      <c r="I958" s="82">
        <v>0</v>
      </c>
      <c r="J958" s="83">
        <f>IF(IF(H958="",0,H958)=0,0,(IF(H958&gt;0,IF(I958&gt;H958,0,H958-I958),IF(I958&gt;H958,H958-I958,0))))</f>
        <v>5000</v>
      </c>
      <c r="K958" s="119" t="str">
        <f t="shared" si="17"/>
        <v>00008010310020330612</v>
      </c>
      <c r="L958" s="84" t="str">
        <f>C958 &amp; D958 &amp;E958 &amp; F958 &amp; G958</f>
        <v>00008010310020330612</v>
      </c>
    </row>
    <row r="959" spans="1:12" ht="33.75" x14ac:dyDescent="0.2">
      <c r="A959" s="100" t="s">
        <v>1061</v>
      </c>
      <c r="B959" s="101" t="s">
        <v>7</v>
      </c>
      <c r="C959" s="102" t="s">
        <v>73</v>
      </c>
      <c r="D959" s="125" t="s">
        <v>1033</v>
      </c>
      <c r="E959" s="202" t="s">
        <v>1062</v>
      </c>
      <c r="F959" s="203"/>
      <c r="G959" s="130" t="s">
        <v>73</v>
      </c>
      <c r="H959" s="97">
        <v>200000</v>
      </c>
      <c r="I959" s="103">
        <v>0</v>
      </c>
      <c r="J959" s="104">
        <v>200000</v>
      </c>
      <c r="K959" s="119" t="str">
        <f t="shared" si="17"/>
        <v>00008010310020380000</v>
      </c>
      <c r="L959" s="107" t="s">
        <v>1063</v>
      </c>
    </row>
    <row r="960" spans="1:12" ht="22.5" x14ac:dyDescent="0.2">
      <c r="A960" s="100" t="s">
        <v>662</v>
      </c>
      <c r="B960" s="101" t="s">
        <v>7</v>
      </c>
      <c r="C960" s="102" t="s">
        <v>73</v>
      </c>
      <c r="D960" s="125" t="s">
        <v>1033</v>
      </c>
      <c r="E960" s="202" t="s">
        <v>1062</v>
      </c>
      <c r="F960" s="203"/>
      <c r="G960" s="130" t="s">
        <v>664</v>
      </c>
      <c r="H960" s="97">
        <v>200000</v>
      </c>
      <c r="I960" s="103">
        <v>0</v>
      </c>
      <c r="J960" s="104">
        <v>200000</v>
      </c>
      <c r="K960" s="119" t="str">
        <f t="shared" si="17"/>
        <v>00008010310020380600</v>
      </c>
      <c r="L960" s="107" t="s">
        <v>1064</v>
      </c>
    </row>
    <row r="961" spans="1:12" x14ac:dyDescent="0.2">
      <c r="A961" s="100" t="s">
        <v>684</v>
      </c>
      <c r="B961" s="101" t="s">
        <v>7</v>
      </c>
      <c r="C961" s="102" t="s">
        <v>73</v>
      </c>
      <c r="D961" s="125" t="s">
        <v>1033</v>
      </c>
      <c r="E961" s="202" t="s">
        <v>1062</v>
      </c>
      <c r="F961" s="203"/>
      <c r="G961" s="130" t="s">
        <v>686</v>
      </c>
      <c r="H961" s="97">
        <v>200000</v>
      </c>
      <c r="I961" s="103">
        <v>0</v>
      </c>
      <c r="J961" s="104">
        <v>200000</v>
      </c>
      <c r="K961" s="119" t="str">
        <f t="shared" si="17"/>
        <v>00008010310020380610</v>
      </c>
      <c r="L961" s="107" t="s">
        <v>1065</v>
      </c>
    </row>
    <row r="962" spans="1:12" s="85" customFormat="1" x14ac:dyDescent="0.2">
      <c r="A962" s="80" t="s">
        <v>709</v>
      </c>
      <c r="B962" s="79" t="s">
        <v>7</v>
      </c>
      <c r="C962" s="122" t="s">
        <v>73</v>
      </c>
      <c r="D962" s="126" t="s">
        <v>1033</v>
      </c>
      <c r="E962" s="185" t="s">
        <v>1062</v>
      </c>
      <c r="F962" s="207"/>
      <c r="G962" s="123" t="s">
        <v>710</v>
      </c>
      <c r="H962" s="81">
        <v>200000</v>
      </c>
      <c r="I962" s="82">
        <v>0</v>
      </c>
      <c r="J962" s="83">
        <f>IF(IF(H962="",0,H962)=0,0,(IF(H962&gt;0,IF(I962&gt;H962,0,H962-I962),IF(I962&gt;H962,H962-I962,0))))</f>
        <v>200000</v>
      </c>
      <c r="K962" s="119" t="str">
        <f t="shared" si="17"/>
        <v>00008010310020380612</v>
      </c>
      <c r="L962" s="84" t="str">
        <f>C962 &amp; D962 &amp;E962 &amp; F962 &amp; G962</f>
        <v>00008010310020380612</v>
      </c>
    </row>
    <row r="963" spans="1:12" x14ac:dyDescent="0.2">
      <c r="A963" s="100" t="s">
        <v>921</v>
      </c>
      <c r="B963" s="101" t="s">
        <v>7</v>
      </c>
      <c r="C963" s="102" t="s">
        <v>73</v>
      </c>
      <c r="D963" s="125" t="s">
        <v>1033</v>
      </c>
      <c r="E963" s="202" t="s">
        <v>923</v>
      </c>
      <c r="F963" s="203"/>
      <c r="G963" s="130" t="s">
        <v>73</v>
      </c>
      <c r="H963" s="97">
        <v>100000</v>
      </c>
      <c r="I963" s="103">
        <v>100000</v>
      </c>
      <c r="J963" s="104">
        <v>0</v>
      </c>
      <c r="K963" s="119" t="str">
        <f t="shared" si="17"/>
        <v>00008010310023010000</v>
      </c>
      <c r="L963" s="107" t="s">
        <v>1066</v>
      </c>
    </row>
    <row r="964" spans="1:12" ht="22.5" x14ac:dyDescent="0.2">
      <c r="A964" s="100" t="s">
        <v>662</v>
      </c>
      <c r="B964" s="101" t="s">
        <v>7</v>
      </c>
      <c r="C964" s="102" t="s">
        <v>73</v>
      </c>
      <c r="D964" s="125" t="s">
        <v>1033</v>
      </c>
      <c r="E964" s="202" t="s">
        <v>923</v>
      </c>
      <c r="F964" s="203"/>
      <c r="G964" s="130" t="s">
        <v>664</v>
      </c>
      <c r="H964" s="97">
        <v>100000</v>
      </c>
      <c r="I964" s="103">
        <v>100000</v>
      </c>
      <c r="J964" s="104">
        <v>0</v>
      </c>
      <c r="K964" s="119" t="str">
        <f t="shared" si="17"/>
        <v>00008010310023010600</v>
      </c>
      <c r="L964" s="107" t="s">
        <v>1067</v>
      </c>
    </row>
    <row r="965" spans="1:12" x14ac:dyDescent="0.2">
      <c r="A965" s="100" t="s">
        <v>684</v>
      </c>
      <c r="B965" s="101" t="s">
        <v>7</v>
      </c>
      <c r="C965" s="102" t="s">
        <v>73</v>
      </c>
      <c r="D965" s="125" t="s">
        <v>1033</v>
      </c>
      <c r="E965" s="202" t="s">
        <v>923</v>
      </c>
      <c r="F965" s="203"/>
      <c r="G965" s="130" t="s">
        <v>686</v>
      </c>
      <c r="H965" s="97">
        <v>100000</v>
      </c>
      <c r="I965" s="103">
        <v>100000</v>
      </c>
      <c r="J965" s="104">
        <v>0</v>
      </c>
      <c r="K965" s="119" t="str">
        <f t="shared" si="17"/>
        <v>00008010310023010610</v>
      </c>
      <c r="L965" s="107" t="s">
        <v>1068</v>
      </c>
    </row>
    <row r="966" spans="1:12" s="85" customFormat="1" x14ac:dyDescent="0.2">
      <c r="A966" s="80" t="s">
        <v>709</v>
      </c>
      <c r="B966" s="79" t="s">
        <v>7</v>
      </c>
      <c r="C966" s="122" t="s">
        <v>73</v>
      </c>
      <c r="D966" s="126" t="s">
        <v>1033</v>
      </c>
      <c r="E966" s="185" t="s">
        <v>923</v>
      </c>
      <c r="F966" s="207"/>
      <c r="G966" s="123" t="s">
        <v>710</v>
      </c>
      <c r="H966" s="81">
        <v>100000</v>
      </c>
      <c r="I966" s="82">
        <v>100000</v>
      </c>
      <c r="J966" s="83">
        <f>IF(IF(H966="",0,H966)=0,0,(IF(H966&gt;0,IF(I966&gt;H966,0,H966-I966),IF(I966&gt;H966,H966-I966,0))))</f>
        <v>0</v>
      </c>
      <c r="K966" s="119" t="str">
        <f t="shared" si="17"/>
        <v>00008010310023010612</v>
      </c>
      <c r="L966" s="84" t="str">
        <f>C966 &amp; D966 &amp;E966 &amp; F966 &amp; G966</f>
        <v>00008010310023010612</v>
      </c>
    </row>
    <row r="967" spans="1:12" ht="22.5" x14ac:dyDescent="0.2">
      <c r="A967" s="100" t="s">
        <v>1069</v>
      </c>
      <c r="B967" s="101" t="s">
        <v>7</v>
      </c>
      <c r="C967" s="102" t="s">
        <v>73</v>
      </c>
      <c r="D967" s="125" t="s">
        <v>1033</v>
      </c>
      <c r="E967" s="202" t="s">
        <v>1071</v>
      </c>
      <c r="F967" s="203"/>
      <c r="G967" s="130" t="s">
        <v>73</v>
      </c>
      <c r="H967" s="97">
        <v>350340</v>
      </c>
      <c r="I967" s="103">
        <v>0</v>
      </c>
      <c r="J967" s="104">
        <v>350340</v>
      </c>
      <c r="K967" s="119" t="str">
        <f t="shared" si="17"/>
        <v>00008010310023130000</v>
      </c>
      <c r="L967" s="107" t="s">
        <v>1070</v>
      </c>
    </row>
    <row r="968" spans="1:12" ht="22.5" x14ac:dyDescent="0.2">
      <c r="A968" s="100" t="s">
        <v>662</v>
      </c>
      <c r="B968" s="101" t="s">
        <v>7</v>
      </c>
      <c r="C968" s="102" t="s">
        <v>73</v>
      </c>
      <c r="D968" s="125" t="s">
        <v>1033</v>
      </c>
      <c r="E968" s="202" t="s">
        <v>1071</v>
      </c>
      <c r="F968" s="203"/>
      <c r="G968" s="130" t="s">
        <v>664</v>
      </c>
      <c r="H968" s="97">
        <v>350340</v>
      </c>
      <c r="I968" s="103">
        <v>0</v>
      </c>
      <c r="J968" s="104">
        <v>350340</v>
      </c>
      <c r="K968" s="119" t="str">
        <f t="shared" si="17"/>
        <v>00008010310023130600</v>
      </c>
      <c r="L968" s="107" t="s">
        <v>1072</v>
      </c>
    </row>
    <row r="969" spans="1:12" x14ac:dyDescent="0.2">
      <c r="A969" s="100" t="s">
        <v>684</v>
      </c>
      <c r="B969" s="101" t="s">
        <v>7</v>
      </c>
      <c r="C969" s="102" t="s">
        <v>73</v>
      </c>
      <c r="D969" s="125" t="s">
        <v>1033</v>
      </c>
      <c r="E969" s="202" t="s">
        <v>1071</v>
      </c>
      <c r="F969" s="203"/>
      <c r="G969" s="130" t="s">
        <v>686</v>
      </c>
      <c r="H969" s="97">
        <v>350340</v>
      </c>
      <c r="I969" s="103">
        <v>0</v>
      </c>
      <c r="J969" s="104">
        <v>350340</v>
      </c>
      <c r="K969" s="119" t="str">
        <f t="shared" si="17"/>
        <v>00008010310023130610</v>
      </c>
      <c r="L969" s="107" t="s">
        <v>1073</v>
      </c>
    </row>
    <row r="970" spans="1:12" s="85" customFormat="1" x14ac:dyDescent="0.2">
      <c r="A970" s="80" t="s">
        <v>709</v>
      </c>
      <c r="B970" s="79" t="s">
        <v>7</v>
      </c>
      <c r="C970" s="122" t="s">
        <v>73</v>
      </c>
      <c r="D970" s="126" t="s">
        <v>1033</v>
      </c>
      <c r="E970" s="185" t="s">
        <v>1071</v>
      </c>
      <c r="F970" s="207"/>
      <c r="G970" s="123" t="s">
        <v>710</v>
      </c>
      <c r="H970" s="81">
        <v>350340</v>
      </c>
      <c r="I970" s="82">
        <v>0</v>
      </c>
      <c r="J970" s="83">
        <f>IF(IF(H970="",0,H970)=0,0,(IF(H970&gt;0,IF(I970&gt;H970,0,H970-I970),IF(I970&gt;H970,H970-I970,0))))</f>
        <v>350340</v>
      </c>
      <c r="K970" s="119" t="str">
        <f t="shared" si="17"/>
        <v>00008010310023130612</v>
      </c>
      <c r="L970" s="84" t="str">
        <f>C970 &amp; D970 &amp;E970 &amp; F970 &amp; G970</f>
        <v>00008010310023130612</v>
      </c>
    </row>
    <row r="971" spans="1:12" ht="22.5" x14ac:dyDescent="0.2">
      <c r="A971" s="100" t="s">
        <v>1074</v>
      </c>
      <c r="B971" s="101" t="s">
        <v>7</v>
      </c>
      <c r="C971" s="102" t="s">
        <v>73</v>
      </c>
      <c r="D971" s="125" t="s">
        <v>1033</v>
      </c>
      <c r="E971" s="202" t="s">
        <v>1076</v>
      </c>
      <c r="F971" s="203"/>
      <c r="G971" s="130" t="s">
        <v>73</v>
      </c>
      <c r="H971" s="97">
        <v>1830097</v>
      </c>
      <c r="I971" s="103">
        <v>1049979</v>
      </c>
      <c r="J971" s="104">
        <v>780118</v>
      </c>
      <c r="K971" s="119" t="str">
        <f t="shared" si="17"/>
        <v>000080103100L4670000</v>
      </c>
      <c r="L971" s="107" t="s">
        <v>1075</v>
      </c>
    </row>
    <row r="972" spans="1:12" ht="22.5" x14ac:dyDescent="0.2">
      <c r="A972" s="100" t="s">
        <v>662</v>
      </c>
      <c r="B972" s="101" t="s">
        <v>7</v>
      </c>
      <c r="C972" s="102" t="s">
        <v>73</v>
      </c>
      <c r="D972" s="125" t="s">
        <v>1033</v>
      </c>
      <c r="E972" s="202" t="s">
        <v>1076</v>
      </c>
      <c r="F972" s="203"/>
      <c r="G972" s="130" t="s">
        <v>664</v>
      </c>
      <c r="H972" s="97">
        <v>1830097</v>
      </c>
      <c r="I972" s="103">
        <v>1049979</v>
      </c>
      <c r="J972" s="104">
        <v>780118</v>
      </c>
      <c r="K972" s="119" t="str">
        <f t="shared" si="17"/>
        <v>000080103100L4670600</v>
      </c>
      <c r="L972" s="107" t="s">
        <v>1077</v>
      </c>
    </row>
    <row r="973" spans="1:12" x14ac:dyDescent="0.2">
      <c r="A973" s="100" t="s">
        <v>684</v>
      </c>
      <c r="B973" s="101" t="s">
        <v>7</v>
      </c>
      <c r="C973" s="102" t="s">
        <v>73</v>
      </c>
      <c r="D973" s="125" t="s">
        <v>1033</v>
      </c>
      <c r="E973" s="202" t="s">
        <v>1076</v>
      </c>
      <c r="F973" s="203"/>
      <c r="G973" s="130" t="s">
        <v>686</v>
      </c>
      <c r="H973" s="97">
        <v>1830097</v>
      </c>
      <c r="I973" s="103">
        <v>1049979</v>
      </c>
      <c r="J973" s="104">
        <v>780118</v>
      </c>
      <c r="K973" s="119" t="str">
        <f t="shared" si="17"/>
        <v>000080103100L4670610</v>
      </c>
      <c r="L973" s="107" t="s">
        <v>1078</v>
      </c>
    </row>
    <row r="974" spans="1:12" s="85" customFormat="1" x14ac:dyDescent="0.2">
      <c r="A974" s="80" t="s">
        <v>709</v>
      </c>
      <c r="B974" s="79" t="s">
        <v>7</v>
      </c>
      <c r="C974" s="122" t="s">
        <v>73</v>
      </c>
      <c r="D974" s="126" t="s">
        <v>1033</v>
      </c>
      <c r="E974" s="185" t="s">
        <v>1076</v>
      </c>
      <c r="F974" s="207"/>
      <c r="G974" s="123" t="s">
        <v>710</v>
      </c>
      <c r="H974" s="81">
        <v>1830097</v>
      </c>
      <c r="I974" s="82">
        <v>1049979</v>
      </c>
      <c r="J974" s="83">
        <f>IF(IF(H974="",0,H974)=0,0,(IF(H974&gt;0,IF(I974&gt;H974,0,H974-I974),IF(I974&gt;H974,H974-I974,0))))</f>
        <v>780118</v>
      </c>
      <c r="K974" s="119" t="str">
        <f t="shared" si="17"/>
        <v>000080103100L4670612</v>
      </c>
      <c r="L974" s="84" t="str">
        <f>C974 &amp; D974 &amp;E974 &amp; F974 &amp; G974</f>
        <v>000080103100L4670612</v>
      </c>
    </row>
    <row r="975" spans="1:12" ht="56.25" x14ac:dyDescent="0.2">
      <c r="A975" s="100" t="s">
        <v>1079</v>
      </c>
      <c r="B975" s="101" t="s">
        <v>7</v>
      </c>
      <c r="C975" s="102" t="s">
        <v>73</v>
      </c>
      <c r="D975" s="125" t="s">
        <v>1033</v>
      </c>
      <c r="E975" s="202" t="s">
        <v>1081</v>
      </c>
      <c r="F975" s="203"/>
      <c r="G975" s="130" t="s">
        <v>73</v>
      </c>
      <c r="H975" s="97">
        <v>2957400</v>
      </c>
      <c r="I975" s="103">
        <v>0</v>
      </c>
      <c r="J975" s="104">
        <v>2957400</v>
      </c>
      <c r="K975" s="119" t="str">
        <f t="shared" si="17"/>
        <v>0000801031A155190000</v>
      </c>
      <c r="L975" s="107" t="s">
        <v>1080</v>
      </c>
    </row>
    <row r="976" spans="1:12" ht="22.5" x14ac:dyDescent="0.2">
      <c r="A976" s="100" t="s">
        <v>662</v>
      </c>
      <c r="B976" s="101" t="s">
        <v>7</v>
      </c>
      <c r="C976" s="102" t="s">
        <v>73</v>
      </c>
      <c r="D976" s="125" t="s">
        <v>1033</v>
      </c>
      <c r="E976" s="202" t="s">
        <v>1081</v>
      </c>
      <c r="F976" s="203"/>
      <c r="G976" s="130" t="s">
        <v>664</v>
      </c>
      <c r="H976" s="97">
        <v>2957400</v>
      </c>
      <c r="I976" s="103">
        <v>0</v>
      </c>
      <c r="J976" s="104">
        <v>2957400</v>
      </c>
      <c r="K976" s="119" t="str">
        <f t="shared" si="17"/>
        <v>0000801031A155190600</v>
      </c>
      <c r="L976" s="107" t="s">
        <v>1082</v>
      </c>
    </row>
    <row r="977" spans="1:12" x14ac:dyDescent="0.2">
      <c r="A977" s="100" t="s">
        <v>684</v>
      </c>
      <c r="B977" s="101" t="s">
        <v>7</v>
      </c>
      <c r="C977" s="102" t="s">
        <v>73</v>
      </c>
      <c r="D977" s="125" t="s">
        <v>1033</v>
      </c>
      <c r="E977" s="202" t="s">
        <v>1081</v>
      </c>
      <c r="F977" s="203"/>
      <c r="G977" s="130" t="s">
        <v>686</v>
      </c>
      <c r="H977" s="97">
        <v>2957400</v>
      </c>
      <c r="I977" s="103">
        <v>0</v>
      </c>
      <c r="J977" s="104">
        <v>2957400</v>
      </c>
      <c r="K977" s="119" t="str">
        <f t="shared" si="17"/>
        <v>0000801031A155190610</v>
      </c>
      <c r="L977" s="107" t="s">
        <v>1083</v>
      </c>
    </row>
    <row r="978" spans="1:12" s="85" customFormat="1" x14ac:dyDescent="0.2">
      <c r="A978" s="80" t="s">
        <v>709</v>
      </c>
      <c r="B978" s="79" t="s">
        <v>7</v>
      </c>
      <c r="C978" s="122" t="s">
        <v>73</v>
      </c>
      <c r="D978" s="126" t="s">
        <v>1033</v>
      </c>
      <c r="E978" s="185" t="s">
        <v>1081</v>
      </c>
      <c r="F978" s="207"/>
      <c r="G978" s="123" t="s">
        <v>710</v>
      </c>
      <c r="H978" s="81">
        <v>2957400</v>
      </c>
      <c r="I978" s="82">
        <v>0</v>
      </c>
      <c r="J978" s="83">
        <f>IF(IF(H978="",0,H978)=0,0,(IF(H978&gt;0,IF(I978&gt;H978,0,H978-I978),IF(I978&gt;H978,H978-I978,0))))</f>
        <v>2957400</v>
      </c>
      <c r="K978" s="119" t="str">
        <f t="shared" si="17"/>
        <v>0000801031A155190612</v>
      </c>
      <c r="L978" s="84" t="str">
        <f>C978 &amp; D978 &amp;E978 &amp; F978 &amp; G978</f>
        <v>0000801031A155190612</v>
      </c>
    </row>
    <row r="979" spans="1:12" ht="33.75" x14ac:dyDescent="0.2">
      <c r="A979" s="100" t="s">
        <v>1084</v>
      </c>
      <c r="B979" s="101" t="s">
        <v>7</v>
      </c>
      <c r="C979" s="102" t="s">
        <v>73</v>
      </c>
      <c r="D979" s="125" t="s">
        <v>1033</v>
      </c>
      <c r="E979" s="202" t="s">
        <v>1086</v>
      </c>
      <c r="F979" s="203"/>
      <c r="G979" s="130" t="s">
        <v>73</v>
      </c>
      <c r="H979" s="97">
        <v>130000</v>
      </c>
      <c r="I979" s="103">
        <v>0</v>
      </c>
      <c r="J979" s="104">
        <v>130000</v>
      </c>
      <c r="K979" s="119" t="str">
        <f t="shared" ref="K979:K1042" si="18">C979 &amp; D979 &amp;E979 &amp; F979 &amp; G979</f>
        <v>00008010340000000000</v>
      </c>
      <c r="L979" s="107" t="s">
        <v>1085</v>
      </c>
    </row>
    <row r="980" spans="1:12" ht="22.5" x14ac:dyDescent="0.2">
      <c r="A980" s="100" t="s">
        <v>1087</v>
      </c>
      <c r="B980" s="101" t="s">
        <v>7</v>
      </c>
      <c r="C980" s="102" t="s">
        <v>73</v>
      </c>
      <c r="D980" s="125" t="s">
        <v>1033</v>
      </c>
      <c r="E980" s="202" t="s">
        <v>1089</v>
      </c>
      <c r="F980" s="203"/>
      <c r="G980" s="130" t="s">
        <v>73</v>
      </c>
      <c r="H980" s="97">
        <v>130000</v>
      </c>
      <c r="I980" s="103">
        <v>0</v>
      </c>
      <c r="J980" s="104">
        <v>130000</v>
      </c>
      <c r="K980" s="119" t="str">
        <f t="shared" si="18"/>
        <v>00008010340020360000</v>
      </c>
      <c r="L980" s="107" t="s">
        <v>1088</v>
      </c>
    </row>
    <row r="981" spans="1:12" ht="22.5" x14ac:dyDescent="0.2">
      <c r="A981" s="100" t="s">
        <v>662</v>
      </c>
      <c r="B981" s="101" t="s">
        <v>7</v>
      </c>
      <c r="C981" s="102" t="s">
        <v>73</v>
      </c>
      <c r="D981" s="125" t="s">
        <v>1033</v>
      </c>
      <c r="E981" s="202" t="s">
        <v>1089</v>
      </c>
      <c r="F981" s="203"/>
      <c r="G981" s="130" t="s">
        <v>664</v>
      </c>
      <c r="H981" s="97">
        <v>130000</v>
      </c>
      <c r="I981" s="103">
        <v>0</v>
      </c>
      <c r="J981" s="104">
        <v>130000</v>
      </c>
      <c r="K981" s="119" t="str">
        <f t="shared" si="18"/>
        <v>00008010340020360600</v>
      </c>
      <c r="L981" s="107" t="s">
        <v>1090</v>
      </c>
    </row>
    <row r="982" spans="1:12" x14ac:dyDescent="0.2">
      <c r="A982" s="100" t="s">
        <v>684</v>
      </c>
      <c r="B982" s="101" t="s">
        <v>7</v>
      </c>
      <c r="C982" s="102" t="s">
        <v>73</v>
      </c>
      <c r="D982" s="125" t="s">
        <v>1033</v>
      </c>
      <c r="E982" s="202" t="s">
        <v>1089</v>
      </c>
      <c r="F982" s="203"/>
      <c r="G982" s="130" t="s">
        <v>686</v>
      </c>
      <c r="H982" s="97">
        <v>100000</v>
      </c>
      <c r="I982" s="103">
        <v>0</v>
      </c>
      <c r="J982" s="104">
        <v>100000</v>
      </c>
      <c r="K982" s="119" t="str">
        <f t="shared" si="18"/>
        <v>00008010340020360610</v>
      </c>
      <c r="L982" s="107" t="s">
        <v>1091</v>
      </c>
    </row>
    <row r="983" spans="1:12" s="85" customFormat="1" ht="45" x14ac:dyDescent="0.2">
      <c r="A983" s="80" t="s">
        <v>687</v>
      </c>
      <c r="B983" s="79" t="s">
        <v>7</v>
      </c>
      <c r="C983" s="122" t="s">
        <v>73</v>
      </c>
      <c r="D983" s="126" t="s">
        <v>1033</v>
      </c>
      <c r="E983" s="185" t="s">
        <v>1089</v>
      </c>
      <c r="F983" s="207"/>
      <c r="G983" s="123" t="s">
        <v>688</v>
      </c>
      <c r="H983" s="81">
        <v>100000</v>
      </c>
      <c r="I983" s="82">
        <v>0</v>
      </c>
      <c r="J983" s="83">
        <f>IF(IF(H983="",0,H983)=0,0,(IF(H983&gt;0,IF(I983&gt;H983,0,H983-I983),IF(I983&gt;H983,H983-I983,0))))</f>
        <v>100000</v>
      </c>
      <c r="K983" s="119" t="str">
        <f t="shared" si="18"/>
        <v>00008010340020360611</v>
      </c>
      <c r="L983" s="84" t="str">
        <f>C983 &amp; D983 &amp;E983 &amp; F983 &amp; G983</f>
        <v>00008010340020360611</v>
      </c>
    </row>
    <row r="984" spans="1:12" x14ac:dyDescent="0.2">
      <c r="A984" s="100" t="s">
        <v>665</v>
      </c>
      <c r="B984" s="101" t="s">
        <v>7</v>
      </c>
      <c r="C984" s="102" t="s">
        <v>73</v>
      </c>
      <c r="D984" s="125" t="s">
        <v>1033</v>
      </c>
      <c r="E984" s="202" t="s">
        <v>1089</v>
      </c>
      <c r="F984" s="203"/>
      <c r="G984" s="130" t="s">
        <v>13</v>
      </c>
      <c r="H984" s="97">
        <v>30000</v>
      </c>
      <c r="I984" s="103">
        <v>0</v>
      </c>
      <c r="J984" s="104">
        <v>30000</v>
      </c>
      <c r="K984" s="119" t="str">
        <f t="shared" si="18"/>
        <v>00008010340020360620</v>
      </c>
      <c r="L984" s="107" t="s">
        <v>1092</v>
      </c>
    </row>
    <row r="985" spans="1:12" s="85" customFormat="1" ht="45" x14ac:dyDescent="0.2">
      <c r="A985" s="80" t="s">
        <v>690</v>
      </c>
      <c r="B985" s="79" t="s">
        <v>7</v>
      </c>
      <c r="C985" s="122" t="s">
        <v>73</v>
      </c>
      <c r="D985" s="126" t="s">
        <v>1033</v>
      </c>
      <c r="E985" s="185" t="s">
        <v>1089</v>
      </c>
      <c r="F985" s="207"/>
      <c r="G985" s="123" t="s">
        <v>691</v>
      </c>
      <c r="H985" s="81">
        <v>30000</v>
      </c>
      <c r="I985" s="82">
        <v>0</v>
      </c>
      <c r="J985" s="83">
        <f>IF(IF(H985="",0,H985)=0,0,(IF(H985&gt;0,IF(I985&gt;H985,0,H985-I985),IF(I985&gt;H985,H985-I985,0))))</f>
        <v>30000</v>
      </c>
      <c r="K985" s="119" t="str">
        <f t="shared" si="18"/>
        <v>00008010340020360621</v>
      </c>
      <c r="L985" s="84" t="str">
        <f>C985 &amp; D985 &amp;E985 &amp; F985 &amp; G985</f>
        <v>00008010340020360621</v>
      </c>
    </row>
    <row r="986" spans="1:12" ht="33.75" x14ac:dyDescent="0.2">
      <c r="A986" s="100" t="s">
        <v>1093</v>
      </c>
      <c r="B986" s="101" t="s">
        <v>7</v>
      </c>
      <c r="C986" s="102" t="s">
        <v>73</v>
      </c>
      <c r="D986" s="125" t="s">
        <v>1033</v>
      </c>
      <c r="E986" s="202" t="s">
        <v>1095</v>
      </c>
      <c r="F986" s="203"/>
      <c r="G986" s="130" t="s">
        <v>73</v>
      </c>
      <c r="H986" s="97">
        <v>10000</v>
      </c>
      <c r="I986" s="103">
        <v>0</v>
      </c>
      <c r="J986" s="104">
        <v>10000</v>
      </c>
      <c r="K986" s="119" t="str">
        <f t="shared" si="18"/>
        <v>00008010350000000000</v>
      </c>
      <c r="L986" s="107" t="s">
        <v>1094</v>
      </c>
    </row>
    <row r="987" spans="1:12" ht="33.75" x14ac:dyDescent="0.2">
      <c r="A987" s="100" t="s">
        <v>1093</v>
      </c>
      <c r="B987" s="101" t="s">
        <v>7</v>
      </c>
      <c r="C987" s="102" t="s">
        <v>73</v>
      </c>
      <c r="D987" s="125" t="s">
        <v>1033</v>
      </c>
      <c r="E987" s="202" t="s">
        <v>1097</v>
      </c>
      <c r="F987" s="203"/>
      <c r="G987" s="130" t="s">
        <v>73</v>
      </c>
      <c r="H987" s="97">
        <v>10000</v>
      </c>
      <c r="I987" s="103">
        <v>0</v>
      </c>
      <c r="J987" s="104">
        <v>10000</v>
      </c>
      <c r="K987" s="119" t="str">
        <f t="shared" si="18"/>
        <v>00008010350020370000</v>
      </c>
      <c r="L987" s="107" t="s">
        <v>1096</v>
      </c>
    </row>
    <row r="988" spans="1:12" ht="22.5" x14ac:dyDescent="0.2">
      <c r="A988" s="100" t="s">
        <v>662</v>
      </c>
      <c r="B988" s="101" t="s">
        <v>7</v>
      </c>
      <c r="C988" s="102" t="s">
        <v>73</v>
      </c>
      <c r="D988" s="125" t="s">
        <v>1033</v>
      </c>
      <c r="E988" s="202" t="s">
        <v>1097</v>
      </c>
      <c r="F988" s="203"/>
      <c r="G988" s="130" t="s">
        <v>664</v>
      </c>
      <c r="H988" s="97">
        <v>10000</v>
      </c>
      <c r="I988" s="103">
        <v>0</v>
      </c>
      <c r="J988" s="104">
        <v>10000</v>
      </c>
      <c r="K988" s="119" t="str">
        <f t="shared" si="18"/>
        <v>00008010350020370600</v>
      </c>
      <c r="L988" s="107" t="s">
        <v>1098</v>
      </c>
    </row>
    <row r="989" spans="1:12" x14ac:dyDescent="0.2">
      <c r="A989" s="100" t="s">
        <v>684</v>
      </c>
      <c r="B989" s="101" t="s">
        <v>7</v>
      </c>
      <c r="C989" s="102" t="s">
        <v>73</v>
      </c>
      <c r="D989" s="125" t="s">
        <v>1033</v>
      </c>
      <c r="E989" s="202" t="s">
        <v>1097</v>
      </c>
      <c r="F989" s="203"/>
      <c r="G989" s="130" t="s">
        <v>686</v>
      </c>
      <c r="H989" s="97">
        <v>10000</v>
      </c>
      <c r="I989" s="103">
        <v>0</v>
      </c>
      <c r="J989" s="104">
        <v>10000</v>
      </c>
      <c r="K989" s="119" t="str">
        <f t="shared" si="18"/>
        <v>00008010350020370610</v>
      </c>
      <c r="L989" s="107" t="s">
        <v>1099</v>
      </c>
    </row>
    <row r="990" spans="1:12" s="85" customFormat="1" ht="45" x14ac:dyDescent="0.2">
      <c r="A990" s="80" t="s">
        <v>687</v>
      </c>
      <c r="B990" s="79" t="s">
        <v>7</v>
      </c>
      <c r="C990" s="122" t="s">
        <v>73</v>
      </c>
      <c r="D990" s="126" t="s">
        <v>1033</v>
      </c>
      <c r="E990" s="185" t="s">
        <v>1097</v>
      </c>
      <c r="F990" s="207"/>
      <c r="G990" s="123" t="s">
        <v>688</v>
      </c>
      <c r="H990" s="81">
        <v>10000</v>
      </c>
      <c r="I990" s="82">
        <v>0</v>
      </c>
      <c r="J990" s="83">
        <f>IF(IF(H990="",0,H990)=0,0,(IF(H990&gt;0,IF(I990&gt;H990,0,H990-I990),IF(I990&gt;H990,H990-I990,0))))</f>
        <v>10000</v>
      </c>
      <c r="K990" s="119" t="str">
        <f t="shared" si="18"/>
        <v>00008010350020370611</v>
      </c>
      <c r="L990" s="84" t="str">
        <f>C990 &amp; D990 &amp;E990 &amp; F990 &amp; G990</f>
        <v>00008010350020370611</v>
      </c>
    </row>
    <row r="991" spans="1:12" ht="22.5" x14ac:dyDescent="0.2">
      <c r="A991" s="100" t="s">
        <v>170</v>
      </c>
      <c r="B991" s="101" t="s">
        <v>7</v>
      </c>
      <c r="C991" s="102" t="s">
        <v>73</v>
      </c>
      <c r="D991" s="125" t="s">
        <v>1033</v>
      </c>
      <c r="E991" s="202" t="s">
        <v>172</v>
      </c>
      <c r="F991" s="203"/>
      <c r="G991" s="130" t="s">
        <v>73</v>
      </c>
      <c r="H991" s="97">
        <v>6375000</v>
      </c>
      <c r="I991" s="103">
        <v>3956850</v>
      </c>
      <c r="J991" s="104">
        <v>2418150</v>
      </c>
      <c r="K991" s="119" t="str">
        <f t="shared" si="18"/>
        <v>00008019300000000000</v>
      </c>
      <c r="L991" s="107" t="s">
        <v>1100</v>
      </c>
    </row>
    <row r="992" spans="1:12" ht="33.75" x14ac:dyDescent="0.2">
      <c r="A992" s="100" t="s">
        <v>375</v>
      </c>
      <c r="B992" s="101" t="s">
        <v>7</v>
      </c>
      <c r="C992" s="102" t="s">
        <v>73</v>
      </c>
      <c r="D992" s="125" t="s">
        <v>1033</v>
      </c>
      <c r="E992" s="202" t="s">
        <v>377</v>
      </c>
      <c r="F992" s="203"/>
      <c r="G992" s="130" t="s">
        <v>73</v>
      </c>
      <c r="H992" s="97">
        <v>5100000</v>
      </c>
      <c r="I992" s="103">
        <v>3165480</v>
      </c>
      <c r="J992" s="104">
        <v>1934520</v>
      </c>
      <c r="K992" s="119" t="str">
        <f t="shared" si="18"/>
        <v>00008019300072300000</v>
      </c>
      <c r="L992" s="107" t="s">
        <v>1101</v>
      </c>
    </row>
    <row r="993" spans="1:12" ht="22.5" x14ac:dyDescent="0.2">
      <c r="A993" s="100" t="s">
        <v>662</v>
      </c>
      <c r="B993" s="101" t="s">
        <v>7</v>
      </c>
      <c r="C993" s="102" t="s">
        <v>73</v>
      </c>
      <c r="D993" s="125" t="s">
        <v>1033</v>
      </c>
      <c r="E993" s="202" t="s">
        <v>377</v>
      </c>
      <c r="F993" s="203"/>
      <c r="G993" s="130" t="s">
        <v>664</v>
      </c>
      <c r="H993" s="97">
        <v>5100000</v>
      </c>
      <c r="I993" s="103">
        <v>3165480</v>
      </c>
      <c r="J993" s="104">
        <v>1934520</v>
      </c>
      <c r="K993" s="119" t="str">
        <f t="shared" si="18"/>
        <v>00008019300072300600</v>
      </c>
      <c r="L993" s="107" t="s">
        <v>1102</v>
      </c>
    </row>
    <row r="994" spans="1:12" x14ac:dyDescent="0.2">
      <c r="A994" s="100" t="s">
        <v>684</v>
      </c>
      <c r="B994" s="101" t="s">
        <v>7</v>
      </c>
      <c r="C994" s="102" t="s">
        <v>73</v>
      </c>
      <c r="D994" s="125" t="s">
        <v>1033</v>
      </c>
      <c r="E994" s="202" t="s">
        <v>377</v>
      </c>
      <c r="F994" s="203"/>
      <c r="G994" s="130" t="s">
        <v>686</v>
      </c>
      <c r="H994" s="97">
        <v>4550000</v>
      </c>
      <c r="I994" s="103">
        <v>2853600</v>
      </c>
      <c r="J994" s="104">
        <v>1696400</v>
      </c>
      <c r="K994" s="119" t="str">
        <f t="shared" si="18"/>
        <v>00008019300072300610</v>
      </c>
      <c r="L994" s="107" t="s">
        <v>1103</v>
      </c>
    </row>
    <row r="995" spans="1:12" s="85" customFormat="1" ht="45" x14ac:dyDescent="0.2">
      <c r="A995" s="80" t="s">
        <v>687</v>
      </c>
      <c r="B995" s="79" t="s">
        <v>7</v>
      </c>
      <c r="C995" s="122" t="s">
        <v>73</v>
      </c>
      <c r="D995" s="126" t="s">
        <v>1033</v>
      </c>
      <c r="E995" s="185" t="s">
        <v>377</v>
      </c>
      <c r="F995" s="207"/>
      <c r="G995" s="123" t="s">
        <v>688</v>
      </c>
      <c r="H995" s="81">
        <v>4550000</v>
      </c>
      <c r="I995" s="82">
        <v>2853600</v>
      </c>
      <c r="J995" s="83">
        <f>IF(IF(H995="",0,H995)=0,0,(IF(H995&gt;0,IF(I995&gt;H995,0,H995-I995),IF(I995&gt;H995,H995-I995,0))))</f>
        <v>1696400</v>
      </c>
      <c r="K995" s="119" t="str">
        <f t="shared" si="18"/>
        <v>00008019300072300611</v>
      </c>
      <c r="L995" s="84" t="str">
        <f>C995 &amp; D995 &amp;E995 &amp; F995 &amp; G995</f>
        <v>00008019300072300611</v>
      </c>
    </row>
    <row r="996" spans="1:12" x14ac:dyDescent="0.2">
      <c r="A996" s="100" t="s">
        <v>665</v>
      </c>
      <c r="B996" s="101" t="s">
        <v>7</v>
      </c>
      <c r="C996" s="102" t="s">
        <v>73</v>
      </c>
      <c r="D996" s="125" t="s">
        <v>1033</v>
      </c>
      <c r="E996" s="202" t="s">
        <v>377</v>
      </c>
      <c r="F996" s="203"/>
      <c r="G996" s="130" t="s">
        <v>13</v>
      </c>
      <c r="H996" s="97">
        <v>550000</v>
      </c>
      <c r="I996" s="103">
        <v>311880</v>
      </c>
      <c r="J996" s="104">
        <v>238120</v>
      </c>
      <c r="K996" s="119" t="str">
        <f t="shared" si="18"/>
        <v>00008019300072300620</v>
      </c>
      <c r="L996" s="107" t="s">
        <v>1104</v>
      </c>
    </row>
    <row r="997" spans="1:12" s="85" customFormat="1" ht="45" x14ac:dyDescent="0.2">
      <c r="A997" s="80" t="s">
        <v>690</v>
      </c>
      <c r="B997" s="79" t="s">
        <v>7</v>
      </c>
      <c r="C997" s="122" t="s">
        <v>73</v>
      </c>
      <c r="D997" s="126" t="s">
        <v>1033</v>
      </c>
      <c r="E997" s="185" t="s">
        <v>377</v>
      </c>
      <c r="F997" s="207"/>
      <c r="G997" s="123" t="s">
        <v>691</v>
      </c>
      <c r="H997" s="81">
        <v>550000</v>
      </c>
      <c r="I997" s="82">
        <v>311880</v>
      </c>
      <c r="J997" s="83">
        <f>IF(IF(H997="",0,H997)=0,0,(IF(H997&gt;0,IF(I997&gt;H997,0,H997-I997),IF(I997&gt;H997,H997-I997,0))))</f>
        <v>238120</v>
      </c>
      <c r="K997" s="119" t="str">
        <f t="shared" si="18"/>
        <v>00008019300072300621</v>
      </c>
      <c r="L997" s="84" t="str">
        <f>C997 &amp; D997 &amp;E997 &amp; F997 &amp; G997</f>
        <v>00008019300072300621</v>
      </c>
    </row>
    <row r="998" spans="1:12" ht="33.75" x14ac:dyDescent="0.2">
      <c r="A998" s="100" t="s">
        <v>375</v>
      </c>
      <c r="B998" s="101" t="s">
        <v>7</v>
      </c>
      <c r="C998" s="102" t="s">
        <v>73</v>
      </c>
      <c r="D998" s="125" t="s">
        <v>1033</v>
      </c>
      <c r="E998" s="202" t="s">
        <v>381</v>
      </c>
      <c r="F998" s="203"/>
      <c r="G998" s="130" t="s">
        <v>73</v>
      </c>
      <c r="H998" s="97">
        <v>1275000</v>
      </c>
      <c r="I998" s="103">
        <v>791370</v>
      </c>
      <c r="J998" s="104">
        <v>483630</v>
      </c>
      <c r="K998" s="119" t="str">
        <f t="shared" si="18"/>
        <v>000080193000S2300000</v>
      </c>
      <c r="L998" s="107" t="s">
        <v>1105</v>
      </c>
    </row>
    <row r="999" spans="1:12" ht="22.5" x14ac:dyDescent="0.2">
      <c r="A999" s="100" t="s">
        <v>662</v>
      </c>
      <c r="B999" s="101" t="s">
        <v>7</v>
      </c>
      <c r="C999" s="102" t="s">
        <v>73</v>
      </c>
      <c r="D999" s="125" t="s">
        <v>1033</v>
      </c>
      <c r="E999" s="202" t="s">
        <v>381</v>
      </c>
      <c r="F999" s="203"/>
      <c r="G999" s="130" t="s">
        <v>664</v>
      </c>
      <c r="H999" s="97">
        <v>1275000</v>
      </c>
      <c r="I999" s="103">
        <v>791370</v>
      </c>
      <c r="J999" s="104">
        <v>483630</v>
      </c>
      <c r="K999" s="119" t="str">
        <f t="shared" si="18"/>
        <v>000080193000S2300600</v>
      </c>
      <c r="L999" s="107" t="s">
        <v>1106</v>
      </c>
    </row>
    <row r="1000" spans="1:12" x14ac:dyDescent="0.2">
      <c r="A1000" s="100" t="s">
        <v>684</v>
      </c>
      <c r="B1000" s="101" t="s">
        <v>7</v>
      </c>
      <c r="C1000" s="102" t="s">
        <v>73</v>
      </c>
      <c r="D1000" s="125" t="s">
        <v>1033</v>
      </c>
      <c r="E1000" s="202" t="s">
        <v>381</v>
      </c>
      <c r="F1000" s="203"/>
      <c r="G1000" s="130" t="s">
        <v>686</v>
      </c>
      <c r="H1000" s="97">
        <v>1137500</v>
      </c>
      <c r="I1000" s="103">
        <v>713400</v>
      </c>
      <c r="J1000" s="104">
        <v>424100</v>
      </c>
      <c r="K1000" s="119" t="str">
        <f t="shared" si="18"/>
        <v>000080193000S2300610</v>
      </c>
      <c r="L1000" s="107" t="s">
        <v>1107</v>
      </c>
    </row>
    <row r="1001" spans="1:12" s="85" customFormat="1" ht="45" x14ac:dyDescent="0.2">
      <c r="A1001" s="80" t="s">
        <v>687</v>
      </c>
      <c r="B1001" s="79" t="s">
        <v>7</v>
      </c>
      <c r="C1001" s="122" t="s">
        <v>73</v>
      </c>
      <c r="D1001" s="126" t="s">
        <v>1033</v>
      </c>
      <c r="E1001" s="185" t="s">
        <v>381</v>
      </c>
      <c r="F1001" s="207"/>
      <c r="G1001" s="123" t="s">
        <v>688</v>
      </c>
      <c r="H1001" s="81">
        <v>1137500</v>
      </c>
      <c r="I1001" s="82">
        <v>713400</v>
      </c>
      <c r="J1001" s="83">
        <f>IF(IF(H1001="",0,H1001)=0,0,(IF(H1001&gt;0,IF(I1001&gt;H1001,0,H1001-I1001),IF(I1001&gt;H1001,H1001-I1001,0))))</f>
        <v>424100</v>
      </c>
      <c r="K1001" s="119" t="str">
        <f t="shared" si="18"/>
        <v>000080193000S2300611</v>
      </c>
      <c r="L1001" s="84" t="str">
        <f>C1001 &amp; D1001 &amp;E1001 &amp; F1001 &amp; G1001</f>
        <v>000080193000S2300611</v>
      </c>
    </row>
    <row r="1002" spans="1:12" x14ac:dyDescent="0.2">
      <c r="A1002" s="100" t="s">
        <v>665</v>
      </c>
      <c r="B1002" s="101" t="s">
        <v>7</v>
      </c>
      <c r="C1002" s="102" t="s">
        <v>73</v>
      </c>
      <c r="D1002" s="125" t="s">
        <v>1033</v>
      </c>
      <c r="E1002" s="202" t="s">
        <v>381</v>
      </c>
      <c r="F1002" s="203"/>
      <c r="G1002" s="130" t="s">
        <v>13</v>
      </c>
      <c r="H1002" s="97">
        <v>137500</v>
      </c>
      <c r="I1002" s="103">
        <v>77970</v>
      </c>
      <c r="J1002" s="104">
        <v>59530</v>
      </c>
      <c r="K1002" s="119" t="str">
        <f t="shared" si="18"/>
        <v>000080193000S2300620</v>
      </c>
      <c r="L1002" s="107" t="s">
        <v>1108</v>
      </c>
    </row>
    <row r="1003" spans="1:12" s="85" customFormat="1" ht="45" x14ac:dyDescent="0.2">
      <c r="A1003" s="80" t="s">
        <v>690</v>
      </c>
      <c r="B1003" s="79" t="s">
        <v>7</v>
      </c>
      <c r="C1003" s="122" t="s">
        <v>73</v>
      </c>
      <c r="D1003" s="126" t="s">
        <v>1033</v>
      </c>
      <c r="E1003" s="185" t="s">
        <v>381</v>
      </c>
      <c r="F1003" s="207"/>
      <c r="G1003" s="123" t="s">
        <v>691</v>
      </c>
      <c r="H1003" s="81">
        <v>137500</v>
      </c>
      <c r="I1003" s="82">
        <v>77970</v>
      </c>
      <c r="J1003" s="83">
        <f>IF(IF(H1003="",0,H1003)=0,0,(IF(H1003&gt;0,IF(I1003&gt;H1003,0,H1003-I1003),IF(I1003&gt;H1003,H1003-I1003,0))))</f>
        <v>59530</v>
      </c>
      <c r="K1003" s="119" t="str">
        <f t="shared" si="18"/>
        <v>000080193000S2300621</v>
      </c>
      <c r="L1003" s="84" t="str">
        <f>C1003 &amp; D1003 &amp;E1003 &amp; F1003 &amp; G1003</f>
        <v>000080193000S2300621</v>
      </c>
    </row>
    <row r="1004" spans="1:12" x14ac:dyDescent="0.2">
      <c r="A1004" s="100" t="s">
        <v>1109</v>
      </c>
      <c r="B1004" s="101" t="s">
        <v>7</v>
      </c>
      <c r="C1004" s="102" t="s">
        <v>73</v>
      </c>
      <c r="D1004" s="125" t="s">
        <v>1110</v>
      </c>
      <c r="E1004" s="202" t="s">
        <v>126</v>
      </c>
      <c r="F1004" s="203"/>
      <c r="G1004" s="130" t="s">
        <v>73</v>
      </c>
      <c r="H1004" s="97">
        <v>20943550</v>
      </c>
      <c r="I1004" s="103">
        <v>8172423.46</v>
      </c>
      <c r="J1004" s="104">
        <v>12771126.539999999</v>
      </c>
      <c r="K1004" s="119" t="str">
        <f t="shared" si="18"/>
        <v>00008040000000000000</v>
      </c>
      <c r="L1004" s="107" t="s">
        <v>1111</v>
      </c>
    </row>
    <row r="1005" spans="1:12" ht="22.5" x14ac:dyDescent="0.2">
      <c r="A1005" s="100" t="s">
        <v>905</v>
      </c>
      <c r="B1005" s="101" t="s">
        <v>7</v>
      </c>
      <c r="C1005" s="102" t="s">
        <v>73</v>
      </c>
      <c r="D1005" s="125" t="s">
        <v>1110</v>
      </c>
      <c r="E1005" s="202" t="s">
        <v>907</v>
      </c>
      <c r="F1005" s="203"/>
      <c r="G1005" s="130" t="s">
        <v>73</v>
      </c>
      <c r="H1005" s="97">
        <v>18202100</v>
      </c>
      <c r="I1005" s="103">
        <v>7340744.1600000001</v>
      </c>
      <c r="J1005" s="104">
        <v>10861355.84</v>
      </c>
      <c r="K1005" s="119" t="str">
        <f t="shared" si="18"/>
        <v>00008040300000000000</v>
      </c>
      <c r="L1005" s="107" t="s">
        <v>1112</v>
      </c>
    </row>
    <row r="1006" spans="1:12" ht="22.5" x14ac:dyDescent="0.2">
      <c r="A1006" s="100" t="s">
        <v>908</v>
      </c>
      <c r="B1006" s="101" t="s">
        <v>7</v>
      </c>
      <c r="C1006" s="102" t="s">
        <v>73</v>
      </c>
      <c r="D1006" s="125" t="s">
        <v>1110</v>
      </c>
      <c r="E1006" s="202" t="s">
        <v>910</v>
      </c>
      <c r="F1006" s="203"/>
      <c r="G1006" s="130" t="s">
        <v>73</v>
      </c>
      <c r="H1006" s="97">
        <v>4000000</v>
      </c>
      <c r="I1006" s="103">
        <v>1632000</v>
      </c>
      <c r="J1006" s="104">
        <v>2368000</v>
      </c>
      <c r="K1006" s="119" t="str">
        <f t="shared" si="18"/>
        <v>00008040310000000000</v>
      </c>
      <c r="L1006" s="107" t="s">
        <v>1113</v>
      </c>
    </row>
    <row r="1007" spans="1:12" ht="33.75" x14ac:dyDescent="0.2">
      <c r="A1007" s="100" t="s">
        <v>1114</v>
      </c>
      <c r="B1007" s="101" t="s">
        <v>7</v>
      </c>
      <c r="C1007" s="102" t="s">
        <v>73</v>
      </c>
      <c r="D1007" s="125" t="s">
        <v>1110</v>
      </c>
      <c r="E1007" s="202" t="s">
        <v>1116</v>
      </c>
      <c r="F1007" s="203"/>
      <c r="G1007" s="130" t="s">
        <v>73</v>
      </c>
      <c r="H1007" s="97">
        <v>4000000</v>
      </c>
      <c r="I1007" s="103">
        <v>1632000</v>
      </c>
      <c r="J1007" s="104">
        <v>2368000</v>
      </c>
      <c r="K1007" s="119" t="str">
        <f t="shared" si="18"/>
        <v>00008040310020310000</v>
      </c>
      <c r="L1007" s="107" t="s">
        <v>1115</v>
      </c>
    </row>
    <row r="1008" spans="1:12" ht="22.5" x14ac:dyDescent="0.2">
      <c r="A1008" s="100" t="s">
        <v>163</v>
      </c>
      <c r="B1008" s="101" t="s">
        <v>7</v>
      </c>
      <c r="C1008" s="102" t="s">
        <v>73</v>
      </c>
      <c r="D1008" s="125" t="s">
        <v>1110</v>
      </c>
      <c r="E1008" s="202" t="s">
        <v>1116</v>
      </c>
      <c r="F1008" s="203"/>
      <c r="G1008" s="130" t="s">
        <v>7</v>
      </c>
      <c r="H1008" s="97">
        <v>4000000</v>
      </c>
      <c r="I1008" s="103">
        <v>1632000</v>
      </c>
      <c r="J1008" s="104">
        <v>2368000</v>
      </c>
      <c r="K1008" s="119" t="str">
        <f t="shared" si="18"/>
        <v>00008040310020310200</v>
      </c>
      <c r="L1008" s="107" t="s">
        <v>1117</v>
      </c>
    </row>
    <row r="1009" spans="1:12" ht="22.5" x14ac:dyDescent="0.2">
      <c r="A1009" s="100" t="s">
        <v>165</v>
      </c>
      <c r="B1009" s="101" t="s">
        <v>7</v>
      </c>
      <c r="C1009" s="102" t="s">
        <v>73</v>
      </c>
      <c r="D1009" s="125" t="s">
        <v>1110</v>
      </c>
      <c r="E1009" s="202" t="s">
        <v>1116</v>
      </c>
      <c r="F1009" s="203"/>
      <c r="G1009" s="130" t="s">
        <v>167</v>
      </c>
      <c r="H1009" s="97">
        <v>4000000</v>
      </c>
      <c r="I1009" s="103">
        <v>1632000</v>
      </c>
      <c r="J1009" s="104">
        <v>2368000</v>
      </c>
      <c r="K1009" s="119" t="str">
        <f t="shared" si="18"/>
        <v>00008040310020310240</v>
      </c>
      <c r="L1009" s="107" t="s">
        <v>1118</v>
      </c>
    </row>
    <row r="1010" spans="1:12" s="85" customFormat="1" x14ac:dyDescent="0.2">
      <c r="A1010" s="80" t="s">
        <v>168</v>
      </c>
      <c r="B1010" s="79" t="s">
        <v>7</v>
      </c>
      <c r="C1010" s="122" t="s">
        <v>73</v>
      </c>
      <c r="D1010" s="126" t="s">
        <v>1110</v>
      </c>
      <c r="E1010" s="185" t="s">
        <v>1116</v>
      </c>
      <c r="F1010" s="207"/>
      <c r="G1010" s="123" t="s">
        <v>169</v>
      </c>
      <c r="H1010" s="81">
        <v>4000000</v>
      </c>
      <c r="I1010" s="82">
        <v>1632000</v>
      </c>
      <c r="J1010" s="83">
        <f>IF(IF(H1010="",0,H1010)=0,0,(IF(H1010&gt;0,IF(I1010&gt;H1010,0,H1010-I1010),IF(I1010&gt;H1010,H1010-I1010,0))))</f>
        <v>2368000</v>
      </c>
      <c r="K1010" s="119" t="str">
        <f t="shared" si="18"/>
        <v>00008040310020310244</v>
      </c>
      <c r="L1010" s="84" t="str">
        <f>C1010 &amp; D1010 &amp;E1010 &amp; F1010 &amp; G1010</f>
        <v>00008040310020310244</v>
      </c>
    </row>
    <row r="1011" spans="1:12" ht="56.25" x14ac:dyDescent="0.2">
      <c r="A1011" s="100" t="s">
        <v>1119</v>
      </c>
      <c r="B1011" s="101" t="s">
        <v>7</v>
      </c>
      <c r="C1011" s="102" t="s">
        <v>73</v>
      </c>
      <c r="D1011" s="125" t="s">
        <v>1110</v>
      </c>
      <c r="E1011" s="202" t="s">
        <v>1121</v>
      </c>
      <c r="F1011" s="203"/>
      <c r="G1011" s="130" t="s">
        <v>73</v>
      </c>
      <c r="H1011" s="97">
        <v>14202100</v>
      </c>
      <c r="I1011" s="103">
        <v>5708744.1600000001</v>
      </c>
      <c r="J1011" s="104">
        <v>8493355.8399999999</v>
      </c>
      <c r="K1011" s="119" t="str">
        <f t="shared" si="18"/>
        <v>00008040360000000000</v>
      </c>
      <c r="L1011" s="107" t="s">
        <v>1120</v>
      </c>
    </row>
    <row r="1012" spans="1:12" ht="22.5" x14ac:dyDescent="0.2">
      <c r="A1012" s="100" t="s">
        <v>1122</v>
      </c>
      <c r="B1012" s="101" t="s">
        <v>7</v>
      </c>
      <c r="C1012" s="102" t="s">
        <v>73</v>
      </c>
      <c r="D1012" s="125" t="s">
        <v>1110</v>
      </c>
      <c r="E1012" s="202" t="s">
        <v>1124</v>
      </c>
      <c r="F1012" s="203"/>
      <c r="G1012" s="130" t="s">
        <v>73</v>
      </c>
      <c r="H1012" s="97">
        <v>14202100</v>
      </c>
      <c r="I1012" s="103">
        <v>5708744.1600000001</v>
      </c>
      <c r="J1012" s="104">
        <v>8493355.8399999999</v>
      </c>
      <c r="K1012" s="119" t="str">
        <f t="shared" si="18"/>
        <v>00008040360001440000</v>
      </c>
      <c r="L1012" s="107" t="s">
        <v>1123</v>
      </c>
    </row>
    <row r="1013" spans="1:12" ht="56.25" x14ac:dyDescent="0.2">
      <c r="A1013" s="100" t="s">
        <v>141</v>
      </c>
      <c r="B1013" s="101" t="s">
        <v>7</v>
      </c>
      <c r="C1013" s="102" t="s">
        <v>73</v>
      </c>
      <c r="D1013" s="125" t="s">
        <v>1110</v>
      </c>
      <c r="E1013" s="202" t="s">
        <v>1124</v>
      </c>
      <c r="F1013" s="203"/>
      <c r="G1013" s="130" t="s">
        <v>140</v>
      </c>
      <c r="H1013" s="97">
        <v>13832100</v>
      </c>
      <c r="I1013" s="103">
        <v>5591225.8300000001</v>
      </c>
      <c r="J1013" s="104">
        <v>8240874.1699999999</v>
      </c>
      <c r="K1013" s="119" t="str">
        <f t="shared" si="18"/>
        <v>00008040360001440100</v>
      </c>
      <c r="L1013" s="107" t="s">
        <v>1125</v>
      </c>
    </row>
    <row r="1014" spans="1:12" x14ac:dyDescent="0.2">
      <c r="A1014" s="100" t="s">
        <v>361</v>
      </c>
      <c r="B1014" s="101" t="s">
        <v>7</v>
      </c>
      <c r="C1014" s="102" t="s">
        <v>73</v>
      </c>
      <c r="D1014" s="125" t="s">
        <v>1110</v>
      </c>
      <c r="E1014" s="202" t="s">
        <v>1124</v>
      </c>
      <c r="F1014" s="203"/>
      <c r="G1014" s="130" t="s">
        <v>362</v>
      </c>
      <c r="H1014" s="97">
        <v>13832100</v>
      </c>
      <c r="I1014" s="103">
        <v>5591225.8300000001</v>
      </c>
      <c r="J1014" s="104">
        <v>8240874.1699999999</v>
      </c>
      <c r="K1014" s="119" t="str">
        <f t="shared" si="18"/>
        <v>00008040360001440110</v>
      </c>
      <c r="L1014" s="107" t="s">
        <v>1126</v>
      </c>
    </row>
    <row r="1015" spans="1:12" s="85" customFormat="1" x14ac:dyDescent="0.2">
      <c r="A1015" s="80" t="s">
        <v>364</v>
      </c>
      <c r="B1015" s="79" t="s">
        <v>7</v>
      </c>
      <c r="C1015" s="122" t="s">
        <v>73</v>
      </c>
      <c r="D1015" s="126" t="s">
        <v>1110</v>
      </c>
      <c r="E1015" s="185" t="s">
        <v>1124</v>
      </c>
      <c r="F1015" s="207"/>
      <c r="G1015" s="123" t="s">
        <v>365</v>
      </c>
      <c r="H1015" s="81">
        <v>10616100</v>
      </c>
      <c r="I1015" s="82">
        <v>4361959.7699999996</v>
      </c>
      <c r="J1015" s="83">
        <f>IF(IF(H1015="",0,H1015)=0,0,(IF(H1015&gt;0,IF(I1015&gt;H1015,0,H1015-I1015),IF(I1015&gt;H1015,H1015-I1015,0))))</f>
        <v>6254140.2300000004</v>
      </c>
      <c r="K1015" s="119" t="str">
        <f t="shared" si="18"/>
        <v>00008040360001440111</v>
      </c>
      <c r="L1015" s="84" t="str">
        <f>C1015 &amp; D1015 &amp;E1015 &amp; F1015 &amp; G1015</f>
        <v>00008040360001440111</v>
      </c>
    </row>
    <row r="1016" spans="1:12" s="85" customFormat="1" ht="22.5" x14ac:dyDescent="0.2">
      <c r="A1016" s="80" t="s">
        <v>998</v>
      </c>
      <c r="B1016" s="79" t="s">
        <v>7</v>
      </c>
      <c r="C1016" s="122" t="s">
        <v>73</v>
      </c>
      <c r="D1016" s="126" t="s">
        <v>1110</v>
      </c>
      <c r="E1016" s="185" t="s">
        <v>1124</v>
      </c>
      <c r="F1016" s="207"/>
      <c r="G1016" s="123" t="s">
        <v>999</v>
      </c>
      <c r="H1016" s="81">
        <v>10000</v>
      </c>
      <c r="I1016" s="82">
        <v>0</v>
      </c>
      <c r="J1016" s="83">
        <f>IF(IF(H1016="",0,H1016)=0,0,(IF(H1016&gt;0,IF(I1016&gt;H1016,0,H1016-I1016),IF(I1016&gt;H1016,H1016-I1016,0))))</f>
        <v>10000</v>
      </c>
      <c r="K1016" s="119" t="str">
        <f t="shared" si="18"/>
        <v>00008040360001440112</v>
      </c>
      <c r="L1016" s="84" t="str">
        <f>C1016 &amp; D1016 &amp;E1016 &amp; F1016 &amp; G1016</f>
        <v>00008040360001440112</v>
      </c>
    </row>
    <row r="1017" spans="1:12" s="85" customFormat="1" ht="33.75" x14ac:dyDescent="0.2">
      <c r="A1017" s="80" t="s">
        <v>366</v>
      </c>
      <c r="B1017" s="79" t="s">
        <v>7</v>
      </c>
      <c r="C1017" s="122" t="s">
        <v>73</v>
      </c>
      <c r="D1017" s="126" t="s">
        <v>1110</v>
      </c>
      <c r="E1017" s="185" t="s">
        <v>1124</v>
      </c>
      <c r="F1017" s="207"/>
      <c r="G1017" s="123" t="s">
        <v>367</v>
      </c>
      <c r="H1017" s="81">
        <v>3206000</v>
      </c>
      <c r="I1017" s="82">
        <v>1229266.06</v>
      </c>
      <c r="J1017" s="83">
        <f>IF(IF(H1017="",0,H1017)=0,0,(IF(H1017&gt;0,IF(I1017&gt;H1017,0,H1017-I1017),IF(I1017&gt;H1017,H1017-I1017,0))))</f>
        <v>1976733.94</v>
      </c>
      <c r="K1017" s="119" t="str">
        <f t="shared" si="18"/>
        <v>00008040360001440119</v>
      </c>
      <c r="L1017" s="84" t="str">
        <f>C1017 &amp; D1017 &amp;E1017 &amp; F1017 &amp; G1017</f>
        <v>00008040360001440119</v>
      </c>
    </row>
    <row r="1018" spans="1:12" ht="22.5" x14ac:dyDescent="0.2">
      <c r="A1018" s="100" t="s">
        <v>163</v>
      </c>
      <c r="B1018" s="101" t="s">
        <v>7</v>
      </c>
      <c r="C1018" s="102" t="s">
        <v>73</v>
      </c>
      <c r="D1018" s="125" t="s">
        <v>1110</v>
      </c>
      <c r="E1018" s="202" t="s">
        <v>1124</v>
      </c>
      <c r="F1018" s="203"/>
      <c r="G1018" s="130" t="s">
        <v>7</v>
      </c>
      <c r="H1018" s="97">
        <v>370000</v>
      </c>
      <c r="I1018" s="103">
        <v>117518.33</v>
      </c>
      <c r="J1018" s="104">
        <v>252481.67</v>
      </c>
      <c r="K1018" s="119" t="str">
        <f t="shared" si="18"/>
        <v>00008040360001440200</v>
      </c>
      <c r="L1018" s="107" t="s">
        <v>1127</v>
      </c>
    </row>
    <row r="1019" spans="1:12" ht="22.5" x14ac:dyDescent="0.2">
      <c r="A1019" s="100" t="s">
        <v>165</v>
      </c>
      <c r="B1019" s="101" t="s">
        <v>7</v>
      </c>
      <c r="C1019" s="102" t="s">
        <v>73</v>
      </c>
      <c r="D1019" s="125" t="s">
        <v>1110</v>
      </c>
      <c r="E1019" s="202" t="s">
        <v>1124</v>
      </c>
      <c r="F1019" s="203"/>
      <c r="G1019" s="130" t="s">
        <v>167</v>
      </c>
      <c r="H1019" s="97">
        <v>370000</v>
      </c>
      <c r="I1019" s="103">
        <v>117518.33</v>
      </c>
      <c r="J1019" s="104">
        <v>252481.67</v>
      </c>
      <c r="K1019" s="119" t="str">
        <f t="shared" si="18"/>
        <v>00008040360001440240</v>
      </c>
      <c r="L1019" s="107" t="s">
        <v>1128</v>
      </c>
    </row>
    <row r="1020" spans="1:12" s="85" customFormat="1" x14ac:dyDescent="0.2">
      <c r="A1020" s="80" t="s">
        <v>168</v>
      </c>
      <c r="B1020" s="79" t="s">
        <v>7</v>
      </c>
      <c r="C1020" s="122" t="s">
        <v>73</v>
      </c>
      <c r="D1020" s="126" t="s">
        <v>1110</v>
      </c>
      <c r="E1020" s="185" t="s">
        <v>1124</v>
      </c>
      <c r="F1020" s="207"/>
      <c r="G1020" s="123" t="s">
        <v>169</v>
      </c>
      <c r="H1020" s="81">
        <v>370000</v>
      </c>
      <c r="I1020" s="82">
        <v>117518.33</v>
      </c>
      <c r="J1020" s="83">
        <f>IF(IF(H1020="",0,H1020)=0,0,(IF(H1020&gt;0,IF(I1020&gt;H1020,0,H1020-I1020),IF(I1020&gt;H1020,H1020-I1020,0))))</f>
        <v>252481.67</v>
      </c>
      <c r="K1020" s="119" t="str">
        <f t="shared" si="18"/>
        <v>00008040360001440244</v>
      </c>
      <c r="L1020" s="84" t="str">
        <f>C1020 &amp; D1020 &amp;E1020 &amp; F1020 &amp; G1020</f>
        <v>00008040360001440244</v>
      </c>
    </row>
    <row r="1021" spans="1:12" ht="33.75" x14ac:dyDescent="0.2">
      <c r="A1021" s="100" t="s">
        <v>132</v>
      </c>
      <c r="B1021" s="101" t="s">
        <v>7</v>
      </c>
      <c r="C1021" s="102" t="s">
        <v>73</v>
      </c>
      <c r="D1021" s="125" t="s">
        <v>1110</v>
      </c>
      <c r="E1021" s="202" t="s">
        <v>131</v>
      </c>
      <c r="F1021" s="203"/>
      <c r="G1021" s="130" t="s">
        <v>73</v>
      </c>
      <c r="H1021" s="97">
        <v>2741450</v>
      </c>
      <c r="I1021" s="103">
        <v>831679.3</v>
      </c>
      <c r="J1021" s="104">
        <v>1909770.7</v>
      </c>
      <c r="K1021" s="119" t="str">
        <f t="shared" si="18"/>
        <v>00008049500000000000</v>
      </c>
      <c r="L1021" s="107" t="s">
        <v>1129</v>
      </c>
    </row>
    <row r="1022" spans="1:12" ht="22.5" x14ac:dyDescent="0.2">
      <c r="A1022" s="100" t="s">
        <v>183</v>
      </c>
      <c r="B1022" s="101" t="s">
        <v>7</v>
      </c>
      <c r="C1022" s="102" t="s">
        <v>73</v>
      </c>
      <c r="D1022" s="125" t="s">
        <v>1110</v>
      </c>
      <c r="E1022" s="202" t="s">
        <v>185</v>
      </c>
      <c r="F1022" s="203"/>
      <c r="G1022" s="130" t="s">
        <v>73</v>
      </c>
      <c r="H1022" s="97">
        <v>2741450</v>
      </c>
      <c r="I1022" s="103">
        <v>831679.3</v>
      </c>
      <c r="J1022" s="104">
        <v>1909770.7</v>
      </c>
      <c r="K1022" s="119" t="str">
        <f t="shared" si="18"/>
        <v>00008049530000000000</v>
      </c>
      <c r="L1022" s="107" t="s">
        <v>1130</v>
      </c>
    </row>
    <row r="1023" spans="1:12" ht="33.75" x14ac:dyDescent="0.2">
      <c r="A1023" s="100" t="s">
        <v>186</v>
      </c>
      <c r="B1023" s="101" t="s">
        <v>7</v>
      </c>
      <c r="C1023" s="102" t="s">
        <v>73</v>
      </c>
      <c r="D1023" s="125" t="s">
        <v>1110</v>
      </c>
      <c r="E1023" s="202" t="s">
        <v>188</v>
      </c>
      <c r="F1023" s="203"/>
      <c r="G1023" s="130" t="s">
        <v>73</v>
      </c>
      <c r="H1023" s="97">
        <v>2741450</v>
      </c>
      <c r="I1023" s="103">
        <v>831679.3</v>
      </c>
      <c r="J1023" s="104">
        <v>1909770.7</v>
      </c>
      <c r="K1023" s="119" t="str">
        <f t="shared" si="18"/>
        <v>00008049530001000000</v>
      </c>
      <c r="L1023" s="107" t="s">
        <v>1131</v>
      </c>
    </row>
    <row r="1024" spans="1:12" ht="56.25" x14ac:dyDescent="0.2">
      <c r="A1024" s="100" t="s">
        <v>141</v>
      </c>
      <c r="B1024" s="101" t="s">
        <v>7</v>
      </c>
      <c r="C1024" s="102" t="s">
        <v>73</v>
      </c>
      <c r="D1024" s="125" t="s">
        <v>1110</v>
      </c>
      <c r="E1024" s="202" t="s">
        <v>188</v>
      </c>
      <c r="F1024" s="203"/>
      <c r="G1024" s="130" t="s">
        <v>140</v>
      </c>
      <c r="H1024" s="97">
        <v>2625650</v>
      </c>
      <c r="I1024" s="103">
        <v>801392.86</v>
      </c>
      <c r="J1024" s="104">
        <v>1824257.14</v>
      </c>
      <c r="K1024" s="119" t="str">
        <f t="shared" si="18"/>
        <v>00008049530001000100</v>
      </c>
      <c r="L1024" s="107" t="s">
        <v>1132</v>
      </c>
    </row>
    <row r="1025" spans="1:12" ht="22.5" x14ac:dyDescent="0.2">
      <c r="A1025" s="100" t="s">
        <v>144</v>
      </c>
      <c r="B1025" s="101" t="s">
        <v>7</v>
      </c>
      <c r="C1025" s="102" t="s">
        <v>73</v>
      </c>
      <c r="D1025" s="125" t="s">
        <v>1110</v>
      </c>
      <c r="E1025" s="202" t="s">
        <v>188</v>
      </c>
      <c r="F1025" s="203"/>
      <c r="G1025" s="130" t="s">
        <v>143</v>
      </c>
      <c r="H1025" s="97">
        <v>2625650</v>
      </c>
      <c r="I1025" s="103">
        <v>801392.86</v>
      </c>
      <c r="J1025" s="104">
        <v>1824257.14</v>
      </c>
      <c r="K1025" s="119" t="str">
        <f t="shared" si="18"/>
        <v>00008049530001000120</v>
      </c>
      <c r="L1025" s="107" t="s">
        <v>1133</v>
      </c>
    </row>
    <row r="1026" spans="1:12" s="85" customFormat="1" ht="22.5" x14ac:dyDescent="0.2">
      <c r="A1026" s="80" t="s">
        <v>146</v>
      </c>
      <c r="B1026" s="79" t="s">
        <v>7</v>
      </c>
      <c r="C1026" s="122" t="s">
        <v>73</v>
      </c>
      <c r="D1026" s="126" t="s">
        <v>1110</v>
      </c>
      <c r="E1026" s="185" t="s">
        <v>188</v>
      </c>
      <c r="F1026" s="207"/>
      <c r="G1026" s="123" t="s">
        <v>147</v>
      </c>
      <c r="H1026" s="81">
        <v>1944450</v>
      </c>
      <c r="I1026" s="82">
        <v>598406.14</v>
      </c>
      <c r="J1026" s="83">
        <f>IF(IF(H1026="",0,H1026)=0,0,(IF(H1026&gt;0,IF(I1026&gt;H1026,0,H1026-I1026),IF(I1026&gt;H1026,H1026-I1026,0))))</f>
        <v>1346043.86</v>
      </c>
      <c r="K1026" s="119" t="str">
        <f t="shared" si="18"/>
        <v>00008049530001000121</v>
      </c>
      <c r="L1026" s="84" t="str">
        <f>C1026 &amp; D1026 &amp;E1026 &amp; F1026 &amp; G1026</f>
        <v>00008049530001000121</v>
      </c>
    </row>
    <row r="1027" spans="1:12" s="85" customFormat="1" ht="33.75" x14ac:dyDescent="0.2">
      <c r="A1027" s="80" t="s">
        <v>149</v>
      </c>
      <c r="B1027" s="79" t="s">
        <v>7</v>
      </c>
      <c r="C1027" s="122" t="s">
        <v>73</v>
      </c>
      <c r="D1027" s="126" t="s">
        <v>1110</v>
      </c>
      <c r="E1027" s="185" t="s">
        <v>188</v>
      </c>
      <c r="F1027" s="207"/>
      <c r="G1027" s="123" t="s">
        <v>148</v>
      </c>
      <c r="H1027" s="81">
        <v>94000</v>
      </c>
      <c r="I1027" s="82">
        <v>46500</v>
      </c>
      <c r="J1027" s="83">
        <f>IF(IF(H1027="",0,H1027)=0,0,(IF(H1027&gt;0,IF(I1027&gt;H1027,0,H1027-I1027),IF(I1027&gt;H1027,H1027-I1027,0))))</f>
        <v>47500</v>
      </c>
      <c r="K1027" s="119" t="str">
        <f t="shared" si="18"/>
        <v>00008049530001000122</v>
      </c>
      <c r="L1027" s="84" t="str">
        <f>C1027 &amp; D1027 &amp;E1027 &amp; F1027 &amp; G1027</f>
        <v>00008049530001000122</v>
      </c>
    </row>
    <row r="1028" spans="1:12" s="85" customFormat="1" ht="33.75" x14ac:dyDescent="0.2">
      <c r="A1028" s="80" t="s">
        <v>150</v>
      </c>
      <c r="B1028" s="79" t="s">
        <v>7</v>
      </c>
      <c r="C1028" s="122" t="s">
        <v>73</v>
      </c>
      <c r="D1028" s="126" t="s">
        <v>1110</v>
      </c>
      <c r="E1028" s="185" t="s">
        <v>188</v>
      </c>
      <c r="F1028" s="207"/>
      <c r="G1028" s="123" t="s">
        <v>151</v>
      </c>
      <c r="H1028" s="81">
        <v>587200</v>
      </c>
      <c r="I1028" s="82">
        <v>156486.72</v>
      </c>
      <c r="J1028" s="83">
        <f>IF(IF(H1028="",0,H1028)=0,0,(IF(H1028&gt;0,IF(I1028&gt;H1028,0,H1028-I1028),IF(I1028&gt;H1028,H1028-I1028,0))))</f>
        <v>430713.28</v>
      </c>
      <c r="K1028" s="119" t="str">
        <f t="shared" si="18"/>
        <v>00008049530001000129</v>
      </c>
      <c r="L1028" s="84" t="str">
        <f>C1028 &amp; D1028 &amp;E1028 &amp; F1028 &amp; G1028</f>
        <v>00008049530001000129</v>
      </c>
    </row>
    <row r="1029" spans="1:12" ht="22.5" x14ac:dyDescent="0.2">
      <c r="A1029" s="100" t="s">
        <v>163</v>
      </c>
      <c r="B1029" s="101" t="s">
        <v>7</v>
      </c>
      <c r="C1029" s="102" t="s">
        <v>73</v>
      </c>
      <c r="D1029" s="125" t="s">
        <v>1110</v>
      </c>
      <c r="E1029" s="202" t="s">
        <v>188</v>
      </c>
      <c r="F1029" s="203"/>
      <c r="G1029" s="130" t="s">
        <v>7</v>
      </c>
      <c r="H1029" s="97">
        <v>114800</v>
      </c>
      <c r="I1029" s="103">
        <v>30286.44</v>
      </c>
      <c r="J1029" s="104">
        <v>84513.56</v>
      </c>
      <c r="K1029" s="119" t="str">
        <f t="shared" si="18"/>
        <v>00008049530001000200</v>
      </c>
      <c r="L1029" s="107" t="s">
        <v>1134</v>
      </c>
    </row>
    <row r="1030" spans="1:12" ht="22.5" x14ac:dyDescent="0.2">
      <c r="A1030" s="100" t="s">
        <v>165</v>
      </c>
      <c r="B1030" s="101" t="s">
        <v>7</v>
      </c>
      <c r="C1030" s="102" t="s">
        <v>73</v>
      </c>
      <c r="D1030" s="125" t="s">
        <v>1110</v>
      </c>
      <c r="E1030" s="202" t="s">
        <v>188</v>
      </c>
      <c r="F1030" s="203"/>
      <c r="G1030" s="130" t="s">
        <v>167</v>
      </c>
      <c r="H1030" s="97">
        <v>114800</v>
      </c>
      <c r="I1030" s="103">
        <v>30286.44</v>
      </c>
      <c r="J1030" s="104">
        <v>84513.56</v>
      </c>
      <c r="K1030" s="119" t="str">
        <f t="shared" si="18"/>
        <v>00008049530001000240</v>
      </c>
      <c r="L1030" s="107" t="s">
        <v>1135</v>
      </c>
    </row>
    <row r="1031" spans="1:12" s="85" customFormat="1" x14ac:dyDescent="0.2">
      <c r="A1031" s="80" t="s">
        <v>168</v>
      </c>
      <c r="B1031" s="79" t="s">
        <v>7</v>
      </c>
      <c r="C1031" s="122" t="s">
        <v>73</v>
      </c>
      <c r="D1031" s="126" t="s">
        <v>1110</v>
      </c>
      <c r="E1031" s="185" t="s">
        <v>188</v>
      </c>
      <c r="F1031" s="207"/>
      <c r="G1031" s="123" t="s">
        <v>169</v>
      </c>
      <c r="H1031" s="81">
        <v>114800</v>
      </c>
      <c r="I1031" s="82">
        <v>30286.44</v>
      </c>
      <c r="J1031" s="83">
        <f>IF(IF(H1031="",0,H1031)=0,0,(IF(H1031&gt;0,IF(I1031&gt;H1031,0,H1031-I1031),IF(I1031&gt;H1031,H1031-I1031,0))))</f>
        <v>84513.56</v>
      </c>
      <c r="K1031" s="119" t="str">
        <f t="shared" si="18"/>
        <v>00008049530001000244</v>
      </c>
      <c r="L1031" s="84" t="str">
        <f>C1031 &amp; D1031 &amp;E1031 &amp; F1031 &amp; G1031</f>
        <v>00008049530001000244</v>
      </c>
    </row>
    <row r="1032" spans="1:12" x14ac:dyDescent="0.2">
      <c r="A1032" s="100" t="s">
        <v>195</v>
      </c>
      <c r="B1032" s="101" t="s">
        <v>7</v>
      </c>
      <c r="C1032" s="102" t="s">
        <v>73</v>
      </c>
      <c r="D1032" s="125" t="s">
        <v>1110</v>
      </c>
      <c r="E1032" s="202" t="s">
        <v>188</v>
      </c>
      <c r="F1032" s="203"/>
      <c r="G1032" s="130" t="s">
        <v>196</v>
      </c>
      <c r="H1032" s="97">
        <v>1000</v>
      </c>
      <c r="I1032" s="103">
        <v>0</v>
      </c>
      <c r="J1032" s="104">
        <v>1000</v>
      </c>
      <c r="K1032" s="119" t="str">
        <f t="shared" si="18"/>
        <v>00008049530001000800</v>
      </c>
      <c r="L1032" s="107" t="s">
        <v>1136</v>
      </c>
    </row>
    <row r="1033" spans="1:12" x14ac:dyDescent="0.2">
      <c r="A1033" s="100" t="s">
        <v>198</v>
      </c>
      <c r="B1033" s="101" t="s">
        <v>7</v>
      </c>
      <c r="C1033" s="102" t="s">
        <v>73</v>
      </c>
      <c r="D1033" s="125" t="s">
        <v>1110</v>
      </c>
      <c r="E1033" s="202" t="s">
        <v>188</v>
      </c>
      <c r="F1033" s="203"/>
      <c r="G1033" s="130" t="s">
        <v>199</v>
      </c>
      <c r="H1033" s="97">
        <v>1000</v>
      </c>
      <c r="I1033" s="103">
        <v>0</v>
      </c>
      <c r="J1033" s="104">
        <v>1000</v>
      </c>
      <c r="K1033" s="119" t="str">
        <f t="shared" si="18"/>
        <v>00008049530001000850</v>
      </c>
      <c r="L1033" s="107" t="s">
        <v>1137</v>
      </c>
    </row>
    <row r="1034" spans="1:12" s="85" customFormat="1" ht="22.5" x14ac:dyDescent="0.2">
      <c r="A1034" s="80" t="s">
        <v>372</v>
      </c>
      <c r="B1034" s="79" t="s">
        <v>7</v>
      </c>
      <c r="C1034" s="122" t="s">
        <v>73</v>
      </c>
      <c r="D1034" s="126" t="s">
        <v>1110</v>
      </c>
      <c r="E1034" s="185" t="s">
        <v>188</v>
      </c>
      <c r="F1034" s="207"/>
      <c r="G1034" s="123" t="s">
        <v>373</v>
      </c>
      <c r="H1034" s="81">
        <v>900</v>
      </c>
      <c r="I1034" s="82">
        <v>0</v>
      </c>
      <c r="J1034" s="83">
        <f>IF(IF(H1034="",0,H1034)=0,0,(IF(H1034&gt;0,IF(I1034&gt;H1034,0,H1034-I1034),IF(I1034&gt;H1034,H1034-I1034,0))))</f>
        <v>900</v>
      </c>
      <c r="K1034" s="119" t="str">
        <f t="shared" si="18"/>
        <v>00008049530001000851</v>
      </c>
      <c r="L1034" s="84" t="str">
        <f>C1034 &amp; D1034 &amp;E1034 &amp; F1034 &amp; G1034</f>
        <v>00008049530001000851</v>
      </c>
    </row>
    <row r="1035" spans="1:12" s="85" customFormat="1" x14ac:dyDescent="0.2">
      <c r="A1035" s="80" t="s">
        <v>203</v>
      </c>
      <c r="B1035" s="79" t="s">
        <v>7</v>
      </c>
      <c r="C1035" s="122" t="s">
        <v>73</v>
      </c>
      <c r="D1035" s="126" t="s">
        <v>1110</v>
      </c>
      <c r="E1035" s="185" t="s">
        <v>188</v>
      </c>
      <c r="F1035" s="207"/>
      <c r="G1035" s="123" t="s">
        <v>204</v>
      </c>
      <c r="H1035" s="81">
        <v>100</v>
      </c>
      <c r="I1035" s="82">
        <v>0</v>
      </c>
      <c r="J1035" s="83">
        <f>IF(IF(H1035="",0,H1035)=0,0,(IF(H1035&gt;0,IF(I1035&gt;H1035,0,H1035-I1035),IF(I1035&gt;H1035,H1035-I1035,0))))</f>
        <v>100</v>
      </c>
      <c r="K1035" s="119" t="str">
        <f t="shared" si="18"/>
        <v>00008049530001000853</v>
      </c>
      <c r="L1035" s="84" t="str">
        <f>C1035 &amp; D1035 &amp;E1035 &amp; F1035 &amp; G1035</f>
        <v>00008049530001000853</v>
      </c>
    </row>
    <row r="1036" spans="1:12" x14ac:dyDescent="0.2">
      <c r="A1036" s="100" t="s">
        <v>1138</v>
      </c>
      <c r="B1036" s="101" t="s">
        <v>7</v>
      </c>
      <c r="C1036" s="102" t="s">
        <v>73</v>
      </c>
      <c r="D1036" s="125" t="s">
        <v>1139</v>
      </c>
      <c r="E1036" s="202" t="s">
        <v>126</v>
      </c>
      <c r="F1036" s="203"/>
      <c r="G1036" s="130" t="s">
        <v>73</v>
      </c>
      <c r="H1036" s="97">
        <v>86368767.769999996</v>
      </c>
      <c r="I1036" s="103">
        <v>16983356.98</v>
      </c>
      <c r="J1036" s="104">
        <v>69385410.790000007</v>
      </c>
      <c r="K1036" s="119" t="str">
        <f t="shared" si="18"/>
        <v>00010000000000000000</v>
      </c>
      <c r="L1036" s="107" t="s">
        <v>1140</v>
      </c>
    </row>
    <row r="1037" spans="1:12" x14ac:dyDescent="0.2">
      <c r="A1037" s="100" t="s">
        <v>1141</v>
      </c>
      <c r="B1037" s="101" t="s">
        <v>7</v>
      </c>
      <c r="C1037" s="102" t="s">
        <v>73</v>
      </c>
      <c r="D1037" s="125" t="s">
        <v>1142</v>
      </c>
      <c r="E1037" s="202" t="s">
        <v>126</v>
      </c>
      <c r="F1037" s="203"/>
      <c r="G1037" s="130" t="s">
        <v>73</v>
      </c>
      <c r="H1037" s="97">
        <v>6759000</v>
      </c>
      <c r="I1037" s="103">
        <v>2746797.05</v>
      </c>
      <c r="J1037" s="104">
        <v>4012202.95</v>
      </c>
      <c r="K1037" s="119" t="str">
        <f t="shared" si="18"/>
        <v>00010010000000000000</v>
      </c>
      <c r="L1037" s="107" t="s">
        <v>1143</v>
      </c>
    </row>
    <row r="1038" spans="1:12" ht="22.5" x14ac:dyDescent="0.2">
      <c r="A1038" s="100" t="s">
        <v>170</v>
      </c>
      <c r="B1038" s="101" t="s">
        <v>7</v>
      </c>
      <c r="C1038" s="102" t="s">
        <v>73</v>
      </c>
      <c r="D1038" s="125" t="s">
        <v>1142</v>
      </c>
      <c r="E1038" s="202" t="s">
        <v>172</v>
      </c>
      <c r="F1038" s="203"/>
      <c r="G1038" s="130" t="s">
        <v>73</v>
      </c>
      <c r="H1038" s="97">
        <v>6759000</v>
      </c>
      <c r="I1038" s="103">
        <v>2746797.05</v>
      </c>
      <c r="J1038" s="104">
        <v>4012202.95</v>
      </c>
      <c r="K1038" s="119" t="str">
        <f t="shared" si="18"/>
        <v>00010019300000000000</v>
      </c>
      <c r="L1038" s="107" t="s">
        <v>1144</v>
      </c>
    </row>
    <row r="1039" spans="1:12" x14ac:dyDescent="0.2">
      <c r="A1039" s="100" t="s">
        <v>305</v>
      </c>
      <c r="B1039" s="101" t="s">
        <v>7</v>
      </c>
      <c r="C1039" s="102" t="s">
        <v>73</v>
      </c>
      <c r="D1039" s="125" t="s">
        <v>1142</v>
      </c>
      <c r="E1039" s="202" t="s">
        <v>307</v>
      </c>
      <c r="F1039" s="203"/>
      <c r="G1039" s="130" t="s">
        <v>73</v>
      </c>
      <c r="H1039" s="97">
        <v>6759000</v>
      </c>
      <c r="I1039" s="103">
        <v>2746797.05</v>
      </c>
      <c r="J1039" s="104">
        <v>4012202.95</v>
      </c>
      <c r="K1039" s="119" t="str">
        <f t="shared" si="18"/>
        <v>00010019300029990000</v>
      </c>
      <c r="L1039" s="107" t="s">
        <v>1145</v>
      </c>
    </row>
    <row r="1040" spans="1:12" x14ac:dyDescent="0.2">
      <c r="A1040" s="100" t="s">
        <v>399</v>
      </c>
      <c r="B1040" s="101" t="s">
        <v>7</v>
      </c>
      <c r="C1040" s="102" t="s">
        <v>73</v>
      </c>
      <c r="D1040" s="125" t="s">
        <v>1142</v>
      </c>
      <c r="E1040" s="202" t="s">
        <v>307</v>
      </c>
      <c r="F1040" s="203"/>
      <c r="G1040" s="130" t="s">
        <v>400</v>
      </c>
      <c r="H1040" s="97">
        <v>6759000</v>
      </c>
      <c r="I1040" s="103">
        <v>2746797.05</v>
      </c>
      <c r="J1040" s="104">
        <v>4012202.95</v>
      </c>
      <c r="K1040" s="119" t="str">
        <f t="shared" si="18"/>
        <v>00010019300029990300</v>
      </c>
      <c r="L1040" s="107" t="s">
        <v>1146</v>
      </c>
    </row>
    <row r="1041" spans="1:12" x14ac:dyDescent="0.2">
      <c r="A1041" s="100" t="s">
        <v>1147</v>
      </c>
      <c r="B1041" s="101" t="s">
        <v>7</v>
      </c>
      <c r="C1041" s="102" t="s">
        <v>73</v>
      </c>
      <c r="D1041" s="125" t="s">
        <v>1142</v>
      </c>
      <c r="E1041" s="202" t="s">
        <v>307</v>
      </c>
      <c r="F1041" s="203"/>
      <c r="G1041" s="130" t="s">
        <v>1149</v>
      </c>
      <c r="H1041" s="97">
        <v>6759000</v>
      </c>
      <c r="I1041" s="103">
        <v>2746797.05</v>
      </c>
      <c r="J1041" s="104">
        <v>4012202.95</v>
      </c>
      <c r="K1041" s="119" t="str">
        <f t="shared" si="18"/>
        <v>00010019300029990310</v>
      </c>
      <c r="L1041" s="107" t="s">
        <v>1148</v>
      </c>
    </row>
    <row r="1042" spans="1:12" s="85" customFormat="1" x14ac:dyDescent="0.2">
      <c r="A1042" s="80" t="s">
        <v>1150</v>
      </c>
      <c r="B1042" s="79" t="s">
        <v>7</v>
      </c>
      <c r="C1042" s="122" t="s">
        <v>73</v>
      </c>
      <c r="D1042" s="126" t="s">
        <v>1142</v>
      </c>
      <c r="E1042" s="185" t="s">
        <v>307</v>
      </c>
      <c r="F1042" s="207"/>
      <c r="G1042" s="123" t="s">
        <v>1151</v>
      </c>
      <c r="H1042" s="81">
        <v>6759000</v>
      </c>
      <c r="I1042" s="82">
        <v>2746797.05</v>
      </c>
      <c r="J1042" s="83">
        <f>IF(IF(H1042="",0,H1042)=0,0,(IF(H1042&gt;0,IF(I1042&gt;H1042,0,H1042-I1042),IF(I1042&gt;H1042,H1042-I1042,0))))</f>
        <v>4012202.95</v>
      </c>
      <c r="K1042" s="119" t="str">
        <f t="shared" si="18"/>
        <v>00010019300029990312</v>
      </c>
      <c r="L1042" s="84" t="str">
        <f>C1042 &amp; D1042 &amp;E1042 &amp; F1042 &amp; G1042</f>
        <v>00010019300029990312</v>
      </c>
    </row>
    <row r="1043" spans="1:12" x14ac:dyDescent="0.2">
      <c r="A1043" s="100" t="s">
        <v>1152</v>
      </c>
      <c r="B1043" s="101" t="s">
        <v>7</v>
      </c>
      <c r="C1043" s="102" t="s">
        <v>73</v>
      </c>
      <c r="D1043" s="125" t="s">
        <v>1153</v>
      </c>
      <c r="E1043" s="202" t="s">
        <v>126</v>
      </c>
      <c r="F1043" s="203"/>
      <c r="G1043" s="130" t="s">
        <v>73</v>
      </c>
      <c r="H1043" s="97">
        <v>79609767.769999996</v>
      </c>
      <c r="I1043" s="103">
        <v>14236559.93</v>
      </c>
      <c r="J1043" s="104">
        <v>65373207.840000004</v>
      </c>
      <c r="K1043" s="119" t="str">
        <f t="shared" ref="K1043:K1106" si="19">C1043 &amp; D1043 &amp;E1043 &amp; F1043 &amp; G1043</f>
        <v>00010040000000000000</v>
      </c>
      <c r="L1043" s="107" t="s">
        <v>1154</v>
      </c>
    </row>
    <row r="1044" spans="1:12" ht="22.5" x14ac:dyDescent="0.2">
      <c r="A1044" s="100" t="s">
        <v>653</v>
      </c>
      <c r="B1044" s="101" t="s">
        <v>7</v>
      </c>
      <c r="C1044" s="102" t="s">
        <v>73</v>
      </c>
      <c r="D1044" s="125" t="s">
        <v>1153</v>
      </c>
      <c r="E1044" s="202" t="s">
        <v>655</v>
      </c>
      <c r="F1044" s="203"/>
      <c r="G1044" s="130" t="s">
        <v>73</v>
      </c>
      <c r="H1044" s="97">
        <v>35137300</v>
      </c>
      <c r="I1044" s="103">
        <v>13071185.93</v>
      </c>
      <c r="J1044" s="104">
        <v>22066114.07</v>
      </c>
      <c r="K1044" s="119" t="str">
        <f t="shared" si="19"/>
        <v>00010040200000000000</v>
      </c>
      <c r="L1044" s="107" t="s">
        <v>1155</v>
      </c>
    </row>
    <row r="1045" spans="1:12" ht="45" x14ac:dyDescent="0.2">
      <c r="A1045" s="100" t="s">
        <v>1156</v>
      </c>
      <c r="B1045" s="101" t="s">
        <v>7</v>
      </c>
      <c r="C1045" s="102" t="s">
        <v>73</v>
      </c>
      <c r="D1045" s="125" t="s">
        <v>1153</v>
      </c>
      <c r="E1045" s="202" t="s">
        <v>1158</v>
      </c>
      <c r="F1045" s="203"/>
      <c r="G1045" s="130" t="s">
        <v>73</v>
      </c>
      <c r="H1045" s="97">
        <v>77000</v>
      </c>
      <c r="I1045" s="103">
        <v>0</v>
      </c>
      <c r="J1045" s="104">
        <v>77000</v>
      </c>
      <c r="K1045" s="119" t="str">
        <f t="shared" si="19"/>
        <v>00010040230000000000</v>
      </c>
      <c r="L1045" s="107" t="s">
        <v>1157</v>
      </c>
    </row>
    <row r="1046" spans="1:12" ht="45" x14ac:dyDescent="0.2">
      <c r="A1046" s="100" t="s">
        <v>1159</v>
      </c>
      <c r="B1046" s="101" t="s">
        <v>7</v>
      </c>
      <c r="C1046" s="102" t="s">
        <v>73</v>
      </c>
      <c r="D1046" s="125" t="s">
        <v>1153</v>
      </c>
      <c r="E1046" s="202" t="s">
        <v>1161</v>
      </c>
      <c r="F1046" s="203"/>
      <c r="G1046" s="130" t="s">
        <v>73</v>
      </c>
      <c r="H1046" s="97">
        <v>77000</v>
      </c>
      <c r="I1046" s="103">
        <v>0</v>
      </c>
      <c r="J1046" s="104">
        <v>77000</v>
      </c>
      <c r="K1046" s="119" t="str">
        <f t="shared" si="19"/>
        <v>00010040230070600000</v>
      </c>
      <c r="L1046" s="107" t="s">
        <v>1160</v>
      </c>
    </row>
    <row r="1047" spans="1:12" x14ac:dyDescent="0.2">
      <c r="A1047" s="100" t="s">
        <v>399</v>
      </c>
      <c r="B1047" s="101" t="s">
        <v>7</v>
      </c>
      <c r="C1047" s="102" t="s">
        <v>73</v>
      </c>
      <c r="D1047" s="125" t="s">
        <v>1153</v>
      </c>
      <c r="E1047" s="202" t="s">
        <v>1161</v>
      </c>
      <c r="F1047" s="203"/>
      <c r="G1047" s="130" t="s">
        <v>400</v>
      </c>
      <c r="H1047" s="97">
        <v>77000</v>
      </c>
      <c r="I1047" s="103">
        <v>0</v>
      </c>
      <c r="J1047" s="104">
        <v>77000</v>
      </c>
      <c r="K1047" s="119" t="str">
        <f t="shared" si="19"/>
        <v>00010040230070600300</v>
      </c>
      <c r="L1047" s="107" t="s">
        <v>1162</v>
      </c>
    </row>
    <row r="1048" spans="1:12" x14ac:dyDescent="0.2">
      <c r="A1048" s="100" t="s">
        <v>1147</v>
      </c>
      <c r="B1048" s="101" t="s">
        <v>7</v>
      </c>
      <c r="C1048" s="102" t="s">
        <v>73</v>
      </c>
      <c r="D1048" s="125" t="s">
        <v>1153</v>
      </c>
      <c r="E1048" s="202" t="s">
        <v>1161</v>
      </c>
      <c r="F1048" s="203"/>
      <c r="G1048" s="130" t="s">
        <v>1149</v>
      </c>
      <c r="H1048" s="97">
        <v>77000</v>
      </c>
      <c r="I1048" s="103">
        <v>0</v>
      </c>
      <c r="J1048" s="104">
        <v>77000</v>
      </c>
      <c r="K1048" s="119" t="str">
        <f t="shared" si="19"/>
        <v>00010040230070600310</v>
      </c>
      <c r="L1048" s="107" t="s">
        <v>1163</v>
      </c>
    </row>
    <row r="1049" spans="1:12" s="85" customFormat="1" ht="22.5" x14ac:dyDescent="0.2">
      <c r="A1049" s="80" t="s">
        <v>1164</v>
      </c>
      <c r="B1049" s="79" t="s">
        <v>7</v>
      </c>
      <c r="C1049" s="122" t="s">
        <v>73</v>
      </c>
      <c r="D1049" s="126" t="s">
        <v>1153</v>
      </c>
      <c r="E1049" s="185" t="s">
        <v>1161</v>
      </c>
      <c r="F1049" s="207"/>
      <c r="G1049" s="123" t="s">
        <v>1165</v>
      </c>
      <c r="H1049" s="81">
        <v>77000</v>
      </c>
      <c r="I1049" s="82">
        <v>0</v>
      </c>
      <c r="J1049" s="83">
        <f>IF(IF(H1049="",0,H1049)=0,0,(IF(H1049&gt;0,IF(I1049&gt;H1049,0,H1049-I1049),IF(I1049&gt;H1049,H1049-I1049,0))))</f>
        <v>77000</v>
      </c>
      <c r="K1049" s="119" t="str">
        <f t="shared" si="19"/>
        <v>00010040230070600313</v>
      </c>
      <c r="L1049" s="84" t="str">
        <f>C1049 &amp; D1049 &amp;E1049 &amp; F1049 &amp; G1049</f>
        <v>00010040230070600313</v>
      </c>
    </row>
    <row r="1050" spans="1:12" ht="22.5" x14ac:dyDescent="0.2">
      <c r="A1050" s="100" t="s">
        <v>678</v>
      </c>
      <c r="B1050" s="101" t="s">
        <v>7</v>
      </c>
      <c r="C1050" s="102" t="s">
        <v>73</v>
      </c>
      <c r="D1050" s="125" t="s">
        <v>1153</v>
      </c>
      <c r="E1050" s="202" t="s">
        <v>679</v>
      </c>
      <c r="F1050" s="203"/>
      <c r="G1050" s="130" t="s">
        <v>73</v>
      </c>
      <c r="H1050" s="97">
        <v>35137300</v>
      </c>
      <c r="I1050" s="103">
        <v>13071185.93</v>
      </c>
      <c r="J1050" s="104">
        <v>22066114.07</v>
      </c>
      <c r="K1050" s="119" t="str">
        <f t="shared" si="19"/>
        <v>00010040240000000000</v>
      </c>
      <c r="L1050" s="107" t="s">
        <v>1166</v>
      </c>
    </row>
    <row r="1051" spans="1:12" ht="45" x14ac:dyDescent="0.2">
      <c r="A1051" s="100" t="s">
        <v>1167</v>
      </c>
      <c r="B1051" s="101" t="s">
        <v>7</v>
      </c>
      <c r="C1051" s="102" t="s">
        <v>73</v>
      </c>
      <c r="D1051" s="125" t="s">
        <v>1153</v>
      </c>
      <c r="E1051" s="202" t="s">
        <v>1169</v>
      </c>
      <c r="F1051" s="203"/>
      <c r="G1051" s="130" t="s">
        <v>73</v>
      </c>
      <c r="H1051" s="97">
        <v>3484900</v>
      </c>
      <c r="I1051" s="103">
        <v>1589237.04</v>
      </c>
      <c r="J1051" s="104">
        <v>1895662.96</v>
      </c>
      <c r="K1051" s="119" t="str">
        <f t="shared" si="19"/>
        <v>00010040240070010000</v>
      </c>
      <c r="L1051" s="107" t="s">
        <v>1168</v>
      </c>
    </row>
    <row r="1052" spans="1:12" x14ac:dyDescent="0.2">
      <c r="A1052" s="100" t="s">
        <v>399</v>
      </c>
      <c r="B1052" s="101" t="s">
        <v>7</v>
      </c>
      <c r="C1052" s="102" t="s">
        <v>73</v>
      </c>
      <c r="D1052" s="125" t="s">
        <v>1153</v>
      </c>
      <c r="E1052" s="202" t="s">
        <v>1169</v>
      </c>
      <c r="F1052" s="203"/>
      <c r="G1052" s="130" t="s">
        <v>400</v>
      </c>
      <c r="H1052" s="97">
        <v>3484900</v>
      </c>
      <c r="I1052" s="103">
        <v>1589237.04</v>
      </c>
      <c r="J1052" s="104">
        <v>1895662.96</v>
      </c>
      <c r="K1052" s="119" t="str">
        <f t="shared" si="19"/>
        <v>00010040240070010300</v>
      </c>
      <c r="L1052" s="107" t="s">
        <v>1170</v>
      </c>
    </row>
    <row r="1053" spans="1:12" x14ac:dyDescent="0.2">
      <c r="A1053" s="100" t="s">
        <v>1147</v>
      </c>
      <c r="B1053" s="101" t="s">
        <v>7</v>
      </c>
      <c r="C1053" s="102" t="s">
        <v>73</v>
      </c>
      <c r="D1053" s="125" t="s">
        <v>1153</v>
      </c>
      <c r="E1053" s="202" t="s">
        <v>1169</v>
      </c>
      <c r="F1053" s="203"/>
      <c r="G1053" s="130" t="s">
        <v>1149</v>
      </c>
      <c r="H1053" s="97">
        <v>3484900</v>
      </c>
      <c r="I1053" s="103">
        <v>1589237.04</v>
      </c>
      <c r="J1053" s="104">
        <v>1895662.96</v>
      </c>
      <c r="K1053" s="119" t="str">
        <f t="shared" si="19"/>
        <v>00010040240070010310</v>
      </c>
      <c r="L1053" s="107" t="s">
        <v>1171</v>
      </c>
    </row>
    <row r="1054" spans="1:12" s="85" customFormat="1" ht="22.5" x14ac:dyDescent="0.2">
      <c r="A1054" s="80" t="s">
        <v>1164</v>
      </c>
      <c r="B1054" s="79" t="s">
        <v>7</v>
      </c>
      <c r="C1054" s="122" t="s">
        <v>73</v>
      </c>
      <c r="D1054" s="126" t="s">
        <v>1153</v>
      </c>
      <c r="E1054" s="185" t="s">
        <v>1169</v>
      </c>
      <c r="F1054" s="207"/>
      <c r="G1054" s="123" t="s">
        <v>1165</v>
      </c>
      <c r="H1054" s="81">
        <v>3484900</v>
      </c>
      <c r="I1054" s="82">
        <v>1589237.04</v>
      </c>
      <c r="J1054" s="83">
        <f>IF(IF(H1054="",0,H1054)=0,0,(IF(H1054&gt;0,IF(I1054&gt;H1054,0,H1054-I1054),IF(I1054&gt;H1054,H1054-I1054,0))))</f>
        <v>1895662.96</v>
      </c>
      <c r="K1054" s="119" t="str">
        <f t="shared" si="19"/>
        <v>00010040240070010313</v>
      </c>
      <c r="L1054" s="84" t="str">
        <f>C1054 &amp; D1054 &amp;E1054 &amp; F1054 &amp; G1054</f>
        <v>00010040240070010313</v>
      </c>
    </row>
    <row r="1055" spans="1:12" ht="22.5" x14ac:dyDescent="0.2">
      <c r="A1055" s="100" t="s">
        <v>699</v>
      </c>
      <c r="B1055" s="101" t="s">
        <v>7</v>
      </c>
      <c r="C1055" s="102" t="s">
        <v>73</v>
      </c>
      <c r="D1055" s="125" t="s">
        <v>1153</v>
      </c>
      <c r="E1055" s="202" t="s">
        <v>701</v>
      </c>
      <c r="F1055" s="203"/>
      <c r="G1055" s="130" t="s">
        <v>73</v>
      </c>
      <c r="H1055" s="97">
        <v>9800</v>
      </c>
      <c r="I1055" s="103">
        <v>0</v>
      </c>
      <c r="J1055" s="104">
        <v>9800</v>
      </c>
      <c r="K1055" s="119" t="str">
        <f t="shared" si="19"/>
        <v>00010040240070060000</v>
      </c>
      <c r="L1055" s="107" t="s">
        <v>1172</v>
      </c>
    </row>
    <row r="1056" spans="1:12" x14ac:dyDescent="0.2">
      <c r="A1056" s="100" t="s">
        <v>399</v>
      </c>
      <c r="B1056" s="101" t="s">
        <v>7</v>
      </c>
      <c r="C1056" s="102" t="s">
        <v>73</v>
      </c>
      <c r="D1056" s="125" t="s">
        <v>1153</v>
      </c>
      <c r="E1056" s="202" t="s">
        <v>701</v>
      </c>
      <c r="F1056" s="203"/>
      <c r="G1056" s="130" t="s">
        <v>400</v>
      </c>
      <c r="H1056" s="97">
        <v>9800</v>
      </c>
      <c r="I1056" s="103">
        <v>0</v>
      </c>
      <c r="J1056" s="104">
        <v>9800</v>
      </c>
      <c r="K1056" s="119" t="str">
        <f t="shared" si="19"/>
        <v>00010040240070060300</v>
      </c>
      <c r="L1056" s="107" t="s">
        <v>1173</v>
      </c>
    </row>
    <row r="1057" spans="1:12" x14ac:dyDescent="0.2">
      <c r="A1057" s="100" t="s">
        <v>1147</v>
      </c>
      <c r="B1057" s="101" t="s">
        <v>7</v>
      </c>
      <c r="C1057" s="102" t="s">
        <v>73</v>
      </c>
      <c r="D1057" s="125" t="s">
        <v>1153</v>
      </c>
      <c r="E1057" s="202" t="s">
        <v>701</v>
      </c>
      <c r="F1057" s="203"/>
      <c r="G1057" s="130" t="s">
        <v>1149</v>
      </c>
      <c r="H1057" s="97">
        <v>9800</v>
      </c>
      <c r="I1057" s="103">
        <v>0</v>
      </c>
      <c r="J1057" s="104">
        <v>9800</v>
      </c>
      <c r="K1057" s="119" t="str">
        <f t="shared" si="19"/>
        <v>00010040240070060310</v>
      </c>
      <c r="L1057" s="107" t="s">
        <v>1174</v>
      </c>
    </row>
    <row r="1058" spans="1:12" s="85" customFormat="1" ht="22.5" x14ac:dyDescent="0.2">
      <c r="A1058" s="80" t="s">
        <v>1164</v>
      </c>
      <c r="B1058" s="79" t="s">
        <v>7</v>
      </c>
      <c r="C1058" s="122" t="s">
        <v>73</v>
      </c>
      <c r="D1058" s="126" t="s">
        <v>1153</v>
      </c>
      <c r="E1058" s="185" t="s">
        <v>701</v>
      </c>
      <c r="F1058" s="207"/>
      <c r="G1058" s="123" t="s">
        <v>1165</v>
      </c>
      <c r="H1058" s="81">
        <v>9800</v>
      </c>
      <c r="I1058" s="82">
        <v>0</v>
      </c>
      <c r="J1058" s="83">
        <f>IF(IF(H1058="",0,H1058)=0,0,(IF(H1058&gt;0,IF(I1058&gt;H1058,0,H1058-I1058),IF(I1058&gt;H1058,H1058-I1058,0))))</f>
        <v>9800</v>
      </c>
      <c r="K1058" s="119" t="str">
        <f t="shared" si="19"/>
        <v>00010040240070060313</v>
      </c>
      <c r="L1058" s="84" t="str">
        <f>C1058 &amp; D1058 &amp;E1058 &amp; F1058 &amp; G1058</f>
        <v>00010040240070060313</v>
      </c>
    </row>
    <row r="1059" spans="1:12" ht="33.75" x14ac:dyDescent="0.2">
      <c r="A1059" s="100" t="s">
        <v>1175</v>
      </c>
      <c r="B1059" s="101" t="s">
        <v>7</v>
      </c>
      <c r="C1059" s="102" t="s">
        <v>73</v>
      </c>
      <c r="D1059" s="125" t="s">
        <v>1153</v>
      </c>
      <c r="E1059" s="202" t="s">
        <v>1176</v>
      </c>
      <c r="F1059" s="203"/>
      <c r="G1059" s="130" t="s">
        <v>73</v>
      </c>
      <c r="H1059" s="97">
        <v>31642600</v>
      </c>
      <c r="I1059" s="103">
        <v>11481948.890000001</v>
      </c>
      <c r="J1059" s="104">
        <v>20160651.109999999</v>
      </c>
      <c r="K1059" s="119" t="str">
        <f t="shared" si="19"/>
        <v>00010040240070130000</v>
      </c>
      <c r="L1059" s="107" t="s">
        <v>1177</v>
      </c>
    </row>
    <row r="1060" spans="1:12" x14ac:dyDescent="0.2">
      <c r="A1060" s="100" t="s">
        <v>399</v>
      </c>
      <c r="B1060" s="101" t="s">
        <v>7</v>
      </c>
      <c r="C1060" s="102" t="s">
        <v>73</v>
      </c>
      <c r="D1060" s="125" t="s">
        <v>1153</v>
      </c>
      <c r="E1060" s="202" t="s">
        <v>1176</v>
      </c>
      <c r="F1060" s="203"/>
      <c r="G1060" s="130" t="s">
        <v>400</v>
      </c>
      <c r="H1060" s="97">
        <v>31642600</v>
      </c>
      <c r="I1060" s="103">
        <v>11481948.890000001</v>
      </c>
      <c r="J1060" s="104">
        <v>20160651.109999999</v>
      </c>
      <c r="K1060" s="119" t="str">
        <f t="shared" si="19"/>
        <v>00010040240070130300</v>
      </c>
      <c r="L1060" s="107" t="s">
        <v>1178</v>
      </c>
    </row>
    <row r="1061" spans="1:12" x14ac:dyDescent="0.2">
      <c r="A1061" s="100" t="s">
        <v>1147</v>
      </c>
      <c r="B1061" s="101" t="s">
        <v>7</v>
      </c>
      <c r="C1061" s="102" t="s">
        <v>73</v>
      </c>
      <c r="D1061" s="125" t="s">
        <v>1153</v>
      </c>
      <c r="E1061" s="202" t="s">
        <v>1176</v>
      </c>
      <c r="F1061" s="203"/>
      <c r="G1061" s="130" t="s">
        <v>1149</v>
      </c>
      <c r="H1061" s="97">
        <v>18613100</v>
      </c>
      <c r="I1061" s="103">
        <v>7420752.4199999999</v>
      </c>
      <c r="J1061" s="104">
        <v>11192347.58</v>
      </c>
      <c r="K1061" s="119" t="str">
        <f t="shared" si="19"/>
        <v>00010040240070130310</v>
      </c>
      <c r="L1061" s="107" t="s">
        <v>1179</v>
      </c>
    </row>
    <row r="1062" spans="1:12" s="85" customFormat="1" ht="22.5" x14ac:dyDescent="0.2">
      <c r="A1062" s="80" t="s">
        <v>1164</v>
      </c>
      <c r="B1062" s="79" t="s">
        <v>7</v>
      </c>
      <c r="C1062" s="122" t="s">
        <v>73</v>
      </c>
      <c r="D1062" s="126" t="s">
        <v>1153</v>
      </c>
      <c r="E1062" s="185" t="s">
        <v>1176</v>
      </c>
      <c r="F1062" s="207"/>
      <c r="G1062" s="123" t="s">
        <v>1165</v>
      </c>
      <c r="H1062" s="81">
        <v>18613100</v>
      </c>
      <c r="I1062" s="82">
        <v>7420752.4199999999</v>
      </c>
      <c r="J1062" s="83">
        <f>IF(IF(H1062="",0,H1062)=0,0,(IF(H1062&gt;0,IF(I1062&gt;H1062,0,H1062-I1062),IF(I1062&gt;H1062,H1062-I1062,0))))</f>
        <v>11192347.58</v>
      </c>
      <c r="K1062" s="119" t="str">
        <f t="shared" si="19"/>
        <v>00010040240070130313</v>
      </c>
      <c r="L1062" s="84" t="str">
        <f>C1062 &amp; D1062 &amp;E1062 &amp; F1062 &amp; G1062</f>
        <v>00010040240070130313</v>
      </c>
    </row>
    <row r="1063" spans="1:12" ht="22.5" x14ac:dyDescent="0.2">
      <c r="A1063" s="100" t="s">
        <v>402</v>
      </c>
      <c r="B1063" s="101" t="s">
        <v>7</v>
      </c>
      <c r="C1063" s="102" t="s">
        <v>73</v>
      </c>
      <c r="D1063" s="125" t="s">
        <v>1153</v>
      </c>
      <c r="E1063" s="202" t="s">
        <v>1176</v>
      </c>
      <c r="F1063" s="203"/>
      <c r="G1063" s="130" t="s">
        <v>404</v>
      </c>
      <c r="H1063" s="97">
        <v>13029500</v>
      </c>
      <c r="I1063" s="103">
        <v>4061196.47</v>
      </c>
      <c r="J1063" s="104">
        <v>8968303.5299999993</v>
      </c>
      <c r="K1063" s="119" t="str">
        <f t="shared" si="19"/>
        <v>00010040240070130320</v>
      </c>
      <c r="L1063" s="107" t="s">
        <v>1180</v>
      </c>
    </row>
    <row r="1064" spans="1:12" s="85" customFormat="1" ht="22.5" x14ac:dyDescent="0.2">
      <c r="A1064" s="80" t="s">
        <v>1181</v>
      </c>
      <c r="B1064" s="79" t="s">
        <v>7</v>
      </c>
      <c r="C1064" s="122" t="s">
        <v>73</v>
      </c>
      <c r="D1064" s="126" t="s">
        <v>1153</v>
      </c>
      <c r="E1064" s="185" t="s">
        <v>1176</v>
      </c>
      <c r="F1064" s="207"/>
      <c r="G1064" s="123" t="s">
        <v>1182</v>
      </c>
      <c r="H1064" s="81">
        <v>13029500</v>
      </c>
      <c r="I1064" s="82">
        <v>4061196.47</v>
      </c>
      <c r="J1064" s="83">
        <f>IF(IF(H1064="",0,H1064)=0,0,(IF(H1064&gt;0,IF(I1064&gt;H1064,0,H1064-I1064),IF(I1064&gt;H1064,H1064-I1064,0))))</f>
        <v>8968303.5299999993</v>
      </c>
      <c r="K1064" s="119" t="str">
        <f t="shared" si="19"/>
        <v>00010040240070130323</v>
      </c>
      <c r="L1064" s="84" t="str">
        <f>C1064 &amp; D1064 &amp;E1064 &amp; F1064 &amp; G1064</f>
        <v>00010040240070130323</v>
      </c>
    </row>
    <row r="1065" spans="1:12" ht="22.5" x14ac:dyDescent="0.2">
      <c r="A1065" s="100" t="s">
        <v>1183</v>
      </c>
      <c r="B1065" s="101" t="s">
        <v>7</v>
      </c>
      <c r="C1065" s="102" t="s">
        <v>73</v>
      </c>
      <c r="D1065" s="125" t="s">
        <v>1153</v>
      </c>
      <c r="E1065" s="202" t="s">
        <v>1185</v>
      </c>
      <c r="F1065" s="203"/>
      <c r="G1065" s="130" t="s">
        <v>73</v>
      </c>
      <c r="H1065" s="97">
        <v>7487677.7699999996</v>
      </c>
      <c r="I1065" s="103">
        <v>1165374</v>
      </c>
      <c r="J1065" s="104">
        <v>6322303.7699999996</v>
      </c>
      <c r="K1065" s="119" t="str">
        <f t="shared" si="19"/>
        <v>00010042700000000000</v>
      </c>
      <c r="L1065" s="107" t="s">
        <v>1184</v>
      </c>
    </row>
    <row r="1066" spans="1:12" ht="22.5" x14ac:dyDescent="0.2">
      <c r="A1066" s="100" t="s">
        <v>1186</v>
      </c>
      <c r="B1066" s="101" t="s">
        <v>7</v>
      </c>
      <c r="C1066" s="102" t="s">
        <v>73</v>
      </c>
      <c r="D1066" s="125" t="s">
        <v>1153</v>
      </c>
      <c r="E1066" s="202" t="s">
        <v>1188</v>
      </c>
      <c r="F1066" s="203"/>
      <c r="G1066" s="130" t="s">
        <v>73</v>
      </c>
      <c r="H1066" s="97">
        <v>7487677.7699999996</v>
      </c>
      <c r="I1066" s="103">
        <v>1165374</v>
      </c>
      <c r="J1066" s="104">
        <v>6322303.7699999996</v>
      </c>
      <c r="K1066" s="119" t="str">
        <f t="shared" si="19"/>
        <v>000100427000L4970000</v>
      </c>
      <c r="L1066" s="107" t="s">
        <v>1187</v>
      </c>
    </row>
    <row r="1067" spans="1:12" x14ac:dyDescent="0.2">
      <c r="A1067" s="100" t="s">
        <v>399</v>
      </c>
      <c r="B1067" s="101" t="s">
        <v>7</v>
      </c>
      <c r="C1067" s="102" t="s">
        <v>73</v>
      </c>
      <c r="D1067" s="125" t="s">
        <v>1153</v>
      </c>
      <c r="E1067" s="202" t="s">
        <v>1188</v>
      </c>
      <c r="F1067" s="203"/>
      <c r="G1067" s="130" t="s">
        <v>400</v>
      </c>
      <c r="H1067" s="97">
        <v>7487677.7699999996</v>
      </c>
      <c r="I1067" s="103">
        <v>1165374</v>
      </c>
      <c r="J1067" s="104">
        <v>6322303.7699999996</v>
      </c>
      <c r="K1067" s="119" t="str">
        <f t="shared" si="19"/>
        <v>000100427000L4970300</v>
      </c>
      <c r="L1067" s="107" t="s">
        <v>1189</v>
      </c>
    </row>
    <row r="1068" spans="1:12" ht="22.5" x14ac:dyDescent="0.2">
      <c r="A1068" s="100" t="s">
        <v>402</v>
      </c>
      <c r="B1068" s="101" t="s">
        <v>7</v>
      </c>
      <c r="C1068" s="102" t="s">
        <v>73</v>
      </c>
      <c r="D1068" s="125" t="s">
        <v>1153</v>
      </c>
      <c r="E1068" s="202" t="s">
        <v>1188</v>
      </c>
      <c r="F1068" s="203"/>
      <c r="G1068" s="130" t="s">
        <v>404</v>
      </c>
      <c r="H1068" s="97">
        <v>7487677.7699999996</v>
      </c>
      <c r="I1068" s="103">
        <v>1165374</v>
      </c>
      <c r="J1068" s="104">
        <v>6322303.7699999996</v>
      </c>
      <c r="K1068" s="119" t="str">
        <f t="shared" si="19"/>
        <v>000100427000L4970320</v>
      </c>
      <c r="L1068" s="107" t="s">
        <v>1190</v>
      </c>
    </row>
    <row r="1069" spans="1:12" s="85" customFormat="1" x14ac:dyDescent="0.2">
      <c r="A1069" s="80" t="s">
        <v>1191</v>
      </c>
      <c r="B1069" s="79" t="s">
        <v>7</v>
      </c>
      <c r="C1069" s="122" t="s">
        <v>73</v>
      </c>
      <c r="D1069" s="126" t="s">
        <v>1153</v>
      </c>
      <c r="E1069" s="185" t="s">
        <v>1188</v>
      </c>
      <c r="F1069" s="207"/>
      <c r="G1069" s="123" t="s">
        <v>1192</v>
      </c>
      <c r="H1069" s="81">
        <v>7487677.7699999996</v>
      </c>
      <c r="I1069" s="82">
        <v>1165374</v>
      </c>
      <c r="J1069" s="83">
        <f>IF(IF(H1069="",0,H1069)=0,0,(IF(H1069&gt;0,IF(I1069&gt;H1069,0,H1069-I1069),IF(I1069&gt;H1069,H1069-I1069,0))))</f>
        <v>6322303.7699999996</v>
      </c>
      <c r="K1069" s="119" t="str">
        <f t="shared" si="19"/>
        <v>000100427000L4970322</v>
      </c>
      <c r="L1069" s="84" t="str">
        <f>C1069 &amp; D1069 &amp;E1069 &amp; F1069 &amp; G1069</f>
        <v>000100427000L4970322</v>
      </c>
    </row>
    <row r="1070" spans="1:12" ht="22.5" x14ac:dyDescent="0.2">
      <c r="A1070" s="100" t="s">
        <v>170</v>
      </c>
      <c r="B1070" s="101" t="s">
        <v>7</v>
      </c>
      <c r="C1070" s="102" t="s">
        <v>73</v>
      </c>
      <c r="D1070" s="125" t="s">
        <v>1153</v>
      </c>
      <c r="E1070" s="202" t="s">
        <v>172</v>
      </c>
      <c r="F1070" s="203"/>
      <c r="G1070" s="130" t="s">
        <v>73</v>
      </c>
      <c r="H1070" s="97">
        <v>36907790</v>
      </c>
      <c r="I1070" s="103">
        <v>0</v>
      </c>
      <c r="J1070" s="104">
        <v>36907790</v>
      </c>
      <c r="K1070" s="119" t="str">
        <f t="shared" si="19"/>
        <v>00010049300000000000</v>
      </c>
      <c r="L1070" s="107" t="s">
        <v>1193</v>
      </c>
    </row>
    <row r="1071" spans="1:12" ht="45" x14ac:dyDescent="0.2">
      <c r="A1071" s="100" t="s">
        <v>1194</v>
      </c>
      <c r="B1071" s="101" t="s">
        <v>7</v>
      </c>
      <c r="C1071" s="102" t="s">
        <v>73</v>
      </c>
      <c r="D1071" s="125" t="s">
        <v>1153</v>
      </c>
      <c r="E1071" s="202" t="s">
        <v>1196</v>
      </c>
      <c r="F1071" s="203"/>
      <c r="G1071" s="130" t="s">
        <v>73</v>
      </c>
      <c r="H1071" s="97">
        <v>24733316.649999999</v>
      </c>
      <c r="I1071" s="103">
        <v>0</v>
      </c>
      <c r="J1071" s="104">
        <v>24733316.649999999</v>
      </c>
      <c r="K1071" s="119" t="str">
        <f t="shared" si="19"/>
        <v>000100493000N0821000</v>
      </c>
      <c r="L1071" s="107" t="s">
        <v>1195</v>
      </c>
    </row>
    <row r="1072" spans="1:12" ht="22.5" x14ac:dyDescent="0.2">
      <c r="A1072" s="100" t="s">
        <v>549</v>
      </c>
      <c r="B1072" s="101" t="s">
        <v>7</v>
      </c>
      <c r="C1072" s="102" t="s">
        <v>73</v>
      </c>
      <c r="D1072" s="125" t="s">
        <v>1153</v>
      </c>
      <c r="E1072" s="202" t="s">
        <v>1196</v>
      </c>
      <c r="F1072" s="203"/>
      <c r="G1072" s="130" t="s">
        <v>551</v>
      </c>
      <c r="H1072" s="97">
        <v>24733316.649999999</v>
      </c>
      <c r="I1072" s="103">
        <v>0</v>
      </c>
      <c r="J1072" s="104">
        <v>24733316.649999999</v>
      </c>
      <c r="K1072" s="119" t="str">
        <f t="shared" si="19"/>
        <v>000100493000N0821400</v>
      </c>
      <c r="L1072" s="107" t="s">
        <v>1197</v>
      </c>
    </row>
    <row r="1073" spans="1:12" x14ac:dyDescent="0.2">
      <c r="A1073" s="100" t="s">
        <v>552</v>
      </c>
      <c r="B1073" s="101" t="s">
        <v>7</v>
      </c>
      <c r="C1073" s="102" t="s">
        <v>73</v>
      </c>
      <c r="D1073" s="125" t="s">
        <v>1153</v>
      </c>
      <c r="E1073" s="202" t="s">
        <v>1196</v>
      </c>
      <c r="F1073" s="203"/>
      <c r="G1073" s="130" t="s">
        <v>554</v>
      </c>
      <c r="H1073" s="97">
        <v>24733316.649999999</v>
      </c>
      <c r="I1073" s="103">
        <v>0</v>
      </c>
      <c r="J1073" s="104">
        <v>24733316.649999999</v>
      </c>
      <c r="K1073" s="119" t="str">
        <f t="shared" si="19"/>
        <v>000100493000N0821410</v>
      </c>
      <c r="L1073" s="107" t="s">
        <v>1198</v>
      </c>
    </row>
    <row r="1074" spans="1:12" s="85" customFormat="1" ht="33.75" x14ac:dyDescent="0.2">
      <c r="A1074" s="80" t="s">
        <v>555</v>
      </c>
      <c r="B1074" s="79" t="s">
        <v>7</v>
      </c>
      <c r="C1074" s="122" t="s">
        <v>73</v>
      </c>
      <c r="D1074" s="126" t="s">
        <v>1153</v>
      </c>
      <c r="E1074" s="185" t="s">
        <v>1196</v>
      </c>
      <c r="F1074" s="207"/>
      <c r="G1074" s="123" t="s">
        <v>556</v>
      </c>
      <c r="H1074" s="81">
        <v>24733316.649999999</v>
      </c>
      <c r="I1074" s="82">
        <v>0</v>
      </c>
      <c r="J1074" s="83">
        <f>IF(IF(H1074="",0,H1074)=0,0,(IF(H1074&gt;0,IF(I1074&gt;H1074,0,H1074-I1074),IF(I1074&gt;H1074,H1074-I1074,0))))</f>
        <v>24733316.649999999</v>
      </c>
      <c r="K1074" s="119" t="str">
        <f t="shared" si="19"/>
        <v>000100493000N0821412</v>
      </c>
      <c r="L1074" s="84" t="str">
        <f>C1074 &amp; D1074 &amp;E1074 &amp; F1074 &amp; G1074</f>
        <v>000100493000N0821412</v>
      </c>
    </row>
    <row r="1075" spans="1:12" ht="33.75" x14ac:dyDescent="0.2">
      <c r="A1075" s="100" t="s">
        <v>1199</v>
      </c>
      <c r="B1075" s="101" t="s">
        <v>7</v>
      </c>
      <c r="C1075" s="102" t="s">
        <v>73</v>
      </c>
      <c r="D1075" s="125" t="s">
        <v>1153</v>
      </c>
      <c r="E1075" s="202" t="s">
        <v>1201</v>
      </c>
      <c r="F1075" s="203"/>
      <c r="G1075" s="130" t="s">
        <v>73</v>
      </c>
      <c r="H1075" s="97">
        <v>12174473.35</v>
      </c>
      <c r="I1075" s="103">
        <v>0</v>
      </c>
      <c r="J1075" s="104">
        <v>12174473.35</v>
      </c>
      <c r="K1075" s="119" t="str">
        <f t="shared" si="19"/>
        <v>000100493000R0821000</v>
      </c>
      <c r="L1075" s="107" t="s">
        <v>1200</v>
      </c>
    </row>
    <row r="1076" spans="1:12" ht="22.5" x14ac:dyDescent="0.2">
      <c r="A1076" s="100" t="s">
        <v>549</v>
      </c>
      <c r="B1076" s="101" t="s">
        <v>7</v>
      </c>
      <c r="C1076" s="102" t="s">
        <v>73</v>
      </c>
      <c r="D1076" s="125" t="s">
        <v>1153</v>
      </c>
      <c r="E1076" s="202" t="s">
        <v>1201</v>
      </c>
      <c r="F1076" s="203"/>
      <c r="G1076" s="130" t="s">
        <v>551</v>
      </c>
      <c r="H1076" s="97">
        <v>12174473.35</v>
      </c>
      <c r="I1076" s="103">
        <v>0</v>
      </c>
      <c r="J1076" s="104">
        <v>12174473.35</v>
      </c>
      <c r="K1076" s="119" t="str">
        <f t="shared" si="19"/>
        <v>000100493000R0821400</v>
      </c>
      <c r="L1076" s="107" t="s">
        <v>1202</v>
      </c>
    </row>
    <row r="1077" spans="1:12" x14ac:dyDescent="0.2">
      <c r="A1077" s="100" t="s">
        <v>552</v>
      </c>
      <c r="B1077" s="101" t="s">
        <v>7</v>
      </c>
      <c r="C1077" s="102" t="s">
        <v>73</v>
      </c>
      <c r="D1077" s="125" t="s">
        <v>1153</v>
      </c>
      <c r="E1077" s="202" t="s">
        <v>1201</v>
      </c>
      <c r="F1077" s="203"/>
      <c r="G1077" s="130" t="s">
        <v>554</v>
      </c>
      <c r="H1077" s="97">
        <v>12174473.35</v>
      </c>
      <c r="I1077" s="103">
        <v>0</v>
      </c>
      <c r="J1077" s="104">
        <v>12174473.35</v>
      </c>
      <c r="K1077" s="119" t="str">
        <f t="shared" si="19"/>
        <v>000100493000R0821410</v>
      </c>
      <c r="L1077" s="107" t="s">
        <v>1203</v>
      </c>
    </row>
    <row r="1078" spans="1:12" s="85" customFormat="1" ht="33.75" x14ac:dyDescent="0.2">
      <c r="A1078" s="80" t="s">
        <v>555</v>
      </c>
      <c r="B1078" s="79" t="s">
        <v>7</v>
      </c>
      <c r="C1078" s="122" t="s">
        <v>73</v>
      </c>
      <c r="D1078" s="126" t="s">
        <v>1153</v>
      </c>
      <c r="E1078" s="185" t="s">
        <v>1201</v>
      </c>
      <c r="F1078" s="207"/>
      <c r="G1078" s="123" t="s">
        <v>556</v>
      </c>
      <c r="H1078" s="81">
        <v>12174473.35</v>
      </c>
      <c r="I1078" s="82">
        <v>0</v>
      </c>
      <c r="J1078" s="83">
        <f>IF(IF(H1078="",0,H1078)=0,0,(IF(H1078&gt;0,IF(I1078&gt;H1078,0,H1078-I1078),IF(I1078&gt;H1078,H1078-I1078,0))))</f>
        <v>12174473.35</v>
      </c>
      <c r="K1078" s="119" t="str">
        <f t="shared" si="19"/>
        <v>000100493000R0821412</v>
      </c>
      <c r="L1078" s="84" t="str">
        <f>C1078 &amp; D1078 &amp;E1078 &amp; F1078 &amp; G1078</f>
        <v>000100493000R0821412</v>
      </c>
    </row>
    <row r="1079" spans="1:12" x14ac:dyDescent="0.2">
      <c r="A1079" s="100" t="s">
        <v>1204</v>
      </c>
      <c r="B1079" s="101" t="s">
        <v>7</v>
      </c>
      <c r="C1079" s="102" t="s">
        <v>73</v>
      </c>
      <c r="D1079" s="125" t="s">
        <v>1206</v>
      </c>
      <c r="E1079" s="202" t="s">
        <v>126</v>
      </c>
      <c r="F1079" s="203"/>
      <c r="G1079" s="130" t="s">
        <v>73</v>
      </c>
      <c r="H1079" s="97">
        <v>33365600</v>
      </c>
      <c r="I1079" s="103">
        <v>4144015.04</v>
      </c>
      <c r="J1079" s="104">
        <v>29221584.960000001</v>
      </c>
      <c r="K1079" s="119" t="str">
        <f t="shared" si="19"/>
        <v>00011000000000000000</v>
      </c>
      <c r="L1079" s="107" t="s">
        <v>1205</v>
      </c>
    </row>
    <row r="1080" spans="1:12" x14ac:dyDescent="0.2">
      <c r="A1080" s="100" t="s">
        <v>1207</v>
      </c>
      <c r="B1080" s="101" t="s">
        <v>7</v>
      </c>
      <c r="C1080" s="102" t="s">
        <v>73</v>
      </c>
      <c r="D1080" s="125" t="s">
        <v>1209</v>
      </c>
      <c r="E1080" s="202" t="s">
        <v>126</v>
      </c>
      <c r="F1080" s="203"/>
      <c r="G1080" s="130" t="s">
        <v>73</v>
      </c>
      <c r="H1080" s="97">
        <v>10370360</v>
      </c>
      <c r="I1080" s="103">
        <v>4144015.04</v>
      </c>
      <c r="J1080" s="104">
        <v>6226344.96</v>
      </c>
      <c r="K1080" s="119" t="str">
        <f t="shared" si="19"/>
        <v>00011010000000000000</v>
      </c>
      <c r="L1080" s="107" t="s">
        <v>1208</v>
      </c>
    </row>
    <row r="1081" spans="1:12" ht="22.5" x14ac:dyDescent="0.2">
      <c r="A1081" s="100" t="s">
        <v>653</v>
      </c>
      <c r="B1081" s="101" t="s">
        <v>7</v>
      </c>
      <c r="C1081" s="102" t="s">
        <v>73</v>
      </c>
      <c r="D1081" s="125" t="s">
        <v>1209</v>
      </c>
      <c r="E1081" s="202" t="s">
        <v>655</v>
      </c>
      <c r="F1081" s="203"/>
      <c r="G1081" s="130" t="s">
        <v>73</v>
      </c>
      <c r="H1081" s="97">
        <v>1370000</v>
      </c>
      <c r="I1081" s="103">
        <v>487200</v>
      </c>
      <c r="J1081" s="104">
        <v>882800</v>
      </c>
      <c r="K1081" s="119" t="str">
        <f t="shared" si="19"/>
        <v>00011010200000000000</v>
      </c>
      <c r="L1081" s="107" t="s">
        <v>1210</v>
      </c>
    </row>
    <row r="1082" spans="1:12" ht="22.5" x14ac:dyDescent="0.2">
      <c r="A1082" s="100" t="s">
        <v>678</v>
      </c>
      <c r="B1082" s="101" t="s">
        <v>7</v>
      </c>
      <c r="C1082" s="102" t="s">
        <v>73</v>
      </c>
      <c r="D1082" s="125" t="s">
        <v>1209</v>
      </c>
      <c r="E1082" s="202" t="s">
        <v>679</v>
      </c>
      <c r="F1082" s="203"/>
      <c r="G1082" s="130" t="s">
        <v>73</v>
      </c>
      <c r="H1082" s="97">
        <v>1370000</v>
      </c>
      <c r="I1082" s="103">
        <v>487200</v>
      </c>
      <c r="J1082" s="104">
        <v>882800</v>
      </c>
      <c r="K1082" s="119" t="str">
        <f t="shared" si="19"/>
        <v>00011010240000000000</v>
      </c>
      <c r="L1082" s="107" t="s">
        <v>1211</v>
      </c>
    </row>
    <row r="1083" spans="1:12" x14ac:dyDescent="0.2">
      <c r="A1083" s="100" t="s">
        <v>894</v>
      </c>
      <c r="B1083" s="101" t="s">
        <v>7</v>
      </c>
      <c r="C1083" s="102" t="s">
        <v>73</v>
      </c>
      <c r="D1083" s="125" t="s">
        <v>1209</v>
      </c>
      <c r="E1083" s="202" t="s">
        <v>896</v>
      </c>
      <c r="F1083" s="203"/>
      <c r="G1083" s="130" t="s">
        <v>73</v>
      </c>
      <c r="H1083" s="97">
        <v>1370000</v>
      </c>
      <c r="I1083" s="103">
        <v>487200</v>
      </c>
      <c r="J1083" s="104">
        <v>882800</v>
      </c>
      <c r="K1083" s="119" t="str">
        <f t="shared" si="19"/>
        <v>00011010240001220000</v>
      </c>
      <c r="L1083" s="107" t="s">
        <v>1212</v>
      </c>
    </row>
    <row r="1084" spans="1:12" ht="22.5" x14ac:dyDescent="0.2">
      <c r="A1084" s="100" t="s">
        <v>662</v>
      </c>
      <c r="B1084" s="101" t="s">
        <v>7</v>
      </c>
      <c r="C1084" s="102" t="s">
        <v>73</v>
      </c>
      <c r="D1084" s="125" t="s">
        <v>1209</v>
      </c>
      <c r="E1084" s="202" t="s">
        <v>896</v>
      </c>
      <c r="F1084" s="203"/>
      <c r="G1084" s="130" t="s">
        <v>664</v>
      </c>
      <c r="H1084" s="97">
        <v>1370000</v>
      </c>
      <c r="I1084" s="103">
        <v>487200</v>
      </c>
      <c r="J1084" s="104">
        <v>882800</v>
      </c>
      <c r="K1084" s="119" t="str">
        <f t="shared" si="19"/>
        <v>00011010240001220600</v>
      </c>
      <c r="L1084" s="107" t="s">
        <v>1213</v>
      </c>
    </row>
    <row r="1085" spans="1:12" x14ac:dyDescent="0.2">
      <c r="A1085" s="100" t="s">
        <v>665</v>
      </c>
      <c r="B1085" s="101" t="s">
        <v>7</v>
      </c>
      <c r="C1085" s="102" t="s">
        <v>73</v>
      </c>
      <c r="D1085" s="125" t="s">
        <v>1209</v>
      </c>
      <c r="E1085" s="202" t="s">
        <v>896</v>
      </c>
      <c r="F1085" s="203"/>
      <c r="G1085" s="130" t="s">
        <v>13</v>
      </c>
      <c r="H1085" s="97">
        <v>1370000</v>
      </c>
      <c r="I1085" s="103">
        <v>487200</v>
      </c>
      <c r="J1085" s="104">
        <v>882800</v>
      </c>
      <c r="K1085" s="119" t="str">
        <f t="shared" si="19"/>
        <v>00011010240001220620</v>
      </c>
      <c r="L1085" s="107" t="s">
        <v>1214</v>
      </c>
    </row>
    <row r="1086" spans="1:12" s="85" customFormat="1" ht="45" x14ac:dyDescent="0.2">
      <c r="A1086" s="80" t="s">
        <v>690</v>
      </c>
      <c r="B1086" s="79" t="s">
        <v>7</v>
      </c>
      <c r="C1086" s="122" t="s">
        <v>73</v>
      </c>
      <c r="D1086" s="126" t="s">
        <v>1209</v>
      </c>
      <c r="E1086" s="185" t="s">
        <v>896</v>
      </c>
      <c r="F1086" s="207"/>
      <c r="G1086" s="123" t="s">
        <v>691</v>
      </c>
      <c r="H1086" s="81">
        <v>1370000</v>
      </c>
      <c r="I1086" s="82">
        <v>487200</v>
      </c>
      <c r="J1086" s="83">
        <f>IF(IF(H1086="",0,H1086)=0,0,(IF(H1086&gt;0,IF(I1086&gt;H1086,0,H1086-I1086),IF(I1086&gt;H1086,H1086-I1086,0))))</f>
        <v>882800</v>
      </c>
      <c r="K1086" s="119" t="str">
        <f t="shared" si="19"/>
        <v>00011010240001220621</v>
      </c>
      <c r="L1086" s="84" t="str">
        <f>C1086 &amp; D1086 &amp;E1086 &amp; F1086 &amp; G1086</f>
        <v>00011010240001220621</v>
      </c>
    </row>
    <row r="1087" spans="1:12" ht="33.75" x14ac:dyDescent="0.2">
      <c r="A1087" s="100" t="s">
        <v>1215</v>
      </c>
      <c r="B1087" s="101" t="s">
        <v>7</v>
      </c>
      <c r="C1087" s="102" t="s">
        <v>73</v>
      </c>
      <c r="D1087" s="125" t="s">
        <v>1209</v>
      </c>
      <c r="E1087" s="202" t="s">
        <v>1217</v>
      </c>
      <c r="F1087" s="203"/>
      <c r="G1087" s="130" t="s">
        <v>73</v>
      </c>
      <c r="H1087" s="97">
        <v>6648360</v>
      </c>
      <c r="I1087" s="103">
        <v>2729690</v>
      </c>
      <c r="J1087" s="104">
        <v>3918670</v>
      </c>
      <c r="K1087" s="119" t="str">
        <f t="shared" si="19"/>
        <v>00011010500000000000</v>
      </c>
      <c r="L1087" s="107" t="s">
        <v>1216</v>
      </c>
    </row>
    <row r="1088" spans="1:12" ht="33.75" x14ac:dyDescent="0.2">
      <c r="A1088" s="100" t="s">
        <v>1218</v>
      </c>
      <c r="B1088" s="101" t="s">
        <v>7</v>
      </c>
      <c r="C1088" s="102" t="s">
        <v>73</v>
      </c>
      <c r="D1088" s="125" t="s">
        <v>1209</v>
      </c>
      <c r="E1088" s="202" t="s">
        <v>1220</v>
      </c>
      <c r="F1088" s="203"/>
      <c r="G1088" s="130" t="s">
        <v>73</v>
      </c>
      <c r="H1088" s="97">
        <v>600000</v>
      </c>
      <c r="I1088" s="103">
        <v>0</v>
      </c>
      <c r="J1088" s="104">
        <v>600000</v>
      </c>
      <c r="K1088" s="119" t="str">
        <f t="shared" si="19"/>
        <v>00011010500020530000</v>
      </c>
      <c r="L1088" s="107" t="s">
        <v>1219</v>
      </c>
    </row>
    <row r="1089" spans="1:12" ht="22.5" x14ac:dyDescent="0.2">
      <c r="A1089" s="100" t="s">
        <v>662</v>
      </c>
      <c r="B1089" s="101" t="s">
        <v>7</v>
      </c>
      <c r="C1089" s="102" t="s">
        <v>73</v>
      </c>
      <c r="D1089" s="125" t="s">
        <v>1209</v>
      </c>
      <c r="E1089" s="202" t="s">
        <v>1220</v>
      </c>
      <c r="F1089" s="203"/>
      <c r="G1089" s="130" t="s">
        <v>664</v>
      </c>
      <c r="H1089" s="97">
        <v>600000</v>
      </c>
      <c r="I1089" s="103">
        <v>0</v>
      </c>
      <c r="J1089" s="104">
        <v>600000</v>
      </c>
      <c r="K1089" s="119" t="str">
        <f t="shared" si="19"/>
        <v>00011010500020530600</v>
      </c>
      <c r="L1089" s="107" t="s">
        <v>1221</v>
      </c>
    </row>
    <row r="1090" spans="1:12" x14ac:dyDescent="0.2">
      <c r="A1090" s="100" t="s">
        <v>665</v>
      </c>
      <c r="B1090" s="101" t="s">
        <v>7</v>
      </c>
      <c r="C1090" s="102" t="s">
        <v>73</v>
      </c>
      <c r="D1090" s="125" t="s">
        <v>1209</v>
      </c>
      <c r="E1090" s="202" t="s">
        <v>1220</v>
      </c>
      <c r="F1090" s="203"/>
      <c r="G1090" s="130" t="s">
        <v>13</v>
      </c>
      <c r="H1090" s="97">
        <v>600000</v>
      </c>
      <c r="I1090" s="103">
        <v>0</v>
      </c>
      <c r="J1090" s="104">
        <v>600000</v>
      </c>
      <c r="K1090" s="119" t="str">
        <f t="shared" si="19"/>
        <v>00011010500020530620</v>
      </c>
      <c r="L1090" s="107" t="s">
        <v>1222</v>
      </c>
    </row>
    <row r="1091" spans="1:12" s="85" customFormat="1" x14ac:dyDescent="0.2">
      <c r="A1091" s="80" t="s">
        <v>667</v>
      </c>
      <c r="B1091" s="79" t="s">
        <v>7</v>
      </c>
      <c r="C1091" s="122" t="s">
        <v>73</v>
      </c>
      <c r="D1091" s="126" t="s">
        <v>1209</v>
      </c>
      <c r="E1091" s="185" t="s">
        <v>1220</v>
      </c>
      <c r="F1091" s="207"/>
      <c r="G1091" s="123" t="s">
        <v>668</v>
      </c>
      <c r="H1091" s="81">
        <v>600000</v>
      </c>
      <c r="I1091" s="82">
        <v>0</v>
      </c>
      <c r="J1091" s="83">
        <f>IF(IF(H1091="",0,H1091)=0,0,(IF(H1091&gt;0,IF(I1091&gt;H1091,0,H1091-I1091),IF(I1091&gt;H1091,H1091-I1091,0))))</f>
        <v>600000</v>
      </c>
      <c r="K1091" s="119" t="str">
        <f t="shared" si="19"/>
        <v>00011010500020530622</v>
      </c>
      <c r="L1091" s="84" t="str">
        <f>C1091 &amp; D1091 &amp;E1091 &amp; F1091 &amp; G1091</f>
        <v>00011010500020530622</v>
      </c>
    </row>
    <row r="1092" spans="1:12" ht="56.25" x14ac:dyDescent="0.2">
      <c r="A1092" s="100" t="s">
        <v>1223</v>
      </c>
      <c r="B1092" s="101" t="s">
        <v>7</v>
      </c>
      <c r="C1092" s="102" t="s">
        <v>73</v>
      </c>
      <c r="D1092" s="125" t="s">
        <v>1209</v>
      </c>
      <c r="E1092" s="202" t="s">
        <v>1225</v>
      </c>
      <c r="F1092" s="203"/>
      <c r="G1092" s="130" t="s">
        <v>73</v>
      </c>
      <c r="H1092" s="97">
        <v>153000</v>
      </c>
      <c r="I1092" s="103">
        <v>83790</v>
      </c>
      <c r="J1092" s="104">
        <v>69210</v>
      </c>
      <c r="K1092" s="119" t="str">
        <f t="shared" si="19"/>
        <v>00011010500024020000</v>
      </c>
      <c r="L1092" s="107" t="s">
        <v>1224</v>
      </c>
    </row>
    <row r="1093" spans="1:12" ht="56.25" x14ac:dyDescent="0.2">
      <c r="A1093" s="100" t="s">
        <v>141</v>
      </c>
      <c r="B1093" s="101" t="s">
        <v>7</v>
      </c>
      <c r="C1093" s="102" t="s">
        <v>73</v>
      </c>
      <c r="D1093" s="125" t="s">
        <v>1209</v>
      </c>
      <c r="E1093" s="202" t="s">
        <v>1225</v>
      </c>
      <c r="F1093" s="203"/>
      <c r="G1093" s="130" t="s">
        <v>140</v>
      </c>
      <c r="H1093" s="97">
        <v>28400</v>
      </c>
      <c r="I1093" s="103">
        <v>10700</v>
      </c>
      <c r="J1093" s="104">
        <v>17700</v>
      </c>
      <c r="K1093" s="119" t="str">
        <f t="shared" si="19"/>
        <v>00011010500024020100</v>
      </c>
      <c r="L1093" s="107" t="s">
        <v>1226</v>
      </c>
    </row>
    <row r="1094" spans="1:12" x14ac:dyDescent="0.2">
      <c r="A1094" s="100" t="s">
        <v>361</v>
      </c>
      <c r="B1094" s="101" t="s">
        <v>7</v>
      </c>
      <c r="C1094" s="102" t="s">
        <v>73</v>
      </c>
      <c r="D1094" s="125" t="s">
        <v>1209</v>
      </c>
      <c r="E1094" s="202" t="s">
        <v>1225</v>
      </c>
      <c r="F1094" s="203"/>
      <c r="G1094" s="130" t="s">
        <v>362</v>
      </c>
      <c r="H1094" s="97">
        <v>28400</v>
      </c>
      <c r="I1094" s="103">
        <v>10700</v>
      </c>
      <c r="J1094" s="104">
        <v>17700</v>
      </c>
      <c r="K1094" s="119" t="str">
        <f t="shared" si="19"/>
        <v>00011010500024020110</v>
      </c>
      <c r="L1094" s="107" t="s">
        <v>1227</v>
      </c>
    </row>
    <row r="1095" spans="1:12" s="85" customFormat="1" ht="45" x14ac:dyDescent="0.2">
      <c r="A1095" s="80" t="s">
        <v>1228</v>
      </c>
      <c r="B1095" s="79" t="s">
        <v>7</v>
      </c>
      <c r="C1095" s="122" t="s">
        <v>73</v>
      </c>
      <c r="D1095" s="126" t="s">
        <v>1209</v>
      </c>
      <c r="E1095" s="185" t="s">
        <v>1225</v>
      </c>
      <c r="F1095" s="207"/>
      <c r="G1095" s="123" t="s">
        <v>1229</v>
      </c>
      <c r="H1095" s="81">
        <v>28400</v>
      </c>
      <c r="I1095" s="82">
        <v>10700</v>
      </c>
      <c r="J1095" s="83">
        <f>IF(IF(H1095="",0,H1095)=0,0,(IF(H1095&gt;0,IF(I1095&gt;H1095,0,H1095-I1095),IF(I1095&gt;H1095,H1095-I1095,0))))</f>
        <v>17700</v>
      </c>
      <c r="K1095" s="119" t="str">
        <f t="shared" si="19"/>
        <v>00011010500024020113</v>
      </c>
      <c r="L1095" s="84" t="str">
        <f>C1095 &amp; D1095 &amp;E1095 &amp; F1095 &amp; G1095</f>
        <v>00011010500024020113</v>
      </c>
    </row>
    <row r="1096" spans="1:12" ht="22.5" x14ac:dyDescent="0.2">
      <c r="A1096" s="100" t="s">
        <v>163</v>
      </c>
      <c r="B1096" s="101" t="s">
        <v>7</v>
      </c>
      <c r="C1096" s="102" t="s">
        <v>73</v>
      </c>
      <c r="D1096" s="125" t="s">
        <v>1209</v>
      </c>
      <c r="E1096" s="202" t="s">
        <v>1225</v>
      </c>
      <c r="F1096" s="203"/>
      <c r="G1096" s="130" t="s">
        <v>7</v>
      </c>
      <c r="H1096" s="97">
        <v>119600</v>
      </c>
      <c r="I1096" s="103">
        <v>73090</v>
      </c>
      <c r="J1096" s="104">
        <v>46510</v>
      </c>
      <c r="K1096" s="119" t="str">
        <f t="shared" si="19"/>
        <v>00011010500024020200</v>
      </c>
      <c r="L1096" s="107" t="s">
        <v>1230</v>
      </c>
    </row>
    <row r="1097" spans="1:12" ht="22.5" x14ac:dyDescent="0.2">
      <c r="A1097" s="100" t="s">
        <v>165</v>
      </c>
      <c r="B1097" s="101" t="s">
        <v>7</v>
      </c>
      <c r="C1097" s="102" t="s">
        <v>73</v>
      </c>
      <c r="D1097" s="125" t="s">
        <v>1209</v>
      </c>
      <c r="E1097" s="202" t="s">
        <v>1225</v>
      </c>
      <c r="F1097" s="203"/>
      <c r="G1097" s="130" t="s">
        <v>167</v>
      </c>
      <c r="H1097" s="97">
        <v>119600</v>
      </c>
      <c r="I1097" s="103">
        <v>73090</v>
      </c>
      <c r="J1097" s="104">
        <v>46510</v>
      </c>
      <c r="K1097" s="119" t="str">
        <f t="shared" si="19"/>
        <v>00011010500024020240</v>
      </c>
      <c r="L1097" s="107" t="s">
        <v>1231</v>
      </c>
    </row>
    <row r="1098" spans="1:12" s="85" customFormat="1" x14ac:dyDescent="0.2">
      <c r="A1098" s="80" t="s">
        <v>168</v>
      </c>
      <c r="B1098" s="79" t="s">
        <v>7</v>
      </c>
      <c r="C1098" s="122" t="s">
        <v>73</v>
      </c>
      <c r="D1098" s="126" t="s">
        <v>1209</v>
      </c>
      <c r="E1098" s="185" t="s">
        <v>1225</v>
      </c>
      <c r="F1098" s="207"/>
      <c r="G1098" s="123" t="s">
        <v>169</v>
      </c>
      <c r="H1098" s="81">
        <v>119600</v>
      </c>
      <c r="I1098" s="82">
        <v>73090</v>
      </c>
      <c r="J1098" s="83">
        <f>IF(IF(H1098="",0,H1098)=0,0,(IF(H1098&gt;0,IF(I1098&gt;H1098,0,H1098-I1098),IF(I1098&gt;H1098,H1098-I1098,0))))</f>
        <v>46510</v>
      </c>
      <c r="K1098" s="119" t="str">
        <f t="shared" si="19"/>
        <v>00011010500024020244</v>
      </c>
      <c r="L1098" s="84" t="str">
        <f>C1098 &amp; D1098 &amp;E1098 &amp; F1098 &amp; G1098</f>
        <v>00011010500024020244</v>
      </c>
    </row>
    <row r="1099" spans="1:12" x14ac:dyDescent="0.2">
      <c r="A1099" s="100" t="s">
        <v>195</v>
      </c>
      <c r="B1099" s="101" t="s">
        <v>7</v>
      </c>
      <c r="C1099" s="102" t="s">
        <v>73</v>
      </c>
      <c r="D1099" s="125" t="s">
        <v>1209</v>
      </c>
      <c r="E1099" s="202" t="s">
        <v>1225</v>
      </c>
      <c r="F1099" s="203"/>
      <c r="G1099" s="130" t="s">
        <v>196</v>
      </c>
      <c r="H1099" s="97">
        <v>5000</v>
      </c>
      <c r="I1099" s="103">
        <v>0</v>
      </c>
      <c r="J1099" s="104">
        <v>5000</v>
      </c>
      <c r="K1099" s="119" t="str">
        <f t="shared" si="19"/>
        <v>00011010500024020800</v>
      </c>
      <c r="L1099" s="107" t="s">
        <v>1232</v>
      </c>
    </row>
    <row r="1100" spans="1:12" x14ac:dyDescent="0.2">
      <c r="A1100" s="100" t="s">
        <v>198</v>
      </c>
      <c r="B1100" s="101" t="s">
        <v>7</v>
      </c>
      <c r="C1100" s="102" t="s">
        <v>73</v>
      </c>
      <c r="D1100" s="125" t="s">
        <v>1209</v>
      </c>
      <c r="E1100" s="202" t="s">
        <v>1225</v>
      </c>
      <c r="F1100" s="203"/>
      <c r="G1100" s="130" t="s">
        <v>199</v>
      </c>
      <c r="H1100" s="97">
        <v>5000</v>
      </c>
      <c r="I1100" s="103">
        <v>0</v>
      </c>
      <c r="J1100" s="104">
        <v>5000</v>
      </c>
      <c r="K1100" s="119" t="str">
        <f t="shared" si="19"/>
        <v>00011010500024020850</v>
      </c>
      <c r="L1100" s="107" t="s">
        <v>1233</v>
      </c>
    </row>
    <row r="1101" spans="1:12" s="85" customFormat="1" x14ac:dyDescent="0.2">
      <c r="A1101" s="80" t="s">
        <v>203</v>
      </c>
      <c r="B1101" s="79" t="s">
        <v>7</v>
      </c>
      <c r="C1101" s="122" t="s">
        <v>73</v>
      </c>
      <c r="D1101" s="126" t="s">
        <v>1209</v>
      </c>
      <c r="E1101" s="185" t="s">
        <v>1225</v>
      </c>
      <c r="F1101" s="207"/>
      <c r="G1101" s="123" t="s">
        <v>204</v>
      </c>
      <c r="H1101" s="81">
        <v>5000</v>
      </c>
      <c r="I1101" s="82">
        <v>0</v>
      </c>
      <c r="J1101" s="83">
        <f>IF(IF(H1101="",0,H1101)=0,0,(IF(H1101&gt;0,IF(I1101&gt;H1101,0,H1101-I1101),IF(I1101&gt;H1101,H1101-I1101,0))))</f>
        <v>5000</v>
      </c>
      <c r="K1101" s="119" t="str">
        <f t="shared" si="19"/>
        <v>00011010500024020853</v>
      </c>
      <c r="L1101" s="84" t="str">
        <f>C1101 &amp; D1101 &amp;E1101 &amp; F1101 &amp; G1101</f>
        <v>00011010500024020853</v>
      </c>
    </row>
    <row r="1102" spans="1:12" ht="33.75" x14ac:dyDescent="0.2">
      <c r="A1102" s="100" t="s">
        <v>1234</v>
      </c>
      <c r="B1102" s="101" t="s">
        <v>7</v>
      </c>
      <c r="C1102" s="102" t="s">
        <v>73</v>
      </c>
      <c r="D1102" s="125" t="s">
        <v>1209</v>
      </c>
      <c r="E1102" s="202" t="s">
        <v>1236</v>
      </c>
      <c r="F1102" s="203"/>
      <c r="G1102" s="130" t="s">
        <v>73</v>
      </c>
      <c r="H1102" s="97">
        <v>10000</v>
      </c>
      <c r="I1102" s="103">
        <v>0</v>
      </c>
      <c r="J1102" s="104">
        <v>10000</v>
      </c>
      <c r="K1102" s="119" t="str">
        <f t="shared" si="19"/>
        <v>00011010500024030000</v>
      </c>
      <c r="L1102" s="107" t="s">
        <v>1235</v>
      </c>
    </row>
    <row r="1103" spans="1:12" ht="22.5" x14ac:dyDescent="0.2">
      <c r="A1103" s="100" t="s">
        <v>163</v>
      </c>
      <c r="B1103" s="101" t="s">
        <v>7</v>
      </c>
      <c r="C1103" s="102" t="s">
        <v>73</v>
      </c>
      <c r="D1103" s="125" t="s">
        <v>1209</v>
      </c>
      <c r="E1103" s="202" t="s">
        <v>1236</v>
      </c>
      <c r="F1103" s="203"/>
      <c r="G1103" s="130" t="s">
        <v>7</v>
      </c>
      <c r="H1103" s="97">
        <v>10000</v>
      </c>
      <c r="I1103" s="103">
        <v>0</v>
      </c>
      <c r="J1103" s="104">
        <v>10000</v>
      </c>
      <c r="K1103" s="119" t="str">
        <f t="shared" si="19"/>
        <v>00011010500024030200</v>
      </c>
      <c r="L1103" s="107" t="s">
        <v>1237</v>
      </c>
    </row>
    <row r="1104" spans="1:12" ht="22.5" x14ac:dyDescent="0.2">
      <c r="A1104" s="100" t="s">
        <v>165</v>
      </c>
      <c r="B1104" s="101" t="s">
        <v>7</v>
      </c>
      <c r="C1104" s="102" t="s">
        <v>73</v>
      </c>
      <c r="D1104" s="125" t="s">
        <v>1209</v>
      </c>
      <c r="E1104" s="202" t="s">
        <v>1236</v>
      </c>
      <c r="F1104" s="203"/>
      <c r="G1104" s="130" t="s">
        <v>167</v>
      </c>
      <c r="H1104" s="97">
        <v>10000</v>
      </c>
      <c r="I1104" s="103">
        <v>0</v>
      </c>
      <c r="J1104" s="104">
        <v>10000</v>
      </c>
      <c r="K1104" s="119" t="str">
        <f t="shared" si="19"/>
        <v>00011010500024030240</v>
      </c>
      <c r="L1104" s="107" t="s">
        <v>1238</v>
      </c>
    </row>
    <row r="1105" spans="1:12" s="85" customFormat="1" x14ac:dyDescent="0.2">
      <c r="A1105" s="80" t="s">
        <v>168</v>
      </c>
      <c r="B1105" s="79" t="s">
        <v>7</v>
      </c>
      <c r="C1105" s="122" t="s">
        <v>73</v>
      </c>
      <c r="D1105" s="126" t="s">
        <v>1209</v>
      </c>
      <c r="E1105" s="185" t="s">
        <v>1236</v>
      </c>
      <c r="F1105" s="207"/>
      <c r="G1105" s="123" t="s">
        <v>169</v>
      </c>
      <c r="H1105" s="81">
        <v>10000</v>
      </c>
      <c r="I1105" s="82">
        <v>0</v>
      </c>
      <c r="J1105" s="83">
        <f>IF(IF(H1105="",0,H1105)=0,0,(IF(H1105&gt;0,IF(I1105&gt;H1105,0,H1105-I1105),IF(I1105&gt;H1105,H1105-I1105,0))))</f>
        <v>10000</v>
      </c>
      <c r="K1105" s="119" t="str">
        <f t="shared" si="19"/>
        <v>00011010500024030244</v>
      </c>
      <c r="L1105" s="84" t="str">
        <f>C1105 &amp; D1105 &amp;E1105 &amp; F1105 &amp; G1105</f>
        <v>00011010500024030244</v>
      </c>
    </row>
    <row r="1106" spans="1:12" x14ac:dyDescent="0.2">
      <c r="A1106" s="100" t="s">
        <v>1239</v>
      </c>
      <c r="B1106" s="101" t="s">
        <v>7</v>
      </c>
      <c r="C1106" s="102" t="s">
        <v>73</v>
      </c>
      <c r="D1106" s="125" t="s">
        <v>1209</v>
      </c>
      <c r="E1106" s="202" t="s">
        <v>1241</v>
      </c>
      <c r="F1106" s="203"/>
      <c r="G1106" s="130" t="s">
        <v>73</v>
      </c>
      <c r="H1106" s="97">
        <v>5696000</v>
      </c>
      <c r="I1106" s="103">
        <v>2607000</v>
      </c>
      <c r="J1106" s="104">
        <v>3089000</v>
      </c>
      <c r="K1106" s="119" t="str">
        <f t="shared" si="19"/>
        <v>00011010500024040000</v>
      </c>
      <c r="L1106" s="107" t="s">
        <v>1240</v>
      </c>
    </row>
    <row r="1107" spans="1:12" ht="22.5" x14ac:dyDescent="0.2">
      <c r="A1107" s="100" t="s">
        <v>662</v>
      </c>
      <c r="B1107" s="101" t="s">
        <v>7</v>
      </c>
      <c r="C1107" s="102" t="s">
        <v>73</v>
      </c>
      <c r="D1107" s="125" t="s">
        <v>1209</v>
      </c>
      <c r="E1107" s="202" t="s">
        <v>1241</v>
      </c>
      <c r="F1107" s="203"/>
      <c r="G1107" s="130" t="s">
        <v>664</v>
      </c>
      <c r="H1107" s="97">
        <v>5696000</v>
      </c>
      <c r="I1107" s="103">
        <v>2607000</v>
      </c>
      <c r="J1107" s="104">
        <v>3089000</v>
      </c>
      <c r="K1107" s="119" t="str">
        <f t="shared" ref="K1107:K1155" si="20">C1107 &amp; D1107 &amp;E1107 &amp; F1107 &amp; G1107</f>
        <v>00011010500024040600</v>
      </c>
      <c r="L1107" s="107" t="s">
        <v>1242</v>
      </c>
    </row>
    <row r="1108" spans="1:12" x14ac:dyDescent="0.2">
      <c r="A1108" s="100" t="s">
        <v>665</v>
      </c>
      <c r="B1108" s="101" t="s">
        <v>7</v>
      </c>
      <c r="C1108" s="102" t="s">
        <v>73</v>
      </c>
      <c r="D1108" s="125" t="s">
        <v>1209</v>
      </c>
      <c r="E1108" s="202" t="s">
        <v>1241</v>
      </c>
      <c r="F1108" s="203"/>
      <c r="G1108" s="130" t="s">
        <v>13</v>
      </c>
      <c r="H1108" s="97">
        <v>5696000</v>
      </c>
      <c r="I1108" s="103">
        <v>2607000</v>
      </c>
      <c r="J1108" s="104">
        <v>3089000</v>
      </c>
      <c r="K1108" s="119" t="str">
        <f t="shared" si="20"/>
        <v>00011010500024040620</v>
      </c>
      <c r="L1108" s="107" t="s">
        <v>1243</v>
      </c>
    </row>
    <row r="1109" spans="1:12" s="85" customFormat="1" ht="45" x14ac:dyDescent="0.2">
      <c r="A1109" s="80" t="s">
        <v>690</v>
      </c>
      <c r="B1109" s="79" t="s">
        <v>7</v>
      </c>
      <c r="C1109" s="122" t="s">
        <v>73</v>
      </c>
      <c r="D1109" s="126" t="s">
        <v>1209</v>
      </c>
      <c r="E1109" s="185" t="s">
        <v>1241</v>
      </c>
      <c r="F1109" s="207"/>
      <c r="G1109" s="123" t="s">
        <v>691</v>
      </c>
      <c r="H1109" s="81">
        <v>5696000</v>
      </c>
      <c r="I1109" s="82">
        <v>2607000</v>
      </c>
      <c r="J1109" s="83">
        <f>IF(IF(H1109="",0,H1109)=0,0,(IF(H1109&gt;0,IF(I1109&gt;H1109,0,H1109-I1109),IF(I1109&gt;H1109,H1109-I1109,0))))</f>
        <v>3089000</v>
      </c>
      <c r="K1109" s="119" t="str">
        <f t="shared" si="20"/>
        <v>00011010500024040621</v>
      </c>
      <c r="L1109" s="84" t="str">
        <f>C1109 &amp; D1109 &amp;E1109 &amp; F1109 &amp; G1109</f>
        <v>00011010500024040621</v>
      </c>
    </row>
    <row r="1110" spans="1:12" ht="33.75" x14ac:dyDescent="0.2">
      <c r="A1110" s="100" t="s">
        <v>1244</v>
      </c>
      <c r="B1110" s="101" t="s">
        <v>7</v>
      </c>
      <c r="C1110" s="102" t="s">
        <v>73</v>
      </c>
      <c r="D1110" s="125" t="s">
        <v>1209</v>
      </c>
      <c r="E1110" s="202" t="s">
        <v>1246</v>
      </c>
      <c r="F1110" s="203"/>
      <c r="G1110" s="130" t="s">
        <v>73</v>
      </c>
      <c r="H1110" s="97">
        <v>189360</v>
      </c>
      <c r="I1110" s="103">
        <v>38900</v>
      </c>
      <c r="J1110" s="104">
        <v>150460</v>
      </c>
      <c r="K1110" s="119" t="str">
        <f t="shared" si="20"/>
        <v>00011010500024060000</v>
      </c>
      <c r="L1110" s="107" t="s">
        <v>1245</v>
      </c>
    </row>
    <row r="1111" spans="1:12" ht="22.5" x14ac:dyDescent="0.2">
      <c r="A1111" s="100" t="s">
        <v>163</v>
      </c>
      <c r="B1111" s="101" t="s">
        <v>7</v>
      </c>
      <c r="C1111" s="102" t="s">
        <v>73</v>
      </c>
      <c r="D1111" s="125" t="s">
        <v>1209</v>
      </c>
      <c r="E1111" s="202" t="s">
        <v>1246</v>
      </c>
      <c r="F1111" s="203"/>
      <c r="G1111" s="130" t="s">
        <v>7</v>
      </c>
      <c r="H1111" s="97">
        <v>189360</v>
      </c>
      <c r="I1111" s="103">
        <v>38900</v>
      </c>
      <c r="J1111" s="104">
        <v>150460</v>
      </c>
      <c r="K1111" s="119" t="str">
        <f t="shared" si="20"/>
        <v>00011010500024060200</v>
      </c>
      <c r="L1111" s="107" t="s">
        <v>1247</v>
      </c>
    </row>
    <row r="1112" spans="1:12" ht="22.5" x14ac:dyDescent="0.2">
      <c r="A1112" s="100" t="s">
        <v>165</v>
      </c>
      <c r="B1112" s="101" t="s">
        <v>7</v>
      </c>
      <c r="C1112" s="102" t="s">
        <v>73</v>
      </c>
      <c r="D1112" s="125" t="s">
        <v>1209</v>
      </c>
      <c r="E1112" s="202" t="s">
        <v>1246</v>
      </c>
      <c r="F1112" s="203"/>
      <c r="G1112" s="130" t="s">
        <v>167</v>
      </c>
      <c r="H1112" s="97">
        <v>189360</v>
      </c>
      <c r="I1112" s="103">
        <v>38900</v>
      </c>
      <c r="J1112" s="104">
        <v>150460</v>
      </c>
      <c r="K1112" s="119" t="str">
        <f t="shared" si="20"/>
        <v>00011010500024060240</v>
      </c>
      <c r="L1112" s="107" t="s">
        <v>1248</v>
      </c>
    </row>
    <row r="1113" spans="1:12" s="85" customFormat="1" x14ac:dyDescent="0.2">
      <c r="A1113" s="80" t="s">
        <v>168</v>
      </c>
      <c r="B1113" s="79" t="s">
        <v>7</v>
      </c>
      <c r="C1113" s="122" t="s">
        <v>73</v>
      </c>
      <c r="D1113" s="126" t="s">
        <v>1209</v>
      </c>
      <c r="E1113" s="185" t="s">
        <v>1246</v>
      </c>
      <c r="F1113" s="207"/>
      <c r="G1113" s="123" t="s">
        <v>169</v>
      </c>
      <c r="H1113" s="81">
        <v>189360</v>
      </c>
      <c r="I1113" s="82">
        <v>38900</v>
      </c>
      <c r="J1113" s="83">
        <f>IF(IF(H1113="",0,H1113)=0,0,(IF(H1113&gt;0,IF(I1113&gt;H1113,0,H1113-I1113),IF(I1113&gt;H1113,H1113-I1113,0))))</f>
        <v>150460</v>
      </c>
      <c r="K1113" s="119" t="str">
        <f t="shared" si="20"/>
        <v>00011010500024060244</v>
      </c>
      <c r="L1113" s="84" t="str">
        <f>C1113 &amp; D1113 &amp;E1113 &amp; F1113 &amp; G1113</f>
        <v>00011010500024060244</v>
      </c>
    </row>
    <row r="1114" spans="1:12" ht="22.5" x14ac:dyDescent="0.2">
      <c r="A1114" s="100" t="s">
        <v>170</v>
      </c>
      <c r="B1114" s="101" t="s">
        <v>7</v>
      </c>
      <c r="C1114" s="102" t="s">
        <v>73</v>
      </c>
      <c r="D1114" s="125" t="s">
        <v>1209</v>
      </c>
      <c r="E1114" s="202" t="s">
        <v>172</v>
      </c>
      <c r="F1114" s="203"/>
      <c r="G1114" s="130" t="s">
        <v>73</v>
      </c>
      <c r="H1114" s="97">
        <v>2352000</v>
      </c>
      <c r="I1114" s="103">
        <v>927125.04</v>
      </c>
      <c r="J1114" s="104">
        <v>1424874.96</v>
      </c>
      <c r="K1114" s="119" t="str">
        <f t="shared" si="20"/>
        <v>00011019300000000000</v>
      </c>
      <c r="L1114" s="107" t="s">
        <v>1249</v>
      </c>
    </row>
    <row r="1115" spans="1:12" x14ac:dyDescent="0.2">
      <c r="A1115" s="100" t="s">
        <v>305</v>
      </c>
      <c r="B1115" s="101" t="s">
        <v>7</v>
      </c>
      <c r="C1115" s="102" t="s">
        <v>73</v>
      </c>
      <c r="D1115" s="125" t="s">
        <v>1209</v>
      </c>
      <c r="E1115" s="202" t="s">
        <v>307</v>
      </c>
      <c r="F1115" s="203"/>
      <c r="G1115" s="130" t="s">
        <v>73</v>
      </c>
      <c r="H1115" s="97">
        <v>477000</v>
      </c>
      <c r="I1115" s="103">
        <v>268300</v>
      </c>
      <c r="J1115" s="104">
        <v>208700</v>
      </c>
      <c r="K1115" s="119" t="str">
        <f t="shared" si="20"/>
        <v>00011019300029990000</v>
      </c>
      <c r="L1115" s="107" t="s">
        <v>1250</v>
      </c>
    </row>
    <row r="1116" spans="1:12" ht="56.25" x14ac:dyDescent="0.2">
      <c r="A1116" s="100" t="s">
        <v>141</v>
      </c>
      <c r="B1116" s="101" t="s">
        <v>7</v>
      </c>
      <c r="C1116" s="102" t="s">
        <v>73</v>
      </c>
      <c r="D1116" s="125" t="s">
        <v>1209</v>
      </c>
      <c r="E1116" s="202" t="s">
        <v>307</v>
      </c>
      <c r="F1116" s="203"/>
      <c r="G1116" s="130" t="s">
        <v>140</v>
      </c>
      <c r="H1116" s="97">
        <v>205200</v>
      </c>
      <c r="I1116" s="103">
        <v>111000</v>
      </c>
      <c r="J1116" s="104">
        <v>94200</v>
      </c>
      <c r="K1116" s="119" t="str">
        <f t="shared" si="20"/>
        <v>00011019300029990100</v>
      </c>
      <c r="L1116" s="107" t="s">
        <v>1251</v>
      </c>
    </row>
    <row r="1117" spans="1:12" x14ac:dyDescent="0.2">
      <c r="A1117" s="100" t="s">
        <v>361</v>
      </c>
      <c r="B1117" s="101" t="s">
        <v>7</v>
      </c>
      <c r="C1117" s="102" t="s">
        <v>73</v>
      </c>
      <c r="D1117" s="125" t="s">
        <v>1209</v>
      </c>
      <c r="E1117" s="202" t="s">
        <v>307</v>
      </c>
      <c r="F1117" s="203"/>
      <c r="G1117" s="130" t="s">
        <v>362</v>
      </c>
      <c r="H1117" s="97">
        <v>205200</v>
      </c>
      <c r="I1117" s="103">
        <v>111000</v>
      </c>
      <c r="J1117" s="104">
        <v>94200</v>
      </c>
      <c r="K1117" s="119" t="str">
        <f t="shared" si="20"/>
        <v>00011019300029990110</v>
      </c>
      <c r="L1117" s="107" t="s">
        <v>1252</v>
      </c>
    </row>
    <row r="1118" spans="1:12" s="85" customFormat="1" ht="45" x14ac:dyDescent="0.2">
      <c r="A1118" s="80" t="s">
        <v>1228</v>
      </c>
      <c r="B1118" s="79" t="s">
        <v>7</v>
      </c>
      <c r="C1118" s="122" t="s">
        <v>73</v>
      </c>
      <c r="D1118" s="126" t="s">
        <v>1209</v>
      </c>
      <c r="E1118" s="185" t="s">
        <v>307</v>
      </c>
      <c r="F1118" s="207"/>
      <c r="G1118" s="123" t="s">
        <v>1229</v>
      </c>
      <c r="H1118" s="81">
        <v>205200</v>
      </c>
      <c r="I1118" s="82">
        <v>111000</v>
      </c>
      <c r="J1118" s="83">
        <f>IF(IF(H1118="",0,H1118)=0,0,(IF(H1118&gt;0,IF(I1118&gt;H1118,0,H1118-I1118),IF(I1118&gt;H1118,H1118-I1118,0))))</f>
        <v>94200</v>
      </c>
      <c r="K1118" s="119" t="str">
        <f t="shared" si="20"/>
        <v>00011019300029990113</v>
      </c>
      <c r="L1118" s="84" t="str">
        <f>C1118 &amp; D1118 &amp;E1118 &amp; F1118 &amp; G1118</f>
        <v>00011019300029990113</v>
      </c>
    </row>
    <row r="1119" spans="1:12" ht="22.5" x14ac:dyDescent="0.2">
      <c r="A1119" s="100" t="s">
        <v>163</v>
      </c>
      <c r="B1119" s="101" t="s">
        <v>7</v>
      </c>
      <c r="C1119" s="102" t="s">
        <v>73</v>
      </c>
      <c r="D1119" s="125" t="s">
        <v>1209</v>
      </c>
      <c r="E1119" s="202" t="s">
        <v>307</v>
      </c>
      <c r="F1119" s="203"/>
      <c r="G1119" s="130" t="s">
        <v>7</v>
      </c>
      <c r="H1119" s="97">
        <v>254800</v>
      </c>
      <c r="I1119" s="103">
        <v>157300</v>
      </c>
      <c r="J1119" s="104">
        <v>97500</v>
      </c>
      <c r="K1119" s="119" t="str">
        <f t="shared" si="20"/>
        <v>00011019300029990200</v>
      </c>
      <c r="L1119" s="107" t="s">
        <v>1253</v>
      </c>
    </row>
    <row r="1120" spans="1:12" ht="22.5" x14ac:dyDescent="0.2">
      <c r="A1120" s="100" t="s">
        <v>165</v>
      </c>
      <c r="B1120" s="101" t="s">
        <v>7</v>
      </c>
      <c r="C1120" s="102" t="s">
        <v>73</v>
      </c>
      <c r="D1120" s="125" t="s">
        <v>1209</v>
      </c>
      <c r="E1120" s="202" t="s">
        <v>307</v>
      </c>
      <c r="F1120" s="203"/>
      <c r="G1120" s="130" t="s">
        <v>167</v>
      </c>
      <c r="H1120" s="97">
        <v>254800</v>
      </c>
      <c r="I1120" s="103">
        <v>157300</v>
      </c>
      <c r="J1120" s="104">
        <v>97500</v>
      </c>
      <c r="K1120" s="119" t="str">
        <f t="shared" si="20"/>
        <v>00011019300029990240</v>
      </c>
      <c r="L1120" s="107" t="s">
        <v>1254</v>
      </c>
    </row>
    <row r="1121" spans="1:12" s="85" customFormat="1" x14ac:dyDescent="0.2">
      <c r="A1121" s="80" t="s">
        <v>168</v>
      </c>
      <c r="B1121" s="79" t="s">
        <v>7</v>
      </c>
      <c r="C1121" s="122" t="s">
        <v>73</v>
      </c>
      <c r="D1121" s="126" t="s">
        <v>1209</v>
      </c>
      <c r="E1121" s="185" t="s">
        <v>307</v>
      </c>
      <c r="F1121" s="207"/>
      <c r="G1121" s="123" t="s">
        <v>169</v>
      </c>
      <c r="H1121" s="81">
        <v>254800</v>
      </c>
      <c r="I1121" s="82">
        <v>157300</v>
      </c>
      <c r="J1121" s="83">
        <f>IF(IF(H1121="",0,H1121)=0,0,(IF(H1121&gt;0,IF(I1121&gt;H1121,0,H1121-I1121),IF(I1121&gt;H1121,H1121-I1121,0))))</f>
        <v>97500</v>
      </c>
      <c r="K1121" s="119" t="str">
        <f t="shared" si="20"/>
        <v>00011019300029990244</v>
      </c>
      <c r="L1121" s="84" t="str">
        <f>C1121 &amp; D1121 &amp;E1121 &amp; F1121 &amp; G1121</f>
        <v>00011019300029990244</v>
      </c>
    </row>
    <row r="1122" spans="1:12" x14ac:dyDescent="0.2">
      <c r="A1122" s="100" t="s">
        <v>195</v>
      </c>
      <c r="B1122" s="101" t="s">
        <v>7</v>
      </c>
      <c r="C1122" s="102" t="s">
        <v>73</v>
      </c>
      <c r="D1122" s="125" t="s">
        <v>1209</v>
      </c>
      <c r="E1122" s="202" t="s">
        <v>307</v>
      </c>
      <c r="F1122" s="203"/>
      <c r="G1122" s="130" t="s">
        <v>196</v>
      </c>
      <c r="H1122" s="97">
        <v>17000</v>
      </c>
      <c r="I1122" s="103">
        <v>0</v>
      </c>
      <c r="J1122" s="104">
        <v>17000</v>
      </c>
      <c r="K1122" s="119" t="str">
        <f t="shared" si="20"/>
        <v>00011019300029990800</v>
      </c>
      <c r="L1122" s="107" t="s">
        <v>1255</v>
      </c>
    </row>
    <row r="1123" spans="1:12" x14ac:dyDescent="0.2">
      <c r="A1123" s="100" t="s">
        <v>198</v>
      </c>
      <c r="B1123" s="101" t="s">
        <v>7</v>
      </c>
      <c r="C1123" s="102" t="s">
        <v>73</v>
      </c>
      <c r="D1123" s="125" t="s">
        <v>1209</v>
      </c>
      <c r="E1123" s="202" t="s">
        <v>307</v>
      </c>
      <c r="F1123" s="203"/>
      <c r="G1123" s="130" t="s">
        <v>199</v>
      </c>
      <c r="H1123" s="97">
        <v>17000</v>
      </c>
      <c r="I1123" s="103">
        <v>0</v>
      </c>
      <c r="J1123" s="104">
        <v>17000</v>
      </c>
      <c r="K1123" s="119" t="str">
        <f t="shared" si="20"/>
        <v>00011019300029990850</v>
      </c>
      <c r="L1123" s="107" t="s">
        <v>1256</v>
      </c>
    </row>
    <row r="1124" spans="1:12" s="85" customFormat="1" x14ac:dyDescent="0.2">
      <c r="A1124" s="80" t="s">
        <v>203</v>
      </c>
      <c r="B1124" s="79" t="s">
        <v>7</v>
      </c>
      <c r="C1124" s="122" t="s">
        <v>73</v>
      </c>
      <c r="D1124" s="126" t="s">
        <v>1209</v>
      </c>
      <c r="E1124" s="185" t="s">
        <v>307</v>
      </c>
      <c r="F1124" s="207"/>
      <c r="G1124" s="123" t="s">
        <v>204</v>
      </c>
      <c r="H1124" s="81">
        <v>17000</v>
      </c>
      <c r="I1124" s="82">
        <v>0</v>
      </c>
      <c r="J1124" s="83">
        <f>IF(IF(H1124="",0,H1124)=0,0,(IF(H1124&gt;0,IF(I1124&gt;H1124,0,H1124-I1124),IF(I1124&gt;H1124,H1124-I1124,0))))</f>
        <v>17000</v>
      </c>
      <c r="K1124" s="119" t="str">
        <f t="shared" si="20"/>
        <v>00011019300029990853</v>
      </c>
      <c r="L1124" s="84" t="str">
        <f>C1124 &amp; D1124 &amp;E1124 &amp; F1124 &amp; G1124</f>
        <v>00011019300029990853</v>
      </c>
    </row>
    <row r="1125" spans="1:12" ht="33.75" x14ac:dyDescent="0.2">
      <c r="A1125" s="100" t="s">
        <v>375</v>
      </c>
      <c r="B1125" s="101" t="s">
        <v>7</v>
      </c>
      <c r="C1125" s="102" t="s">
        <v>73</v>
      </c>
      <c r="D1125" s="125" t="s">
        <v>1209</v>
      </c>
      <c r="E1125" s="202" t="s">
        <v>377</v>
      </c>
      <c r="F1125" s="203"/>
      <c r="G1125" s="130" t="s">
        <v>73</v>
      </c>
      <c r="H1125" s="97">
        <v>1500000</v>
      </c>
      <c r="I1125" s="103">
        <v>491680</v>
      </c>
      <c r="J1125" s="104">
        <v>1008320</v>
      </c>
      <c r="K1125" s="119" t="str">
        <f t="shared" si="20"/>
        <v>00011019300072300000</v>
      </c>
      <c r="L1125" s="107" t="s">
        <v>1257</v>
      </c>
    </row>
    <row r="1126" spans="1:12" ht="22.5" x14ac:dyDescent="0.2">
      <c r="A1126" s="100" t="s">
        <v>662</v>
      </c>
      <c r="B1126" s="101" t="s">
        <v>7</v>
      </c>
      <c r="C1126" s="102" t="s">
        <v>73</v>
      </c>
      <c r="D1126" s="125" t="s">
        <v>1209</v>
      </c>
      <c r="E1126" s="202" t="s">
        <v>377</v>
      </c>
      <c r="F1126" s="203"/>
      <c r="G1126" s="130" t="s">
        <v>664</v>
      </c>
      <c r="H1126" s="97">
        <v>1500000</v>
      </c>
      <c r="I1126" s="103">
        <v>491680</v>
      </c>
      <c r="J1126" s="104">
        <v>1008320</v>
      </c>
      <c r="K1126" s="119" t="str">
        <f t="shared" si="20"/>
        <v>00011019300072300600</v>
      </c>
      <c r="L1126" s="107" t="s">
        <v>1258</v>
      </c>
    </row>
    <row r="1127" spans="1:12" x14ac:dyDescent="0.2">
      <c r="A1127" s="100" t="s">
        <v>665</v>
      </c>
      <c r="B1127" s="101" t="s">
        <v>7</v>
      </c>
      <c r="C1127" s="102" t="s">
        <v>73</v>
      </c>
      <c r="D1127" s="125" t="s">
        <v>1209</v>
      </c>
      <c r="E1127" s="202" t="s">
        <v>377</v>
      </c>
      <c r="F1127" s="203"/>
      <c r="G1127" s="130" t="s">
        <v>13</v>
      </c>
      <c r="H1127" s="97">
        <v>1500000</v>
      </c>
      <c r="I1127" s="103">
        <v>491680</v>
      </c>
      <c r="J1127" s="104">
        <v>1008320</v>
      </c>
      <c r="K1127" s="119" t="str">
        <f t="shared" si="20"/>
        <v>00011019300072300620</v>
      </c>
      <c r="L1127" s="107" t="s">
        <v>1259</v>
      </c>
    </row>
    <row r="1128" spans="1:12" s="85" customFormat="1" ht="45" x14ac:dyDescent="0.2">
      <c r="A1128" s="80" t="s">
        <v>690</v>
      </c>
      <c r="B1128" s="79" t="s">
        <v>7</v>
      </c>
      <c r="C1128" s="122" t="s">
        <v>73</v>
      </c>
      <c r="D1128" s="126" t="s">
        <v>1209</v>
      </c>
      <c r="E1128" s="185" t="s">
        <v>377</v>
      </c>
      <c r="F1128" s="207"/>
      <c r="G1128" s="123" t="s">
        <v>691</v>
      </c>
      <c r="H1128" s="81">
        <v>1500000</v>
      </c>
      <c r="I1128" s="82">
        <v>491680</v>
      </c>
      <c r="J1128" s="83">
        <f>IF(IF(H1128="",0,H1128)=0,0,(IF(H1128&gt;0,IF(I1128&gt;H1128,0,H1128-I1128),IF(I1128&gt;H1128,H1128-I1128,0))))</f>
        <v>1008320</v>
      </c>
      <c r="K1128" s="119" t="str">
        <f t="shared" si="20"/>
        <v>00011019300072300621</v>
      </c>
      <c r="L1128" s="84" t="str">
        <f>C1128 &amp; D1128 &amp;E1128 &amp; F1128 &amp; G1128</f>
        <v>00011019300072300621</v>
      </c>
    </row>
    <row r="1129" spans="1:12" ht="33.75" x14ac:dyDescent="0.2">
      <c r="A1129" s="100" t="s">
        <v>375</v>
      </c>
      <c r="B1129" s="101" t="s">
        <v>7</v>
      </c>
      <c r="C1129" s="102" t="s">
        <v>73</v>
      </c>
      <c r="D1129" s="125" t="s">
        <v>1209</v>
      </c>
      <c r="E1129" s="202" t="s">
        <v>381</v>
      </c>
      <c r="F1129" s="203"/>
      <c r="G1129" s="130" t="s">
        <v>73</v>
      </c>
      <c r="H1129" s="97">
        <v>375000</v>
      </c>
      <c r="I1129" s="103">
        <v>167145.04</v>
      </c>
      <c r="J1129" s="104">
        <v>207854.96</v>
      </c>
      <c r="K1129" s="119" t="str">
        <f t="shared" si="20"/>
        <v>000110193000S2300000</v>
      </c>
      <c r="L1129" s="107" t="s">
        <v>1260</v>
      </c>
    </row>
    <row r="1130" spans="1:12" ht="22.5" x14ac:dyDescent="0.2">
      <c r="A1130" s="100" t="s">
        <v>662</v>
      </c>
      <c r="B1130" s="101" t="s">
        <v>7</v>
      </c>
      <c r="C1130" s="102" t="s">
        <v>73</v>
      </c>
      <c r="D1130" s="125" t="s">
        <v>1209</v>
      </c>
      <c r="E1130" s="202" t="s">
        <v>381</v>
      </c>
      <c r="F1130" s="203"/>
      <c r="G1130" s="130" t="s">
        <v>664</v>
      </c>
      <c r="H1130" s="97">
        <v>375000</v>
      </c>
      <c r="I1130" s="103">
        <v>167145.04</v>
      </c>
      <c r="J1130" s="104">
        <v>207854.96</v>
      </c>
      <c r="K1130" s="119" t="str">
        <f t="shared" si="20"/>
        <v>000110193000S2300600</v>
      </c>
      <c r="L1130" s="107" t="s">
        <v>1261</v>
      </c>
    </row>
    <row r="1131" spans="1:12" x14ac:dyDescent="0.2">
      <c r="A1131" s="100" t="s">
        <v>665</v>
      </c>
      <c r="B1131" s="101" t="s">
        <v>7</v>
      </c>
      <c r="C1131" s="102" t="s">
        <v>73</v>
      </c>
      <c r="D1131" s="125" t="s">
        <v>1209</v>
      </c>
      <c r="E1131" s="202" t="s">
        <v>381</v>
      </c>
      <c r="F1131" s="203"/>
      <c r="G1131" s="130" t="s">
        <v>13</v>
      </c>
      <c r="H1131" s="97">
        <v>375000</v>
      </c>
      <c r="I1131" s="103">
        <v>167145.04</v>
      </c>
      <c r="J1131" s="104">
        <v>207854.96</v>
      </c>
      <c r="K1131" s="119" t="str">
        <f t="shared" si="20"/>
        <v>000110193000S2300620</v>
      </c>
      <c r="L1131" s="107" t="s">
        <v>1262</v>
      </c>
    </row>
    <row r="1132" spans="1:12" s="85" customFormat="1" ht="45" x14ac:dyDescent="0.2">
      <c r="A1132" s="80" t="s">
        <v>690</v>
      </c>
      <c r="B1132" s="79" t="s">
        <v>7</v>
      </c>
      <c r="C1132" s="122" t="s">
        <v>73</v>
      </c>
      <c r="D1132" s="126" t="s">
        <v>1209</v>
      </c>
      <c r="E1132" s="185" t="s">
        <v>381</v>
      </c>
      <c r="F1132" s="207"/>
      <c r="G1132" s="123" t="s">
        <v>691</v>
      </c>
      <c r="H1132" s="81">
        <v>375000</v>
      </c>
      <c r="I1132" s="82">
        <v>167145.04</v>
      </c>
      <c r="J1132" s="83">
        <f>IF(IF(H1132="",0,H1132)=0,0,(IF(H1132&gt;0,IF(I1132&gt;H1132,0,H1132-I1132),IF(I1132&gt;H1132,H1132-I1132,0))))</f>
        <v>207854.96</v>
      </c>
      <c r="K1132" s="119" t="str">
        <f t="shared" si="20"/>
        <v>000110193000S2300621</v>
      </c>
      <c r="L1132" s="84" t="str">
        <f>C1132 &amp; D1132 &amp;E1132 &amp; F1132 &amp; G1132</f>
        <v>000110193000S2300621</v>
      </c>
    </row>
    <row r="1133" spans="1:12" x14ac:dyDescent="0.2">
      <c r="A1133" s="100" t="s">
        <v>1263</v>
      </c>
      <c r="B1133" s="101" t="s">
        <v>7</v>
      </c>
      <c r="C1133" s="102" t="s">
        <v>73</v>
      </c>
      <c r="D1133" s="125" t="s">
        <v>1264</v>
      </c>
      <c r="E1133" s="202" t="s">
        <v>126</v>
      </c>
      <c r="F1133" s="203"/>
      <c r="G1133" s="130" t="s">
        <v>73</v>
      </c>
      <c r="H1133" s="97">
        <v>22995240</v>
      </c>
      <c r="I1133" s="103">
        <v>0</v>
      </c>
      <c r="J1133" s="104">
        <v>22995240</v>
      </c>
      <c r="K1133" s="119" t="str">
        <f t="shared" si="20"/>
        <v>00011020000000000000</v>
      </c>
      <c r="L1133" s="107" t="s">
        <v>1265</v>
      </c>
    </row>
    <row r="1134" spans="1:12" ht="33.75" x14ac:dyDescent="0.2">
      <c r="A1134" s="100" t="s">
        <v>1215</v>
      </c>
      <c r="B1134" s="101" t="s">
        <v>7</v>
      </c>
      <c r="C1134" s="102" t="s">
        <v>73</v>
      </c>
      <c r="D1134" s="125" t="s">
        <v>1264</v>
      </c>
      <c r="E1134" s="202" t="s">
        <v>1217</v>
      </c>
      <c r="F1134" s="203"/>
      <c r="G1134" s="130" t="s">
        <v>73</v>
      </c>
      <c r="H1134" s="97">
        <v>22995240</v>
      </c>
      <c r="I1134" s="103">
        <v>0</v>
      </c>
      <c r="J1134" s="104">
        <v>22995240</v>
      </c>
      <c r="K1134" s="119" t="str">
        <f t="shared" si="20"/>
        <v>00011020500000000000</v>
      </c>
      <c r="L1134" s="107" t="s">
        <v>1266</v>
      </c>
    </row>
    <row r="1135" spans="1:12" ht="33.75" x14ac:dyDescent="0.2">
      <c r="A1135" s="100" t="s">
        <v>1267</v>
      </c>
      <c r="B1135" s="101" t="s">
        <v>7</v>
      </c>
      <c r="C1135" s="102" t="s">
        <v>73</v>
      </c>
      <c r="D1135" s="125" t="s">
        <v>1264</v>
      </c>
      <c r="E1135" s="202" t="s">
        <v>1269</v>
      </c>
      <c r="F1135" s="203"/>
      <c r="G1135" s="130" t="s">
        <v>73</v>
      </c>
      <c r="H1135" s="97">
        <v>2356000</v>
      </c>
      <c r="I1135" s="103">
        <v>0</v>
      </c>
      <c r="J1135" s="104">
        <v>2356000</v>
      </c>
      <c r="K1135" s="119" t="str">
        <f t="shared" si="20"/>
        <v>0001102050P524070000</v>
      </c>
      <c r="L1135" s="107" t="s">
        <v>1268</v>
      </c>
    </row>
    <row r="1136" spans="1:12" ht="22.5" x14ac:dyDescent="0.2">
      <c r="A1136" s="100" t="s">
        <v>662</v>
      </c>
      <c r="B1136" s="101" t="s">
        <v>7</v>
      </c>
      <c r="C1136" s="102" t="s">
        <v>73</v>
      </c>
      <c r="D1136" s="125" t="s">
        <v>1264</v>
      </c>
      <c r="E1136" s="202" t="s">
        <v>1269</v>
      </c>
      <c r="F1136" s="203"/>
      <c r="G1136" s="130" t="s">
        <v>664</v>
      </c>
      <c r="H1136" s="97">
        <v>2356000</v>
      </c>
      <c r="I1136" s="103">
        <v>0</v>
      </c>
      <c r="J1136" s="104">
        <v>2356000</v>
      </c>
      <c r="K1136" s="119" t="str">
        <f t="shared" si="20"/>
        <v>0001102050P524070600</v>
      </c>
      <c r="L1136" s="107" t="s">
        <v>1270</v>
      </c>
    </row>
    <row r="1137" spans="1:12" x14ac:dyDescent="0.2">
      <c r="A1137" s="100" t="s">
        <v>665</v>
      </c>
      <c r="B1137" s="101" t="s">
        <v>7</v>
      </c>
      <c r="C1137" s="102" t="s">
        <v>73</v>
      </c>
      <c r="D1137" s="125" t="s">
        <v>1264</v>
      </c>
      <c r="E1137" s="202" t="s">
        <v>1269</v>
      </c>
      <c r="F1137" s="203"/>
      <c r="G1137" s="130" t="s">
        <v>13</v>
      </c>
      <c r="H1137" s="97">
        <v>2356000</v>
      </c>
      <c r="I1137" s="103">
        <v>0</v>
      </c>
      <c r="J1137" s="104">
        <v>2356000</v>
      </c>
      <c r="K1137" s="119" t="str">
        <f t="shared" si="20"/>
        <v>0001102050P524070620</v>
      </c>
      <c r="L1137" s="107" t="s">
        <v>1271</v>
      </c>
    </row>
    <row r="1138" spans="1:12" s="85" customFormat="1" x14ac:dyDescent="0.2">
      <c r="A1138" s="80" t="s">
        <v>667</v>
      </c>
      <c r="B1138" s="79" t="s">
        <v>7</v>
      </c>
      <c r="C1138" s="122" t="s">
        <v>73</v>
      </c>
      <c r="D1138" s="126" t="s">
        <v>1264</v>
      </c>
      <c r="E1138" s="185" t="s">
        <v>1269</v>
      </c>
      <c r="F1138" s="207"/>
      <c r="G1138" s="123" t="s">
        <v>668</v>
      </c>
      <c r="H1138" s="81">
        <v>2356000</v>
      </c>
      <c r="I1138" s="82">
        <v>0</v>
      </c>
      <c r="J1138" s="83">
        <f>IF(IF(H1138="",0,H1138)=0,0,(IF(H1138&gt;0,IF(I1138&gt;H1138,0,H1138-I1138),IF(I1138&gt;H1138,H1138-I1138,0))))</f>
        <v>2356000</v>
      </c>
      <c r="K1138" s="119" t="str">
        <f t="shared" si="20"/>
        <v>0001102050P524070622</v>
      </c>
      <c r="L1138" s="84" t="str">
        <f>C1138 &amp; D1138 &amp;E1138 &amp; F1138 &amp; G1138</f>
        <v>0001102050P524070622</v>
      </c>
    </row>
    <row r="1139" spans="1:12" ht="67.5" x14ac:dyDescent="0.2">
      <c r="A1139" s="100" t="s">
        <v>1272</v>
      </c>
      <c r="B1139" s="101" t="s">
        <v>7</v>
      </c>
      <c r="C1139" s="102" t="s">
        <v>73</v>
      </c>
      <c r="D1139" s="125" t="s">
        <v>1264</v>
      </c>
      <c r="E1139" s="202" t="s">
        <v>1274</v>
      </c>
      <c r="F1139" s="203"/>
      <c r="G1139" s="130" t="s">
        <v>73</v>
      </c>
      <c r="H1139" s="97">
        <v>20639240</v>
      </c>
      <c r="I1139" s="103">
        <v>0</v>
      </c>
      <c r="J1139" s="104">
        <v>20639240</v>
      </c>
      <c r="K1139" s="119" t="str">
        <f t="shared" si="20"/>
        <v>0001102050P552283000</v>
      </c>
      <c r="L1139" s="107" t="s">
        <v>1273</v>
      </c>
    </row>
    <row r="1140" spans="1:12" ht="22.5" x14ac:dyDescent="0.2">
      <c r="A1140" s="100" t="s">
        <v>662</v>
      </c>
      <c r="B1140" s="101" t="s">
        <v>7</v>
      </c>
      <c r="C1140" s="102" t="s">
        <v>73</v>
      </c>
      <c r="D1140" s="125" t="s">
        <v>1264</v>
      </c>
      <c r="E1140" s="202" t="s">
        <v>1274</v>
      </c>
      <c r="F1140" s="203"/>
      <c r="G1140" s="130" t="s">
        <v>664</v>
      </c>
      <c r="H1140" s="97">
        <v>20639240</v>
      </c>
      <c r="I1140" s="103">
        <v>0</v>
      </c>
      <c r="J1140" s="104">
        <v>20639240</v>
      </c>
      <c r="K1140" s="119" t="str">
        <f t="shared" si="20"/>
        <v>0001102050P552283600</v>
      </c>
      <c r="L1140" s="107" t="s">
        <v>1275</v>
      </c>
    </row>
    <row r="1141" spans="1:12" x14ac:dyDescent="0.2">
      <c r="A1141" s="100" t="s">
        <v>665</v>
      </c>
      <c r="B1141" s="101" t="s">
        <v>7</v>
      </c>
      <c r="C1141" s="102" t="s">
        <v>73</v>
      </c>
      <c r="D1141" s="125" t="s">
        <v>1264</v>
      </c>
      <c r="E1141" s="202" t="s">
        <v>1274</v>
      </c>
      <c r="F1141" s="203"/>
      <c r="G1141" s="130" t="s">
        <v>13</v>
      </c>
      <c r="H1141" s="97">
        <v>20639240</v>
      </c>
      <c r="I1141" s="103">
        <v>0</v>
      </c>
      <c r="J1141" s="104">
        <v>20639240</v>
      </c>
      <c r="K1141" s="119" t="str">
        <f t="shared" si="20"/>
        <v>0001102050P552283620</v>
      </c>
      <c r="L1141" s="107" t="s">
        <v>1276</v>
      </c>
    </row>
    <row r="1142" spans="1:12" s="85" customFormat="1" x14ac:dyDescent="0.2">
      <c r="A1142" s="80" t="s">
        <v>667</v>
      </c>
      <c r="B1142" s="79" t="s">
        <v>7</v>
      </c>
      <c r="C1142" s="122" t="s">
        <v>73</v>
      </c>
      <c r="D1142" s="126" t="s">
        <v>1264</v>
      </c>
      <c r="E1142" s="185" t="s">
        <v>1274</v>
      </c>
      <c r="F1142" s="207"/>
      <c r="G1142" s="123" t="s">
        <v>668</v>
      </c>
      <c r="H1142" s="81">
        <v>20639240</v>
      </c>
      <c r="I1142" s="82">
        <v>0</v>
      </c>
      <c r="J1142" s="83">
        <f>IF(IF(H1142="",0,H1142)=0,0,(IF(H1142&gt;0,IF(I1142&gt;H1142,0,H1142-I1142),IF(I1142&gt;H1142,H1142-I1142,0))))</f>
        <v>20639240</v>
      </c>
      <c r="K1142" s="119" t="str">
        <f t="shared" si="20"/>
        <v>0001102050P552283622</v>
      </c>
      <c r="L1142" s="84" t="str">
        <f>C1142 &amp; D1142 &amp;E1142 &amp; F1142 &amp; G1142</f>
        <v>0001102050P552283622</v>
      </c>
    </row>
    <row r="1143" spans="1:12" ht="22.5" x14ac:dyDescent="0.2">
      <c r="A1143" s="100" t="s">
        <v>1277</v>
      </c>
      <c r="B1143" s="101" t="s">
        <v>7</v>
      </c>
      <c r="C1143" s="102" t="s">
        <v>73</v>
      </c>
      <c r="D1143" s="125" t="s">
        <v>1279</v>
      </c>
      <c r="E1143" s="202" t="s">
        <v>126</v>
      </c>
      <c r="F1143" s="203"/>
      <c r="G1143" s="130" t="s">
        <v>73</v>
      </c>
      <c r="H1143" s="97">
        <v>21500000</v>
      </c>
      <c r="I1143" s="103">
        <v>6700255.9500000002</v>
      </c>
      <c r="J1143" s="104">
        <v>14799744.050000001</v>
      </c>
      <c r="K1143" s="119" t="str">
        <f t="shared" si="20"/>
        <v>00013000000000000000</v>
      </c>
      <c r="L1143" s="107" t="s">
        <v>1278</v>
      </c>
    </row>
    <row r="1144" spans="1:12" ht="22.5" x14ac:dyDescent="0.2">
      <c r="A1144" s="100" t="s">
        <v>1280</v>
      </c>
      <c r="B1144" s="101" t="s">
        <v>7</v>
      </c>
      <c r="C1144" s="102" t="s">
        <v>73</v>
      </c>
      <c r="D1144" s="125" t="s">
        <v>1282</v>
      </c>
      <c r="E1144" s="202" t="s">
        <v>126</v>
      </c>
      <c r="F1144" s="203"/>
      <c r="G1144" s="130" t="s">
        <v>73</v>
      </c>
      <c r="H1144" s="97">
        <v>21500000</v>
      </c>
      <c r="I1144" s="103">
        <v>6700255.9500000002</v>
      </c>
      <c r="J1144" s="104">
        <v>14799744.050000001</v>
      </c>
      <c r="K1144" s="119" t="str">
        <f t="shared" si="20"/>
        <v>00013010000000000000</v>
      </c>
      <c r="L1144" s="107" t="s">
        <v>1281</v>
      </c>
    </row>
    <row r="1145" spans="1:12" x14ac:dyDescent="0.2">
      <c r="A1145" s="100" t="s">
        <v>1283</v>
      </c>
      <c r="B1145" s="101" t="s">
        <v>7</v>
      </c>
      <c r="C1145" s="102" t="s">
        <v>73</v>
      </c>
      <c r="D1145" s="125" t="s">
        <v>1282</v>
      </c>
      <c r="E1145" s="202" t="s">
        <v>1285</v>
      </c>
      <c r="F1145" s="203"/>
      <c r="G1145" s="130" t="s">
        <v>73</v>
      </c>
      <c r="H1145" s="97">
        <v>21500000</v>
      </c>
      <c r="I1145" s="103">
        <v>6700255.9500000002</v>
      </c>
      <c r="J1145" s="104">
        <v>14799744.050000001</v>
      </c>
      <c r="K1145" s="119" t="str">
        <f t="shared" si="20"/>
        <v>00013019900000000000</v>
      </c>
      <c r="L1145" s="107" t="s">
        <v>1284</v>
      </c>
    </row>
    <row r="1146" spans="1:12" x14ac:dyDescent="0.2">
      <c r="A1146" s="100" t="s">
        <v>1286</v>
      </c>
      <c r="B1146" s="101" t="s">
        <v>7</v>
      </c>
      <c r="C1146" s="102" t="s">
        <v>73</v>
      </c>
      <c r="D1146" s="125" t="s">
        <v>1282</v>
      </c>
      <c r="E1146" s="202" t="s">
        <v>1288</v>
      </c>
      <c r="F1146" s="203"/>
      <c r="G1146" s="130" t="s">
        <v>73</v>
      </c>
      <c r="H1146" s="97">
        <v>21500000</v>
      </c>
      <c r="I1146" s="103">
        <v>6700255.9500000002</v>
      </c>
      <c r="J1146" s="104">
        <v>14799744.050000001</v>
      </c>
      <c r="K1146" s="119" t="str">
        <f t="shared" si="20"/>
        <v>00013019900000090000</v>
      </c>
      <c r="L1146" s="107" t="s">
        <v>1287</v>
      </c>
    </row>
    <row r="1147" spans="1:12" x14ac:dyDescent="0.2">
      <c r="A1147" s="100" t="s">
        <v>1289</v>
      </c>
      <c r="B1147" s="101" t="s">
        <v>7</v>
      </c>
      <c r="C1147" s="102" t="s">
        <v>73</v>
      </c>
      <c r="D1147" s="125" t="s">
        <v>1282</v>
      </c>
      <c r="E1147" s="202" t="s">
        <v>1288</v>
      </c>
      <c r="F1147" s="203"/>
      <c r="G1147" s="130" t="s">
        <v>9</v>
      </c>
      <c r="H1147" s="97">
        <v>21500000</v>
      </c>
      <c r="I1147" s="103">
        <v>6700255.9500000002</v>
      </c>
      <c r="J1147" s="104">
        <v>14799744.050000001</v>
      </c>
      <c r="K1147" s="119" t="str">
        <f t="shared" si="20"/>
        <v>00013019900000090700</v>
      </c>
      <c r="L1147" s="107" t="s">
        <v>1290</v>
      </c>
    </row>
    <row r="1148" spans="1:12" s="85" customFormat="1" x14ac:dyDescent="0.2">
      <c r="A1148" s="80" t="s">
        <v>1291</v>
      </c>
      <c r="B1148" s="79" t="s">
        <v>7</v>
      </c>
      <c r="C1148" s="122" t="s">
        <v>73</v>
      </c>
      <c r="D1148" s="126" t="s">
        <v>1282</v>
      </c>
      <c r="E1148" s="185" t="s">
        <v>1288</v>
      </c>
      <c r="F1148" s="207"/>
      <c r="G1148" s="123" t="s">
        <v>1292</v>
      </c>
      <c r="H1148" s="81">
        <v>21500000</v>
      </c>
      <c r="I1148" s="82">
        <v>6700255.9500000002</v>
      </c>
      <c r="J1148" s="83">
        <f>IF(IF(H1148="",0,H1148)=0,0,(IF(H1148&gt;0,IF(I1148&gt;H1148,0,H1148-I1148),IF(I1148&gt;H1148,H1148-I1148,0))))</f>
        <v>14799744.050000001</v>
      </c>
      <c r="K1148" s="119" t="str">
        <f t="shared" si="20"/>
        <v>00013019900000090730</v>
      </c>
      <c r="L1148" s="84" t="str">
        <f>C1148 &amp; D1148 &amp;E1148 &amp; F1148 &amp; G1148</f>
        <v>00013019900000090730</v>
      </c>
    </row>
    <row r="1149" spans="1:12" ht="33.75" x14ac:dyDescent="0.2">
      <c r="A1149" s="100" t="s">
        <v>1293</v>
      </c>
      <c r="B1149" s="101" t="s">
        <v>7</v>
      </c>
      <c r="C1149" s="102" t="s">
        <v>73</v>
      </c>
      <c r="D1149" s="125" t="s">
        <v>1294</v>
      </c>
      <c r="E1149" s="202" t="s">
        <v>126</v>
      </c>
      <c r="F1149" s="203"/>
      <c r="G1149" s="130" t="s">
        <v>73</v>
      </c>
      <c r="H1149" s="97">
        <v>44054000</v>
      </c>
      <c r="I1149" s="103">
        <v>16094400</v>
      </c>
      <c r="J1149" s="104">
        <v>27959600</v>
      </c>
      <c r="K1149" s="119" t="str">
        <f t="shared" si="20"/>
        <v>00014000000000000000</v>
      </c>
      <c r="L1149" s="107" t="s">
        <v>1295</v>
      </c>
    </row>
    <row r="1150" spans="1:12" ht="33.75" x14ac:dyDescent="0.2">
      <c r="A1150" s="100" t="s">
        <v>1296</v>
      </c>
      <c r="B1150" s="101" t="s">
        <v>7</v>
      </c>
      <c r="C1150" s="102" t="s">
        <v>73</v>
      </c>
      <c r="D1150" s="125" t="s">
        <v>1297</v>
      </c>
      <c r="E1150" s="202" t="s">
        <v>126</v>
      </c>
      <c r="F1150" s="203"/>
      <c r="G1150" s="130" t="s">
        <v>73</v>
      </c>
      <c r="H1150" s="97">
        <v>44054000</v>
      </c>
      <c r="I1150" s="103">
        <v>16094400</v>
      </c>
      <c r="J1150" s="104">
        <v>27959600</v>
      </c>
      <c r="K1150" s="119" t="str">
        <f t="shared" si="20"/>
        <v>00014010000000000000</v>
      </c>
      <c r="L1150" s="107" t="s">
        <v>1298</v>
      </c>
    </row>
    <row r="1151" spans="1:12" ht="22.5" x14ac:dyDescent="0.2">
      <c r="A1151" s="100" t="s">
        <v>170</v>
      </c>
      <c r="B1151" s="101" t="s">
        <v>7</v>
      </c>
      <c r="C1151" s="102" t="s">
        <v>73</v>
      </c>
      <c r="D1151" s="125" t="s">
        <v>1297</v>
      </c>
      <c r="E1151" s="202" t="s">
        <v>172</v>
      </c>
      <c r="F1151" s="203"/>
      <c r="G1151" s="130" t="s">
        <v>73</v>
      </c>
      <c r="H1151" s="97">
        <v>44054000</v>
      </c>
      <c r="I1151" s="103">
        <v>16094400</v>
      </c>
      <c r="J1151" s="104">
        <v>27959600</v>
      </c>
      <c r="K1151" s="119" t="str">
        <f t="shared" si="20"/>
        <v>00014019300000000000</v>
      </c>
      <c r="L1151" s="107" t="s">
        <v>1299</v>
      </c>
    </row>
    <row r="1152" spans="1:12" ht="22.5" x14ac:dyDescent="0.2">
      <c r="A1152" s="100" t="s">
        <v>1300</v>
      </c>
      <c r="B1152" s="101" t="s">
        <v>7</v>
      </c>
      <c r="C1152" s="102" t="s">
        <v>73</v>
      </c>
      <c r="D1152" s="125" t="s">
        <v>1297</v>
      </c>
      <c r="E1152" s="202" t="s">
        <v>1302</v>
      </c>
      <c r="F1152" s="203"/>
      <c r="G1152" s="130" t="s">
        <v>73</v>
      </c>
      <c r="H1152" s="97">
        <v>44054000</v>
      </c>
      <c r="I1152" s="103">
        <v>16094400</v>
      </c>
      <c r="J1152" s="104">
        <v>27959600</v>
      </c>
      <c r="K1152" s="119" t="str">
        <f t="shared" si="20"/>
        <v>00014019300070100000</v>
      </c>
      <c r="L1152" s="107" t="s">
        <v>1301</v>
      </c>
    </row>
    <row r="1153" spans="1:12" x14ac:dyDescent="0.2">
      <c r="A1153" s="100" t="s">
        <v>178</v>
      </c>
      <c r="B1153" s="101" t="s">
        <v>7</v>
      </c>
      <c r="C1153" s="102" t="s">
        <v>73</v>
      </c>
      <c r="D1153" s="125" t="s">
        <v>1297</v>
      </c>
      <c r="E1153" s="202" t="s">
        <v>1302</v>
      </c>
      <c r="F1153" s="203"/>
      <c r="G1153" s="130" t="s">
        <v>8</v>
      </c>
      <c r="H1153" s="97">
        <v>44054000</v>
      </c>
      <c r="I1153" s="103">
        <v>16094400</v>
      </c>
      <c r="J1153" s="104">
        <v>27959600</v>
      </c>
      <c r="K1153" s="119" t="str">
        <f t="shared" si="20"/>
        <v>00014019300070100500</v>
      </c>
      <c r="L1153" s="107" t="s">
        <v>1303</v>
      </c>
    </row>
    <row r="1154" spans="1:12" x14ac:dyDescent="0.2">
      <c r="A1154" s="100" t="s">
        <v>1304</v>
      </c>
      <c r="B1154" s="101" t="s">
        <v>7</v>
      </c>
      <c r="C1154" s="102" t="s">
        <v>73</v>
      </c>
      <c r="D1154" s="125" t="s">
        <v>1297</v>
      </c>
      <c r="E1154" s="202" t="s">
        <v>1302</v>
      </c>
      <c r="F1154" s="203"/>
      <c r="G1154" s="130" t="s">
        <v>1306</v>
      </c>
      <c r="H1154" s="97">
        <v>44054000</v>
      </c>
      <c r="I1154" s="103">
        <v>16094400</v>
      </c>
      <c r="J1154" s="104">
        <v>27959600</v>
      </c>
      <c r="K1154" s="119" t="str">
        <f t="shared" si="20"/>
        <v>00014019300070100510</v>
      </c>
      <c r="L1154" s="107" t="s">
        <v>1305</v>
      </c>
    </row>
    <row r="1155" spans="1:12" s="85" customFormat="1" x14ac:dyDescent="0.2">
      <c r="A1155" s="80" t="s">
        <v>1307</v>
      </c>
      <c r="B1155" s="79" t="s">
        <v>7</v>
      </c>
      <c r="C1155" s="122" t="s">
        <v>73</v>
      </c>
      <c r="D1155" s="126" t="s">
        <v>1297</v>
      </c>
      <c r="E1155" s="185" t="s">
        <v>1302</v>
      </c>
      <c r="F1155" s="207"/>
      <c r="G1155" s="123" t="s">
        <v>1308</v>
      </c>
      <c r="H1155" s="81">
        <v>44054000</v>
      </c>
      <c r="I1155" s="82">
        <v>16094400</v>
      </c>
      <c r="J1155" s="83">
        <f>IF(IF(H1155="",0,H1155)=0,0,(IF(H1155&gt;0,IF(I1155&gt;H1155,0,H1155-I1155),IF(I1155&gt;H1155,H1155-I1155,0))))</f>
        <v>27959600</v>
      </c>
      <c r="K1155" s="119" t="str">
        <f t="shared" si="20"/>
        <v>00014019300070100511</v>
      </c>
      <c r="L1155" s="84" t="str">
        <f>C1155 &amp; D1155 &amp;E1155 &amp; F1155 &amp; G1155</f>
        <v>00014019300070100511</v>
      </c>
    </row>
    <row r="1156" spans="1:12" ht="5.25" hidden="1" customHeight="1" thickBot="1" x14ac:dyDescent="0.25">
      <c r="A1156" s="18"/>
      <c r="B1156" s="30"/>
      <c r="C1156" s="31"/>
      <c r="D1156" s="31"/>
      <c r="E1156" s="31"/>
      <c r="F1156" s="31"/>
      <c r="G1156" s="31"/>
      <c r="H1156" s="47"/>
      <c r="I1156" s="48"/>
      <c r="J1156" s="53"/>
      <c r="K1156" s="116"/>
    </row>
    <row r="1157" spans="1:12" ht="13.5" thickBot="1" x14ac:dyDescent="0.25">
      <c r="A1157" s="26"/>
      <c r="B1157" s="26"/>
      <c r="C1157" s="22"/>
      <c r="D1157" s="22"/>
      <c r="E1157" s="22"/>
      <c r="F1157" s="22"/>
      <c r="G1157" s="22"/>
      <c r="H1157" s="46"/>
      <c r="I1157" s="46"/>
      <c r="J1157" s="46"/>
      <c r="K1157" s="46"/>
    </row>
    <row r="1158" spans="1:12" ht="28.5" customHeight="1" thickBot="1" x14ac:dyDescent="0.25">
      <c r="A1158" s="41" t="s">
        <v>18</v>
      </c>
      <c r="B1158" s="42">
        <v>450</v>
      </c>
      <c r="C1158" s="204" t="s">
        <v>17</v>
      </c>
      <c r="D1158" s="205"/>
      <c r="E1158" s="205"/>
      <c r="F1158" s="205"/>
      <c r="G1158" s="206"/>
      <c r="H1158" s="54">
        <f>0-H1166</f>
        <v>-29729129.199999999</v>
      </c>
      <c r="I1158" s="54">
        <f>I15-I209</f>
        <v>26765830.609999999</v>
      </c>
      <c r="J1158" s="93" t="s">
        <v>17</v>
      </c>
    </row>
    <row r="1159" spans="1:12" x14ac:dyDescent="0.2">
      <c r="A1159" s="26"/>
      <c r="B1159" s="29"/>
      <c r="C1159" s="22"/>
      <c r="D1159" s="22"/>
      <c r="E1159" s="22"/>
      <c r="F1159" s="22"/>
      <c r="G1159" s="22"/>
      <c r="H1159" s="148"/>
      <c r="I1159" s="148"/>
      <c r="J1159" s="22"/>
    </row>
    <row r="1160" spans="1:12" ht="15" x14ac:dyDescent="0.25">
      <c r="A1160" s="198" t="s">
        <v>31</v>
      </c>
      <c r="B1160" s="198"/>
      <c r="C1160" s="198"/>
      <c r="D1160" s="198"/>
      <c r="E1160" s="198"/>
      <c r="F1160" s="198"/>
      <c r="G1160" s="198"/>
      <c r="H1160" s="198"/>
      <c r="I1160" s="198"/>
      <c r="J1160" s="198"/>
      <c r="K1160" s="113"/>
    </row>
    <row r="1161" spans="1:12" x14ac:dyDescent="0.2">
      <c r="A1161" s="8"/>
      <c r="B1161" s="25"/>
      <c r="C1161" s="9"/>
      <c r="D1161" s="9"/>
      <c r="E1161" s="9"/>
      <c r="F1161" s="9"/>
      <c r="G1161" s="9"/>
      <c r="H1161" s="10"/>
      <c r="I1161" s="10"/>
      <c r="J1161" s="40" t="s">
        <v>27</v>
      </c>
      <c r="K1161" s="40"/>
    </row>
    <row r="1162" spans="1:12" ht="17.100000000000001" customHeight="1" x14ac:dyDescent="0.2">
      <c r="A1162" s="158" t="s">
        <v>38</v>
      </c>
      <c r="B1162" s="158" t="s">
        <v>39</v>
      </c>
      <c r="C1162" s="161" t="s">
        <v>44</v>
      </c>
      <c r="D1162" s="162"/>
      <c r="E1162" s="162"/>
      <c r="F1162" s="162"/>
      <c r="G1162" s="163"/>
      <c r="H1162" s="158" t="s">
        <v>41</v>
      </c>
      <c r="I1162" s="158" t="s">
        <v>23</v>
      </c>
      <c r="J1162" s="158" t="s">
        <v>42</v>
      </c>
      <c r="K1162" s="114"/>
    </row>
    <row r="1163" spans="1:12" ht="17.100000000000001" customHeight="1" x14ac:dyDescent="0.2">
      <c r="A1163" s="159"/>
      <c r="B1163" s="159"/>
      <c r="C1163" s="164"/>
      <c r="D1163" s="165"/>
      <c r="E1163" s="165"/>
      <c r="F1163" s="165"/>
      <c r="G1163" s="166"/>
      <c r="H1163" s="159"/>
      <c r="I1163" s="159"/>
      <c r="J1163" s="159"/>
      <c r="K1163" s="114"/>
    </row>
    <row r="1164" spans="1:12" ht="17.100000000000001" customHeight="1" x14ac:dyDescent="0.2">
      <c r="A1164" s="160"/>
      <c r="B1164" s="160"/>
      <c r="C1164" s="167"/>
      <c r="D1164" s="168"/>
      <c r="E1164" s="168"/>
      <c r="F1164" s="168"/>
      <c r="G1164" s="169"/>
      <c r="H1164" s="160"/>
      <c r="I1164" s="160"/>
      <c r="J1164" s="160"/>
      <c r="K1164" s="114"/>
    </row>
    <row r="1165" spans="1:12" ht="13.5" thickBot="1" x14ac:dyDescent="0.25">
      <c r="A1165" s="70">
        <v>1</v>
      </c>
      <c r="B1165" s="12">
        <v>2</v>
      </c>
      <c r="C1165" s="170">
        <v>3</v>
      </c>
      <c r="D1165" s="171"/>
      <c r="E1165" s="171"/>
      <c r="F1165" s="171"/>
      <c r="G1165" s="172"/>
      <c r="H1165" s="13" t="s">
        <v>2</v>
      </c>
      <c r="I1165" s="13" t="s">
        <v>25</v>
      </c>
      <c r="J1165" s="13" t="s">
        <v>26</v>
      </c>
      <c r="K1165" s="115"/>
    </row>
    <row r="1166" spans="1:12" ht="12.75" customHeight="1" x14ac:dyDescent="0.2">
      <c r="A1166" s="74" t="s">
        <v>32</v>
      </c>
      <c r="B1166" s="38" t="s">
        <v>8</v>
      </c>
      <c r="C1166" s="173" t="s">
        <v>17</v>
      </c>
      <c r="D1166" s="174"/>
      <c r="E1166" s="174"/>
      <c r="F1166" s="174"/>
      <c r="G1166" s="175"/>
      <c r="H1166" s="66">
        <f>H1168+H1183+H1188</f>
        <v>29729129.199999999</v>
      </c>
      <c r="I1166" s="66">
        <f>I1168+I1183+I1188</f>
        <v>-26765830.609999999</v>
      </c>
      <c r="J1166" s="129">
        <f>J1168+J1183+J1188</f>
        <v>60201339.810000002</v>
      </c>
    </row>
    <row r="1167" spans="1:12" ht="12.75" customHeight="1" x14ac:dyDescent="0.2">
      <c r="A1167" s="75" t="s">
        <v>11</v>
      </c>
      <c r="B1167" s="39"/>
      <c r="C1167" s="176"/>
      <c r="D1167" s="177"/>
      <c r="E1167" s="177"/>
      <c r="F1167" s="177"/>
      <c r="G1167" s="178"/>
      <c r="H1167" s="43"/>
      <c r="I1167" s="44"/>
      <c r="J1167" s="45"/>
    </row>
    <row r="1168" spans="1:12" ht="12.75" customHeight="1" x14ac:dyDescent="0.2">
      <c r="A1168" s="74" t="s">
        <v>33</v>
      </c>
      <c r="B1168" s="49" t="s">
        <v>12</v>
      </c>
      <c r="C1168" s="208" t="s">
        <v>17</v>
      </c>
      <c r="D1168" s="209"/>
      <c r="E1168" s="209"/>
      <c r="F1168" s="209"/>
      <c r="G1168" s="210"/>
      <c r="H1168" s="52">
        <v>19226700</v>
      </c>
      <c r="I1168" s="52">
        <v>-30911820</v>
      </c>
      <c r="J1168" s="90">
        <v>53844900</v>
      </c>
    </row>
    <row r="1169" spans="1:12" ht="12.75" customHeight="1" x14ac:dyDescent="0.2">
      <c r="A1169" s="75" t="s">
        <v>10</v>
      </c>
      <c r="B1169" s="50"/>
      <c r="C1169" s="150"/>
      <c r="D1169" s="151"/>
      <c r="E1169" s="151"/>
      <c r="F1169" s="151"/>
      <c r="G1169" s="152"/>
      <c r="H1169" s="62"/>
      <c r="I1169" s="63"/>
      <c r="J1169" s="64"/>
    </row>
    <row r="1170" spans="1:12" ht="22.5" x14ac:dyDescent="0.2">
      <c r="A1170" s="100" t="s">
        <v>93</v>
      </c>
      <c r="B1170" s="101" t="s">
        <v>12</v>
      </c>
      <c r="C1170" s="108" t="s">
        <v>73</v>
      </c>
      <c r="D1170" s="179" t="s">
        <v>94</v>
      </c>
      <c r="E1170" s="180"/>
      <c r="F1170" s="180"/>
      <c r="G1170" s="181"/>
      <c r="H1170" s="97">
        <v>19226700</v>
      </c>
      <c r="I1170" s="103">
        <v>-30911820</v>
      </c>
      <c r="J1170" s="104">
        <v>53844900</v>
      </c>
      <c r="K1170" s="116" t="str">
        <f t="shared" ref="K1170:K1181" si="21">C1170 &amp; D1170 &amp; G1170</f>
        <v>00001000000000000000</v>
      </c>
      <c r="L1170" s="107" t="s">
        <v>95</v>
      </c>
    </row>
    <row r="1171" spans="1:12" ht="22.5" x14ac:dyDescent="0.2">
      <c r="A1171" s="100" t="s">
        <v>98</v>
      </c>
      <c r="B1171" s="101" t="s">
        <v>12</v>
      </c>
      <c r="C1171" s="108" t="s">
        <v>73</v>
      </c>
      <c r="D1171" s="179" t="s">
        <v>97</v>
      </c>
      <c r="E1171" s="180"/>
      <c r="F1171" s="180"/>
      <c r="G1171" s="181"/>
      <c r="H1171" s="97">
        <v>43000000</v>
      </c>
      <c r="I1171" s="103">
        <v>-30500000</v>
      </c>
      <c r="J1171" s="104">
        <v>73500000</v>
      </c>
      <c r="K1171" s="116" t="str">
        <f t="shared" si="21"/>
        <v>00001020000000000000</v>
      </c>
      <c r="L1171" s="107" t="s">
        <v>96</v>
      </c>
    </row>
    <row r="1172" spans="1:12" ht="22.5" x14ac:dyDescent="0.2">
      <c r="A1172" s="100" t="s">
        <v>99</v>
      </c>
      <c r="B1172" s="101" t="s">
        <v>12</v>
      </c>
      <c r="C1172" s="108" t="s">
        <v>73</v>
      </c>
      <c r="D1172" s="179" t="s">
        <v>100</v>
      </c>
      <c r="E1172" s="180"/>
      <c r="F1172" s="180"/>
      <c r="G1172" s="181"/>
      <c r="H1172" s="97">
        <v>290000000</v>
      </c>
      <c r="I1172" s="103">
        <v>0</v>
      </c>
      <c r="J1172" s="104">
        <v>290000000</v>
      </c>
      <c r="K1172" s="116" t="str">
        <f t="shared" si="21"/>
        <v>00001020000000000700</v>
      </c>
      <c r="L1172" s="107" t="s">
        <v>101</v>
      </c>
    </row>
    <row r="1173" spans="1:12" ht="22.5" x14ac:dyDescent="0.2">
      <c r="A1173" s="100" t="s">
        <v>102</v>
      </c>
      <c r="B1173" s="101" t="s">
        <v>12</v>
      </c>
      <c r="C1173" s="108" t="s">
        <v>73</v>
      </c>
      <c r="D1173" s="179" t="s">
        <v>103</v>
      </c>
      <c r="E1173" s="180"/>
      <c r="F1173" s="180"/>
      <c r="G1173" s="181"/>
      <c r="H1173" s="97">
        <v>-247000000</v>
      </c>
      <c r="I1173" s="103">
        <v>-30500000</v>
      </c>
      <c r="J1173" s="104">
        <v>-216500000</v>
      </c>
      <c r="K1173" s="116" t="str">
        <f t="shared" si="21"/>
        <v>00001020000000000800</v>
      </c>
      <c r="L1173" s="107" t="s">
        <v>104</v>
      </c>
    </row>
    <row r="1174" spans="1:12" s="85" customFormat="1" ht="33.75" x14ac:dyDescent="0.2">
      <c r="A1174" s="78" t="s">
        <v>106</v>
      </c>
      <c r="B1174" s="79" t="s">
        <v>12</v>
      </c>
      <c r="C1174" s="122" t="s">
        <v>73</v>
      </c>
      <c r="D1174" s="185" t="s">
        <v>105</v>
      </c>
      <c r="E1174" s="186"/>
      <c r="F1174" s="186"/>
      <c r="G1174" s="187"/>
      <c r="H1174" s="81">
        <v>290000000</v>
      </c>
      <c r="I1174" s="82">
        <v>0</v>
      </c>
      <c r="J1174" s="83">
        <f>IF(IF(H1174="",0,H1174)=0,0,(IF(H1174&gt;0,IF(I1174&gt;H1174,0,H1174-I1174),IF(I1174&gt;H1174,H1174-I1174,0))))</f>
        <v>290000000</v>
      </c>
      <c r="K1174" s="117" t="str">
        <f t="shared" si="21"/>
        <v>00001020000050000710</v>
      </c>
      <c r="L1174" s="84" t="str">
        <f>C1174 &amp; D1174 &amp; G1174</f>
        <v>00001020000050000710</v>
      </c>
    </row>
    <row r="1175" spans="1:12" s="85" customFormat="1" ht="33.75" x14ac:dyDescent="0.2">
      <c r="A1175" s="78" t="s">
        <v>107</v>
      </c>
      <c r="B1175" s="79" t="s">
        <v>12</v>
      </c>
      <c r="C1175" s="122" t="s">
        <v>73</v>
      </c>
      <c r="D1175" s="185" t="s">
        <v>108</v>
      </c>
      <c r="E1175" s="186"/>
      <c r="F1175" s="186"/>
      <c r="G1175" s="187"/>
      <c r="H1175" s="81">
        <v>-247000000</v>
      </c>
      <c r="I1175" s="82">
        <v>-30500000</v>
      </c>
      <c r="J1175" s="83">
        <f>IF(IF(H1175="",0,H1175)=0,0,(IF(H1175&gt;0,IF(I1175&gt;H1175,0,H1175-I1175),IF(I1175&gt;H1175,H1175-I1175,0))))</f>
        <v>-216500000</v>
      </c>
      <c r="K1175" s="117" t="str">
        <f t="shared" si="21"/>
        <v>00001020000050000810</v>
      </c>
      <c r="L1175" s="84" t="str">
        <f>C1175 &amp; D1175 &amp; G1175</f>
        <v>00001020000050000810</v>
      </c>
    </row>
    <row r="1176" spans="1:12" ht="22.5" x14ac:dyDescent="0.2">
      <c r="A1176" s="100" t="s">
        <v>109</v>
      </c>
      <c r="B1176" s="101" t="s">
        <v>12</v>
      </c>
      <c r="C1176" s="108" t="s">
        <v>73</v>
      </c>
      <c r="D1176" s="179" t="s">
        <v>110</v>
      </c>
      <c r="E1176" s="180"/>
      <c r="F1176" s="180"/>
      <c r="G1176" s="181"/>
      <c r="H1176" s="97">
        <v>-23773300</v>
      </c>
      <c r="I1176" s="103">
        <v>-411820</v>
      </c>
      <c r="J1176" s="104">
        <v>-19655100</v>
      </c>
      <c r="K1176" s="116" t="str">
        <f t="shared" si="21"/>
        <v>00001030000000000000</v>
      </c>
      <c r="L1176" s="107" t="s">
        <v>111</v>
      </c>
    </row>
    <row r="1177" spans="1:12" ht="33.75" x14ac:dyDescent="0.2">
      <c r="A1177" s="100" t="s">
        <v>113</v>
      </c>
      <c r="B1177" s="101" t="s">
        <v>12</v>
      </c>
      <c r="C1177" s="108" t="s">
        <v>73</v>
      </c>
      <c r="D1177" s="179" t="s">
        <v>112</v>
      </c>
      <c r="E1177" s="180"/>
      <c r="F1177" s="180"/>
      <c r="G1177" s="181"/>
      <c r="H1177" s="97">
        <v>-23773300</v>
      </c>
      <c r="I1177" s="103">
        <v>-411820</v>
      </c>
      <c r="J1177" s="104">
        <v>-19655100</v>
      </c>
      <c r="K1177" s="116" t="str">
        <f t="shared" si="21"/>
        <v>00001030100000000000</v>
      </c>
      <c r="L1177" s="107" t="s">
        <v>114</v>
      </c>
    </row>
    <row r="1178" spans="1:12" ht="33.75" x14ac:dyDescent="0.2">
      <c r="A1178" s="100" t="s">
        <v>117</v>
      </c>
      <c r="B1178" s="101" t="s">
        <v>12</v>
      </c>
      <c r="C1178" s="108" t="s">
        <v>73</v>
      </c>
      <c r="D1178" s="179" t="s">
        <v>116</v>
      </c>
      <c r="E1178" s="180"/>
      <c r="F1178" s="180"/>
      <c r="G1178" s="181"/>
      <c r="H1178" s="97">
        <v>0</v>
      </c>
      <c r="I1178" s="103">
        <v>3706380</v>
      </c>
      <c r="J1178" s="104">
        <v>0</v>
      </c>
      <c r="K1178" s="116" t="str">
        <f t="shared" si="21"/>
        <v>00001030100000000700</v>
      </c>
      <c r="L1178" s="107" t="s">
        <v>115</v>
      </c>
    </row>
    <row r="1179" spans="1:12" ht="33.75" x14ac:dyDescent="0.2">
      <c r="A1179" s="100" t="s">
        <v>118</v>
      </c>
      <c r="B1179" s="101" t="s">
        <v>12</v>
      </c>
      <c r="C1179" s="108" t="s">
        <v>73</v>
      </c>
      <c r="D1179" s="179" t="s">
        <v>119</v>
      </c>
      <c r="E1179" s="180"/>
      <c r="F1179" s="180"/>
      <c r="G1179" s="181"/>
      <c r="H1179" s="97">
        <v>-23773300</v>
      </c>
      <c r="I1179" s="103">
        <v>-4118200</v>
      </c>
      <c r="J1179" s="104">
        <v>-19655100</v>
      </c>
      <c r="K1179" s="116" t="str">
        <f t="shared" si="21"/>
        <v>00001030100000000800</v>
      </c>
      <c r="L1179" s="107" t="s">
        <v>120</v>
      </c>
    </row>
    <row r="1180" spans="1:12" s="85" customFormat="1" ht="33.75" x14ac:dyDescent="0.2">
      <c r="A1180" s="78" t="s">
        <v>121</v>
      </c>
      <c r="B1180" s="79" t="s">
        <v>12</v>
      </c>
      <c r="C1180" s="122" t="s">
        <v>73</v>
      </c>
      <c r="D1180" s="185" t="s">
        <v>122</v>
      </c>
      <c r="E1180" s="186"/>
      <c r="F1180" s="186"/>
      <c r="G1180" s="187"/>
      <c r="H1180" s="81">
        <v>0</v>
      </c>
      <c r="I1180" s="82">
        <v>3706380</v>
      </c>
      <c r="J1180" s="83">
        <f>IF(IF(H1180="",0,H1180)=0,0,(IF(H1180&gt;0,IF(I1180&gt;H1180,0,H1180-I1180),IF(I1180&gt;H1180,H1180-I1180,0))))</f>
        <v>0</v>
      </c>
      <c r="K1180" s="117" t="str">
        <f t="shared" si="21"/>
        <v>00001030100050000710</v>
      </c>
      <c r="L1180" s="84" t="str">
        <f>C1180 &amp; D1180 &amp; G1180</f>
        <v>00001030100050000710</v>
      </c>
    </row>
    <row r="1181" spans="1:12" s="85" customFormat="1" ht="33.75" x14ac:dyDescent="0.2">
      <c r="A1181" s="78" t="s">
        <v>123</v>
      </c>
      <c r="B1181" s="79" t="s">
        <v>12</v>
      </c>
      <c r="C1181" s="122" t="s">
        <v>73</v>
      </c>
      <c r="D1181" s="185" t="s">
        <v>124</v>
      </c>
      <c r="E1181" s="186"/>
      <c r="F1181" s="186"/>
      <c r="G1181" s="187"/>
      <c r="H1181" s="81">
        <v>-23773300</v>
      </c>
      <c r="I1181" s="82">
        <v>-4118200</v>
      </c>
      <c r="J1181" s="83">
        <f>IF(IF(H1181="",0,H1181)=0,0,(IF(H1181&gt;0,IF(I1181&gt;H1181,0,H1181-I1181),IF(I1181&gt;H1181,H1181-I1181,0))))</f>
        <v>-19655100</v>
      </c>
      <c r="K1181" s="117" t="str">
        <f t="shared" si="21"/>
        <v>00001030100050000810</v>
      </c>
      <c r="L1181" s="84" t="str">
        <f>C1181 &amp; D1181 &amp; G1181</f>
        <v>00001030100050000810</v>
      </c>
    </row>
    <row r="1182" spans="1:12" ht="12.75" hidden="1" customHeight="1" x14ac:dyDescent="0.2">
      <c r="A1182" s="76"/>
      <c r="B1182" s="17"/>
      <c r="C1182" s="14"/>
      <c r="D1182" s="14"/>
      <c r="E1182" s="14"/>
      <c r="F1182" s="14"/>
      <c r="G1182" s="14"/>
      <c r="H1182" s="34"/>
      <c r="I1182" s="35"/>
      <c r="J1182" s="55"/>
      <c r="K1182" s="118"/>
    </row>
    <row r="1183" spans="1:12" ht="12.75" customHeight="1" x14ac:dyDescent="0.2">
      <c r="A1183" s="74" t="s">
        <v>34</v>
      </c>
      <c r="B1183" s="50" t="s">
        <v>13</v>
      </c>
      <c r="C1183" s="150" t="s">
        <v>17</v>
      </c>
      <c r="D1183" s="151"/>
      <c r="E1183" s="151"/>
      <c r="F1183" s="151"/>
      <c r="G1183" s="152"/>
      <c r="H1183" s="52">
        <v>0</v>
      </c>
      <c r="I1183" s="52">
        <v>0</v>
      </c>
      <c r="J1183" s="91">
        <v>0</v>
      </c>
    </row>
    <row r="1184" spans="1:12" ht="12.75" customHeight="1" x14ac:dyDescent="0.2">
      <c r="A1184" s="75" t="s">
        <v>10</v>
      </c>
      <c r="B1184" s="50"/>
      <c r="C1184" s="150"/>
      <c r="D1184" s="151"/>
      <c r="E1184" s="151"/>
      <c r="F1184" s="151"/>
      <c r="G1184" s="152"/>
      <c r="H1184" s="62"/>
      <c r="I1184" s="63"/>
      <c r="J1184" s="64"/>
    </row>
    <row r="1185" spans="1:12" ht="12.75" hidden="1" customHeight="1" x14ac:dyDescent="0.2">
      <c r="A1185" s="132"/>
      <c r="B1185" s="133" t="s">
        <v>13</v>
      </c>
      <c r="C1185" s="134"/>
      <c r="D1185" s="182"/>
      <c r="E1185" s="183"/>
      <c r="F1185" s="183"/>
      <c r="G1185" s="184"/>
      <c r="H1185" s="135"/>
      <c r="I1185" s="136"/>
      <c r="J1185" s="137"/>
      <c r="K1185" s="138" t="str">
        <f>C1185 &amp; D1185 &amp; G1185</f>
        <v/>
      </c>
      <c r="L1185" s="139"/>
    </row>
    <row r="1186" spans="1:12" s="85" customFormat="1" x14ac:dyDescent="0.2">
      <c r="A1186" s="140"/>
      <c r="B1186" s="141" t="s">
        <v>13</v>
      </c>
      <c r="C1186" s="142"/>
      <c r="D1186" s="188"/>
      <c r="E1186" s="188"/>
      <c r="F1186" s="188"/>
      <c r="G1186" s="189"/>
      <c r="H1186" s="143"/>
      <c r="I1186" s="144"/>
      <c r="J1186" s="145">
        <f>IF(IF(H1186="",0,H1186)=0,0,(IF(H1186&gt;0,IF(I1186&gt;H1186,0,H1186-I1186),IF(I1186&gt;H1186,H1186-I1186,0))))</f>
        <v>0</v>
      </c>
      <c r="K1186" s="146" t="str">
        <f>C1186 &amp; D1186 &amp; G1186</f>
        <v/>
      </c>
      <c r="L1186" s="147" t="str">
        <f>C1186 &amp; D1186 &amp; G1186</f>
        <v/>
      </c>
    </row>
    <row r="1187" spans="1:12" ht="12.75" hidden="1" customHeight="1" x14ac:dyDescent="0.2">
      <c r="A1187" s="76"/>
      <c r="B1187" s="16"/>
      <c r="C1187" s="14"/>
      <c r="D1187" s="14"/>
      <c r="E1187" s="14"/>
      <c r="F1187" s="14"/>
      <c r="G1187" s="14"/>
      <c r="H1187" s="34"/>
      <c r="I1187" s="35"/>
      <c r="J1187" s="55"/>
      <c r="K1187" s="118"/>
    </row>
    <row r="1188" spans="1:12" ht="12.75" customHeight="1" x14ac:dyDescent="0.2">
      <c r="A1188" s="74" t="s">
        <v>16</v>
      </c>
      <c r="B1188" s="50" t="s">
        <v>9</v>
      </c>
      <c r="C1188" s="155" t="s">
        <v>52</v>
      </c>
      <c r="D1188" s="156"/>
      <c r="E1188" s="156"/>
      <c r="F1188" s="156"/>
      <c r="G1188" s="157"/>
      <c r="H1188" s="52">
        <v>10502429.199999999</v>
      </c>
      <c r="I1188" s="52">
        <v>4145989.39</v>
      </c>
      <c r="J1188" s="92">
        <f>IF(IF(H1188="",0,H1188)=0,0,(IF(H1188&gt;0,IF(I1188&gt;H1188,0,H1188-I1188),IF(I1188&gt;H1188,H1188-I1188,0))))</f>
        <v>6356439.8099999996</v>
      </c>
    </row>
    <row r="1189" spans="1:12" ht="22.5" x14ac:dyDescent="0.2">
      <c r="A1189" s="74" t="s">
        <v>53</v>
      </c>
      <c r="B1189" s="50" t="s">
        <v>9</v>
      </c>
      <c r="C1189" s="155" t="s">
        <v>54</v>
      </c>
      <c r="D1189" s="156"/>
      <c r="E1189" s="156"/>
      <c r="F1189" s="156"/>
      <c r="G1189" s="157"/>
      <c r="H1189" s="52">
        <v>10502429.199999999</v>
      </c>
      <c r="I1189" s="52">
        <v>4145989.39</v>
      </c>
      <c r="J1189" s="92">
        <f>IF(IF(H1189="",0,H1189)=0,0,(IF(H1189&gt;0,IF(I1189&gt;H1189,0,H1189-I1189),IF(I1189&gt;H1189,H1189-I1189,0))))</f>
        <v>6356439.8099999996</v>
      </c>
    </row>
    <row r="1190" spans="1:12" ht="35.25" customHeight="1" x14ac:dyDescent="0.2">
      <c r="A1190" s="74" t="s">
        <v>56</v>
      </c>
      <c r="B1190" s="50" t="s">
        <v>9</v>
      </c>
      <c r="C1190" s="155" t="s">
        <v>55</v>
      </c>
      <c r="D1190" s="156"/>
      <c r="E1190" s="156"/>
      <c r="F1190" s="156"/>
      <c r="G1190" s="157"/>
      <c r="H1190" s="52">
        <v>0</v>
      </c>
      <c r="I1190" s="52">
        <v>0</v>
      </c>
      <c r="J1190" s="92">
        <f>IF(IF(H1190="",0,H1190)=0,0,(IF(H1190&gt;0,IF(I1190&gt;H1190,0,H1190-I1190),IF(I1190&gt;H1190,H1190-I1190,0))))</f>
        <v>0</v>
      </c>
    </row>
    <row r="1191" spans="1:12" x14ac:dyDescent="0.2">
      <c r="A1191" s="109" t="s">
        <v>82</v>
      </c>
      <c r="B1191" s="110" t="s">
        <v>14</v>
      </c>
      <c r="C1191" s="108" t="s">
        <v>73</v>
      </c>
      <c r="D1191" s="179" t="s">
        <v>84</v>
      </c>
      <c r="E1191" s="180"/>
      <c r="F1191" s="180"/>
      <c r="G1191" s="181"/>
      <c r="H1191" s="97">
        <v>-1456640720.8</v>
      </c>
      <c r="I1191" s="97">
        <v>-527890143.14999998</v>
      </c>
      <c r="J1191" s="112" t="s">
        <v>57</v>
      </c>
      <c r="K1191" s="107" t="str">
        <f t="shared" ref="K1191:K1198" si="22">C1191 &amp; D1191 &amp; G1191</f>
        <v>00001050000000000500</v>
      </c>
      <c r="L1191" s="107" t="s">
        <v>83</v>
      </c>
    </row>
    <row r="1192" spans="1:12" x14ac:dyDescent="0.2">
      <c r="A1192" s="109" t="s">
        <v>86</v>
      </c>
      <c r="B1192" s="110" t="s">
        <v>14</v>
      </c>
      <c r="C1192" s="108" t="s">
        <v>73</v>
      </c>
      <c r="D1192" s="179" t="s">
        <v>85</v>
      </c>
      <c r="E1192" s="180"/>
      <c r="F1192" s="180"/>
      <c r="G1192" s="181"/>
      <c r="H1192" s="97">
        <v>-1456640720.8</v>
      </c>
      <c r="I1192" s="97">
        <v>-527890143.14999998</v>
      </c>
      <c r="J1192" s="112" t="s">
        <v>57</v>
      </c>
      <c r="K1192" s="107" t="str">
        <f t="shared" si="22"/>
        <v>00001050200000000500</v>
      </c>
      <c r="L1192" s="107" t="s">
        <v>87</v>
      </c>
    </row>
    <row r="1193" spans="1:12" ht="22.5" x14ac:dyDescent="0.2">
      <c r="A1193" s="109" t="s">
        <v>89</v>
      </c>
      <c r="B1193" s="110" t="s">
        <v>14</v>
      </c>
      <c r="C1193" s="108" t="s">
        <v>73</v>
      </c>
      <c r="D1193" s="179" t="s">
        <v>90</v>
      </c>
      <c r="E1193" s="180"/>
      <c r="F1193" s="180"/>
      <c r="G1193" s="181"/>
      <c r="H1193" s="97">
        <v>-1456640720.8</v>
      </c>
      <c r="I1193" s="97">
        <v>-527890143.14999998</v>
      </c>
      <c r="J1193" s="112" t="s">
        <v>57</v>
      </c>
      <c r="K1193" s="107" t="str">
        <f t="shared" si="22"/>
        <v>00001050201000000510</v>
      </c>
      <c r="L1193" s="107" t="s">
        <v>88</v>
      </c>
    </row>
    <row r="1194" spans="1:12" ht="22.5" x14ac:dyDescent="0.2">
      <c r="A1194" s="95" t="s">
        <v>91</v>
      </c>
      <c r="B1194" s="111" t="s">
        <v>14</v>
      </c>
      <c r="C1194" s="124" t="s">
        <v>73</v>
      </c>
      <c r="D1194" s="190" t="s">
        <v>92</v>
      </c>
      <c r="E1194" s="190"/>
      <c r="F1194" s="190"/>
      <c r="G1194" s="191"/>
      <c r="H1194" s="77">
        <v>-1456640720.8</v>
      </c>
      <c r="I1194" s="77">
        <v>-527890143.14999998</v>
      </c>
      <c r="J1194" s="65" t="s">
        <v>17</v>
      </c>
      <c r="K1194" s="107" t="str">
        <f t="shared" si="22"/>
        <v>00001050201050000510</v>
      </c>
      <c r="L1194" s="4" t="str">
        <f>C1194 &amp; D1194 &amp; G1194</f>
        <v>00001050201050000510</v>
      </c>
    </row>
    <row r="1195" spans="1:12" x14ac:dyDescent="0.2">
      <c r="A1195" s="109" t="s">
        <v>72</v>
      </c>
      <c r="B1195" s="110" t="s">
        <v>15</v>
      </c>
      <c r="C1195" s="108" t="s">
        <v>73</v>
      </c>
      <c r="D1195" s="179" t="s">
        <v>70</v>
      </c>
      <c r="E1195" s="180"/>
      <c r="F1195" s="180"/>
      <c r="G1195" s="181"/>
      <c r="H1195" s="97">
        <v>1467143150</v>
      </c>
      <c r="I1195" s="97">
        <v>532036132.54000002</v>
      </c>
      <c r="J1195" s="112" t="s">
        <v>57</v>
      </c>
      <c r="K1195" s="107" t="str">
        <f t="shared" si="22"/>
        <v>00001050000000000600</v>
      </c>
      <c r="L1195" s="107" t="s">
        <v>71</v>
      </c>
    </row>
    <row r="1196" spans="1:12" x14ac:dyDescent="0.2">
      <c r="A1196" s="109" t="s">
        <v>75</v>
      </c>
      <c r="B1196" s="110" t="s">
        <v>15</v>
      </c>
      <c r="C1196" s="108" t="s">
        <v>73</v>
      </c>
      <c r="D1196" s="179" t="s">
        <v>74</v>
      </c>
      <c r="E1196" s="180"/>
      <c r="F1196" s="180"/>
      <c r="G1196" s="181"/>
      <c r="H1196" s="97">
        <v>1467143150</v>
      </c>
      <c r="I1196" s="97">
        <v>532036132.54000002</v>
      </c>
      <c r="J1196" s="112" t="s">
        <v>57</v>
      </c>
      <c r="K1196" s="107" t="str">
        <f t="shared" si="22"/>
        <v>00001050200000000600</v>
      </c>
      <c r="L1196" s="107" t="s">
        <v>76</v>
      </c>
    </row>
    <row r="1197" spans="1:12" ht="22.5" x14ac:dyDescent="0.2">
      <c r="A1197" s="109" t="s">
        <v>79</v>
      </c>
      <c r="B1197" s="110" t="s">
        <v>15</v>
      </c>
      <c r="C1197" s="108" t="s">
        <v>73</v>
      </c>
      <c r="D1197" s="179" t="s">
        <v>78</v>
      </c>
      <c r="E1197" s="180"/>
      <c r="F1197" s="180"/>
      <c r="G1197" s="181"/>
      <c r="H1197" s="97">
        <v>1467143150</v>
      </c>
      <c r="I1197" s="97">
        <v>532036132.54000002</v>
      </c>
      <c r="J1197" s="112" t="s">
        <v>57</v>
      </c>
      <c r="K1197" s="107" t="str">
        <f t="shared" si="22"/>
        <v>00001050201000000610</v>
      </c>
      <c r="L1197" s="107" t="s">
        <v>77</v>
      </c>
    </row>
    <row r="1198" spans="1:12" ht="22.5" x14ac:dyDescent="0.2">
      <c r="A1198" s="96" t="s">
        <v>81</v>
      </c>
      <c r="B1198" s="111" t="s">
        <v>15</v>
      </c>
      <c r="C1198" s="124" t="s">
        <v>73</v>
      </c>
      <c r="D1198" s="190" t="s">
        <v>80</v>
      </c>
      <c r="E1198" s="190"/>
      <c r="F1198" s="190"/>
      <c r="G1198" s="191"/>
      <c r="H1198" s="98">
        <v>1467143150</v>
      </c>
      <c r="I1198" s="98">
        <v>532036132.54000002</v>
      </c>
      <c r="J1198" s="99" t="s">
        <v>17</v>
      </c>
      <c r="K1198" s="106" t="str">
        <f t="shared" si="22"/>
        <v>00001050201050000610</v>
      </c>
      <c r="L1198" s="4" t="str">
        <f>C1198 &amp; D1198 &amp; G1198</f>
        <v>00001050201050000610</v>
      </c>
    </row>
    <row r="1199" spans="1:12" x14ac:dyDescent="0.2">
      <c r="A1199" s="26"/>
      <c r="B1199" s="29"/>
      <c r="C1199" s="22"/>
      <c r="D1199" s="22"/>
      <c r="E1199" s="22"/>
      <c r="F1199" s="22"/>
      <c r="G1199" s="22"/>
      <c r="H1199" s="22"/>
      <c r="I1199" s="22"/>
      <c r="J1199" s="22"/>
      <c r="K1199" s="22"/>
    </row>
    <row r="1200" spans="1:12" x14ac:dyDescent="0.2">
      <c r="A1200" s="26"/>
      <c r="B1200" s="29"/>
      <c r="C1200" s="22"/>
      <c r="D1200" s="22"/>
      <c r="E1200" s="22"/>
      <c r="F1200" s="22"/>
      <c r="G1200" s="22"/>
      <c r="H1200" s="22"/>
      <c r="I1200" s="22"/>
      <c r="J1200" s="22"/>
      <c r="K1200" s="94"/>
      <c r="L1200" s="94"/>
    </row>
    <row r="1201" spans="1:12" ht="21.75" customHeight="1" x14ac:dyDescent="0.2">
      <c r="A1201" s="24" t="s">
        <v>47</v>
      </c>
      <c r="B1201" s="153" t="s">
        <v>1771</v>
      </c>
      <c r="C1201" s="153"/>
      <c r="D1201" s="153"/>
      <c r="E1201" s="29"/>
      <c r="F1201" s="29"/>
      <c r="G1201" s="22"/>
      <c r="H1201" s="68" t="s">
        <v>49</v>
      </c>
      <c r="I1201" s="67"/>
      <c r="J1201" s="67" t="s">
        <v>1772</v>
      </c>
      <c r="K1201" s="94"/>
      <c r="L1201" s="94"/>
    </row>
    <row r="1202" spans="1:12" x14ac:dyDescent="0.2">
      <c r="A1202" s="3" t="s">
        <v>45</v>
      </c>
      <c r="B1202" s="149" t="s">
        <v>46</v>
      </c>
      <c r="C1202" s="149"/>
      <c r="D1202" s="149"/>
      <c r="E1202" s="29"/>
      <c r="F1202" s="29"/>
      <c r="G1202" s="22"/>
      <c r="H1202" s="22"/>
      <c r="I1202" s="69" t="s">
        <v>50</v>
      </c>
      <c r="J1202" s="29" t="s">
        <v>46</v>
      </c>
      <c r="K1202" s="94"/>
      <c r="L1202" s="94"/>
    </row>
    <row r="1203" spans="1:12" x14ac:dyDescent="0.2">
      <c r="A1203" s="3"/>
      <c r="B1203" s="29"/>
      <c r="C1203" s="22"/>
      <c r="D1203" s="22"/>
      <c r="E1203" s="22"/>
      <c r="F1203" s="22"/>
      <c r="G1203" s="22"/>
      <c r="H1203" s="22"/>
      <c r="I1203" s="22"/>
      <c r="J1203" s="22"/>
      <c r="K1203" s="94"/>
      <c r="L1203" s="94"/>
    </row>
    <row r="1204" spans="1:12" ht="21.75" customHeight="1" x14ac:dyDescent="0.2">
      <c r="A1204" s="3" t="s">
        <v>48</v>
      </c>
      <c r="B1204" s="154" t="s">
        <v>1773</v>
      </c>
      <c r="C1204" s="154"/>
      <c r="D1204" s="154"/>
      <c r="E1204" s="121"/>
      <c r="F1204" s="121"/>
      <c r="G1204" s="22"/>
      <c r="H1204" s="22"/>
      <c r="I1204" s="22"/>
      <c r="J1204" s="22"/>
      <c r="K1204" s="94"/>
      <c r="L1204" s="94"/>
    </row>
    <row r="1205" spans="1:12" x14ac:dyDescent="0.2">
      <c r="A1205" s="3" t="s">
        <v>45</v>
      </c>
      <c r="B1205" s="149" t="s">
        <v>46</v>
      </c>
      <c r="C1205" s="149"/>
      <c r="D1205" s="149"/>
      <c r="E1205" s="29"/>
      <c r="F1205" s="29"/>
      <c r="G1205" s="22"/>
      <c r="H1205" s="22"/>
      <c r="I1205" s="22"/>
      <c r="J1205" s="22"/>
      <c r="K1205" s="94"/>
      <c r="L1205" s="94"/>
    </row>
    <row r="1206" spans="1:12" x14ac:dyDescent="0.2">
      <c r="A1206" s="3"/>
      <c r="B1206" s="29"/>
      <c r="C1206" s="22"/>
      <c r="D1206" s="22"/>
      <c r="E1206" s="22"/>
      <c r="F1206" s="22"/>
      <c r="G1206" s="22"/>
      <c r="H1206" s="22"/>
      <c r="I1206" s="22"/>
      <c r="J1206" s="22"/>
      <c r="K1206" s="94"/>
      <c r="L1206" s="94"/>
    </row>
    <row r="1207" spans="1:12" x14ac:dyDescent="0.2">
      <c r="A1207" s="3" t="s">
        <v>1774</v>
      </c>
      <c r="B1207" s="29"/>
      <c r="C1207" s="22"/>
      <c r="D1207" s="22"/>
      <c r="E1207" s="22"/>
      <c r="F1207" s="22"/>
      <c r="G1207" s="22"/>
      <c r="H1207" s="22"/>
      <c r="I1207" s="22"/>
      <c r="J1207" s="22"/>
      <c r="K1207" s="94"/>
      <c r="L1207" s="94"/>
    </row>
    <row r="1208" spans="1:12" x14ac:dyDescent="0.2">
      <c r="A1208" s="26"/>
      <c r="B1208" s="29"/>
      <c r="C1208" s="22"/>
      <c r="D1208" s="22"/>
      <c r="E1208" s="22"/>
      <c r="F1208" s="22"/>
      <c r="G1208" s="22"/>
      <c r="H1208" s="22"/>
      <c r="I1208" s="22"/>
      <c r="J1208" s="22"/>
      <c r="K1208" s="94"/>
      <c r="L1208" s="94"/>
    </row>
    <row r="1209" spans="1:12" x14ac:dyDescent="0.2">
      <c r="K1209" s="94"/>
      <c r="L1209" s="94"/>
    </row>
    <row r="1210" spans="1:12" x14ac:dyDescent="0.2">
      <c r="K1210" s="94"/>
      <c r="L1210" s="94"/>
    </row>
    <row r="1211" spans="1:12" x14ac:dyDescent="0.2">
      <c r="K1211" s="94"/>
      <c r="L1211" s="94"/>
    </row>
    <row r="1212" spans="1:12" x14ac:dyDescent="0.2">
      <c r="K1212" s="94"/>
      <c r="L1212" s="94"/>
    </row>
    <row r="1213" spans="1:12" x14ac:dyDescent="0.2">
      <c r="K1213" s="94"/>
      <c r="L1213" s="94"/>
    </row>
    <row r="1214" spans="1:12" x14ac:dyDescent="0.2">
      <c r="K1214" s="94"/>
      <c r="L1214" s="94"/>
    </row>
  </sheetData>
  <mergeCells count="1198">
    <mergeCell ref="D199:G199"/>
    <mergeCell ref="D200:G200"/>
    <mergeCell ref="D194:G194"/>
    <mergeCell ref="D195:G195"/>
    <mergeCell ref="D196:G196"/>
    <mergeCell ref="D197:G197"/>
    <mergeCell ref="D198:G198"/>
    <mergeCell ref="D189:G189"/>
    <mergeCell ref="D190:G190"/>
    <mergeCell ref="D191:G191"/>
    <mergeCell ref="D192:G192"/>
    <mergeCell ref="D193:G193"/>
    <mergeCell ref="D184:G184"/>
    <mergeCell ref="D185:G185"/>
    <mergeCell ref="D186:G186"/>
    <mergeCell ref="D187:G187"/>
    <mergeCell ref="D188:G188"/>
    <mergeCell ref="D179:G179"/>
    <mergeCell ref="D180:G180"/>
    <mergeCell ref="D181:G181"/>
    <mergeCell ref="D182:G182"/>
    <mergeCell ref="D183:G183"/>
    <mergeCell ref="D174:G174"/>
    <mergeCell ref="D175:G175"/>
    <mergeCell ref="D176:G176"/>
    <mergeCell ref="D177:G177"/>
    <mergeCell ref="D178:G178"/>
    <mergeCell ref="D169:G169"/>
    <mergeCell ref="D170:G170"/>
    <mergeCell ref="D171:G171"/>
    <mergeCell ref="D172:G172"/>
    <mergeCell ref="D173:G173"/>
    <mergeCell ref="D164:G164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49:G149"/>
    <mergeCell ref="D150:G150"/>
    <mergeCell ref="D151:G151"/>
    <mergeCell ref="D152:G152"/>
    <mergeCell ref="D153:G15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D134:G134"/>
    <mergeCell ref="D135:G135"/>
    <mergeCell ref="D136:G136"/>
    <mergeCell ref="D137:G137"/>
    <mergeCell ref="D138:G138"/>
    <mergeCell ref="D129:G129"/>
    <mergeCell ref="D130:G130"/>
    <mergeCell ref="D131:G131"/>
    <mergeCell ref="D132:G132"/>
    <mergeCell ref="D133:G13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1152:F1152"/>
    <mergeCell ref="E1153:F1153"/>
    <mergeCell ref="E1135:F1135"/>
    <mergeCell ref="E1136:F1136"/>
    <mergeCell ref="E1127:F1127"/>
    <mergeCell ref="E1128:F1128"/>
    <mergeCell ref="E1129:F1129"/>
    <mergeCell ref="E1130:F1130"/>
    <mergeCell ref="E1131:F1131"/>
    <mergeCell ref="E1122:F1122"/>
    <mergeCell ref="E1123:F1123"/>
    <mergeCell ref="E1124:F1124"/>
    <mergeCell ref="E1125:F1125"/>
    <mergeCell ref="E1126:F1126"/>
    <mergeCell ref="E1117:F1117"/>
    <mergeCell ref="E1118:F1118"/>
    <mergeCell ref="E1119:F1119"/>
    <mergeCell ref="E1154:F1154"/>
    <mergeCell ref="E1155:F115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147:F1147"/>
    <mergeCell ref="E1148:F1148"/>
    <mergeCell ref="E1149:F1149"/>
    <mergeCell ref="E1150:F1150"/>
    <mergeCell ref="E1151:F1151"/>
    <mergeCell ref="E1142:F1142"/>
    <mergeCell ref="E1143:F1143"/>
    <mergeCell ref="E1144:F1144"/>
    <mergeCell ref="E1145:F1145"/>
    <mergeCell ref="E1146:F1146"/>
    <mergeCell ref="E1137:F1137"/>
    <mergeCell ref="E1138:F1138"/>
    <mergeCell ref="E1139:F1139"/>
    <mergeCell ref="E1140:F1140"/>
    <mergeCell ref="E1141:F1141"/>
    <mergeCell ref="E1132:F1132"/>
    <mergeCell ref="E1133:F1133"/>
    <mergeCell ref="E1134:F1134"/>
    <mergeCell ref="E1120:F1120"/>
    <mergeCell ref="E1121:F1121"/>
    <mergeCell ref="E1112:F1112"/>
    <mergeCell ref="E1113:F1113"/>
    <mergeCell ref="E1114:F1114"/>
    <mergeCell ref="E1115:F1115"/>
    <mergeCell ref="E1116:F1116"/>
    <mergeCell ref="E1107:F1107"/>
    <mergeCell ref="E1108:F1108"/>
    <mergeCell ref="E1109:F1109"/>
    <mergeCell ref="E1110:F1110"/>
    <mergeCell ref="E1111:F1111"/>
    <mergeCell ref="E1102:F1102"/>
    <mergeCell ref="E1103:F1103"/>
    <mergeCell ref="E1104:F1104"/>
    <mergeCell ref="E1105:F1105"/>
    <mergeCell ref="E1106:F1106"/>
    <mergeCell ref="E1097:F1097"/>
    <mergeCell ref="E1098:F1098"/>
    <mergeCell ref="E1099:F1099"/>
    <mergeCell ref="E1100:F1100"/>
    <mergeCell ref="E1101:F1101"/>
    <mergeCell ref="E1092:F1092"/>
    <mergeCell ref="E1093:F1093"/>
    <mergeCell ref="E1094:F1094"/>
    <mergeCell ref="E1095:F1095"/>
    <mergeCell ref="E1096:F1096"/>
    <mergeCell ref="E1087:F1087"/>
    <mergeCell ref="E1088:F1088"/>
    <mergeCell ref="E1089:F1089"/>
    <mergeCell ref="E1090:F1090"/>
    <mergeCell ref="E1091:F1091"/>
    <mergeCell ref="E1082:F1082"/>
    <mergeCell ref="E1083:F1083"/>
    <mergeCell ref="E1084:F1084"/>
    <mergeCell ref="E1085:F1085"/>
    <mergeCell ref="E1086:F1086"/>
    <mergeCell ref="E1077:F1077"/>
    <mergeCell ref="E1078:F1078"/>
    <mergeCell ref="E1079:F1079"/>
    <mergeCell ref="E1080:F1080"/>
    <mergeCell ref="E1081:F1081"/>
    <mergeCell ref="E1072:F1072"/>
    <mergeCell ref="E1073:F1073"/>
    <mergeCell ref="E1074:F1074"/>
    <mergeCell ref="E1075:F1075"/>
    <mergeCell ref="E1076:F1076"/>
    <mergeCell ref="E1067:F1067"/>
    <mergeCell ref="E1068:F1068"/>
    <mergeCell ref="E1069:F1069"/>
    <mergeCell ref="E1070:F1070"/>
    <mergeCell ref="E1071:F1071"/>
    <mergeCell ref="E1062:F1062"/>
    <mergeCell ref="E1063:F1063"/>
    <mergeCell ref="E1064:F1064"/>
    <mergeCell ref="E1065:F1065"/>
    <mergeCell ref="E1066:F1066"/>
    <mergeCell ref="E1057:F1057"/>
    <mergeCell ref="E1058:F1058"/>
    <mergeCell ref="E1059:F1059"/>
    <mergeCell ref="E1060:F1060"/>
    <mergeCell ref="E1061:F1061"/>
    <mergeCell ref="E1052:F1052"/>
    <mergeCell ref="E1053:F1053"/>
    <mergeCell ref="E1054:F1054"/>
    <mergeCell ref="E1055:F1055"/>
    <mergeCell ref="E1056:F1056"/>
    <mergeCell ref="E1047:F1047"/>
    <mergeCell ref="E1048:F1048"/>
    <mergeCell ref="E1049:F1049"/>
    <mergeCell ref="E1050:F1050"/>
    <mergeCell ref="E1051:F1051"/>
    <mergeCell ref="E1042:F1042"/>
    <mergeCell ref="E1043:F1043"/>
    <mergeCell ref="E1044:F1044"/>
    <mergeCell ref="E1045:F1045"/>
    <mergeCell ref="E1046:F1046"/>
    <mergeCell ref="E1037:F1037"/>
    <mergeCell ref="E1038:F1038"/>
    <mergeCell ref="E1039:F1039"/>
    <mergeCell ref="E1040:F1040"/>
    <mergeCell ref="E1041:F1041"/>
    <mergeCell ref="E1032:F1032"/>
    <mergeCell ref="E1033:F1033"/>
    <mergeCell ref="E1034:F1034"/>
    <mergeCell ref="E1035:F1035"/>
    <mergeCell ref="E1036:F1036"/>
    <mergeCell ref="E1027:F1027"/>
    <mergeCell ref="E1028:F1028"/>
    <mergeCell ref="E1029:F1029"/>
    <mergeCell ref="E1030:F1030"/>
    <mergeCell ref="E1031:F1031"/>
    <mergeCell ref="E1022:F1022"/>
    <mergeCell ref="E1023:F1023"/>
    <mergeCell ref="E1024:F1024"/>
    <mergeCell ref="E1025:F1025"/>
    <mergeCell ref="E1026:F1026"/>
    <mergeCell ref="E1017:F1017"/>
    <mergeCell ref="E1018:F1018"/>
    <mergeCell ref="E1019:F1019"/>
    <mergeCell ref="E1020:F1020"/>
    <mergeCell ref="E1021:F1021"/>
    <mergeCell ref="E1012:F1012"/>
    <mergeCell ref="E1013:F1013"/>
    <mergeCell ref="E1014:F1014"/>
    <mergeCell ref="E1015:F1015"/>
    <mergeCell ref="E1016:F1016"/>
    <mergeCell ref="E1007:F1007"/>
    <mergeCell ref="E1008:F1008"/>
    <mergeCell ref="E1009:F1009"/>
    <mergeCell ref="E1010:F1010"/>
    <mergeCell ref="E1011:F1011"/>
    <mergeCell ref="E1002:F1002"/>
    <mergeCell ref="E1003:F1003"/>
    <mergeCell ref="E1004:F1004"/>
    <mergeCell ref="E1005:F1005"/>
    <mergeCell ref="E1006:F1006"/>
    <mergeCell ref="E997:F997"/>
    <mergeCell ref="E998:F998"/>
    <mergeCell ref="E999:F999"/>
    <mergeCell ref="E1000:F1000"/>
    <mergeCell ref="E1001:F1001"/>
    <mergeCell ref="E992:F992"/>
    <mergeCell ref="E993:F993"/>
    <mergeCell ref="E994:F994"/>
    <mergeCell ref="E995:F995"/>
    <mergeCell ref="E996:F996"/>
    <mergeCell ref="E987:F987"/>
    <mergeCell ref="E988:F988"/>
    <mergeCell ref="E989:F989"/>
    <mergeCell ref="E990:F990"/>
    <mergeCell ref="E991:F991"/>
    <mergeCell ref="E982:F982"/>
    <mergeCell ref="E983:F983"/>
    <mergeCell ref="E984:F984"/>
    <mergeCell ref="E985:F985"/>
    <mergeCell ref="E986:F986"/>
    <mergeCell ref="E977:F977"/>
    <mergeCell ref="E978:F978"/>
    <mergeCell ref="E979:F979"/>
    <mergeCell ref="E980:F980"/>
    <mergeCell ref="E981:F981"/>
    <mergeCell ref="E972:F972"/>
    <mergeCell ref="E973:F973"/>
    <mergeCell ref="E974:F974"/>
    <mergeCell ref="E975:F975"/>
    <mergeCell ref="E976:F976"/>
    <mergeCell ref="E967:F967"/>
    <mergeCell ref="E968:F968"/>
    <mergeCell ref="E969:F969"/>
    <mergeCell ref="E970:F970"/>
    <mergeCell ref="E971:F971"/>
    <mergeCell ref="E962:F962"/>
    <mergeCell ref="E963:F963"/>
    <mergeCell ref="E964:F964"/>
    <mergeCell ref="E965:F965"/>
    <mergeCell ref="E966:F966"/>
    <mergeCell ref="E957:F957"/>
    <mergeCell ref="E958:F958"/>
    <mergeCell ref="E959:F959"/>
    <mergeCell ref="E960:F960"/>
    <mergeCell ref="E961:F961"/>
    <mergeCell ref="E952:F952"/>
    <mergeCell ref="E953:F953"/>
    <mergeCell ref="E954:F954"/>
    <mergeCell ref="E955:F955"/>
    <mergeCell ref="E956:F956"/>
    <mergeCell ref="E947:F947"/>
    <mergeCell ref="E948:F948"/>
    <mergeCell ref="E949:F949"/>
    <mergeCell ref="E950:F950"/>
    <mergeCell ref="E951:F951"/>
    <mergeCell ref="E942:F942"/>
    <mergeCell ref="E943:F943"/>
    <mergeCell ref="E944:F944"/>
    <mergeCell ref="E945:F945"/>
    <mergeCell ref="E946:F946"/>
    <mergeCell ref="E937:F937"/>
    <mergeCell ref="E938:F938"/>
    <mergeCell ref="E939:F939"/>
    <mergeCell ref="E940:F940"/>
    <mergeCell ref="E941:F941"/>
    <mergeCell ref="E932:F932"/>
    <mergeCell ref="E933:F933"/>
    <mergeCell ref="E934:F934"/>
    <mergeCell ref="E935:F935"/>
    <mergeCell ref="E936:F936"/>
    <mergeCell ref="E927:F927"/>
    <mergeCell ref="E928:F928"/>
    <mergeCell ref="E929:F929"/>
    <mergeCell ref="E930:F930"/>
    <mergeCell ref="E931:F931"/>
    <mergeCell ref="E922:F922"/>
    <mergeCell ref="E923:F923"/>
    <mergeCell ref="E924:F924"/>
    <mergeCell ref="E925:F925"/>
    <mergeCell ref="E926:F926"/>
    <mergeCell ref="E917:F917"/>
    <mergeCell ref="E918:F918"/>
    <mergeCell ref="E919:F919"/>
    <mergeCell ref="E920:F920"/>
    <mergeCell ref="E921:F921"/>
    <mergeCell ref="E912:F912"/>
    <mergeCell ref="E913:F913"/>
    <mergeCell ref="E914:F914"/>
    <mergeCell ref="E915:F915"/>
    <mergeCell ref="E916:F916"/>
    <mergeCell ref="E907:F907"/>
    <mergeCell ref="E908:F908"/>
    <mergeCell ref="E909:F909"/>
    <mergeCell ref="E910:F910"/>
    <mergeCell ref="E911:F911"/>
    <mergeCell ref="E902:F902"/>
    <mergeCell ref="E903:F903"/>
    <mergeCell ref="E904:F904"/>
    <mergeCell ref="E905:F905"/>
    <mergeCell ref="E906:F906"/>
    <mergeCell ref="E897:F897"/>
    <mergeCell ref="E898:F898"/>
    <mergeCell ref="E899:F899"/>
    <mergeCell ref="E900:F900"/>
    <mergeCell ref="E901:F901"/>
    <mergeCell ref="E892:F892"/>
    <mergeCell ref="E893:F893"/>
    <mergeCell ref="E894:F894"/>
    <mergeCell ref="E895:F895"/>
    <mergeCell ref="E896:F896"/>
    <mergeCell ref="E887:F887"/>
    <mergeCell ref="E888:F888"/>
    <mergeCell ref="E889:F889"/>
    <mergeCell ref="E890:F890"/>
    <mergeCell ref="E891:F891"/>
    <mergeCell ref="E882:F882"/>
    <mergeCell ref="E883:F883"/>
    <mergeCell ref="E884:F884"/>
    <mergeCell ref="E885:F885"/>
    <mergeCell ref="E886:F886"/>
    <mergeCell ref="E877:F877"/>
    <mergeCell ref="E878:F878"/>
    <mergeCell ref="E879:F879"/>
    <mergeCell ref="E880:F880"/>
    <mergeCell ref="E881:F881"/>
    <mergeCell ref="E872:F872"/>
    <mergeCell ref="E873:F873"/>
    <mergeCell ref="E874:F874"/>
    <mergeCell ref="E875:F875"/>
    <mergeCell ref="E876:F876"/>
    <mergeCell ref="E867:F867"/>
    <mergeCell ref="E868:F868"/>
    <mergeCell ref="E869:F869"/>
    <mergeCell ref="E870:F870"/>
    <mergeCell ref="E871:F871"/>
    <mergeCell ref="E862:F862"/>
    <mergeCell ref="E863:F863"/>
    <mergeCell ref="E864:F864"/>
    <mergeCell ref="E865:F865"/>
    <mergeCell ref="E866:F866"/>
    <mergeCell ref="E857:F857"/>
    <mergeCell ref="E858:F858"/>
    <mergeCell ref="E859:F859"/>
    <mergeCell ref="E860:F860"/>
    <mergeCell ref="E861:F861"/>
    <mergeCell ref="E852:F852"/>
    <mergeCell ref="E853:F853"/>
    <mergeCell ref="E854:F854"/>
    <mergeCell ref="E855:F855"/>
    <mergeCell ref="E856:F856"/>
    <mergeCell ref="E847:F847"/>
    <mergeCell ref="E848:F848"/>
    <mergeCell ref="E849:F849"/>
    <mergeCell ref="E850:F850"/>
    <mergeCell ref="E851:F851"/>
    <mergeCell ref="E842:F842"/>
    <mergeCell ref="E843:F843"/>
    <mergeCell ref="E844:F844"/>
    <mergeCell ref="E845:F845"/>
    <mergeCell ref="E846:F846"/>
    <mergeCell ref="E837:F837"/>
    <mergeCell ref="E838:F838"/>
    <mergeCell ref="E839:F839"/>
    <mergeCell ref="E840:F840"/>
    <mergeCell ref="E841:F841"/>
    <mergeCell ref="E832:F832"/>
    <mergeCell ref="E833:F833"/>
    <mergeCell ref="E834:F834"/>
    <mergeCell ref="E835:F835"/>
    <mergeCell ref="E836:F836"/>
    <mergeCell ref="E827:F827"/>
    <mergeCell ref="E828:F828"/>
    <mergeCell ref="E829:F829"/>
    <mergeCell ref="E830:F830"/>
    <mergeCell ref="E831:F831"/>
    <mergeCell ref="E822:F822"/>
    <mergeCell ref="E823:F823"/>
    <mergeCell ref="E824:F824"/>
    <mergeCell ref="E825:F825"/>
    <mergeCell ref="E826:F826"/>
    <mergeCell ref="E817:F817"/>
    <mergeCell ref="E818:F818"/>
    <mergeCell ref="E819:F819"/>
    <mergeCell ref="E820:F820"/>
    <mergeCell ref="E821:F821"/>
    <mergeCell ref="E812:F812"/>
    <mergeCell ref="E813:F813"/>
    <mergeCell ref="E814:F814"/>
    <mergeCell ref="E815:F815"/>
    <mergeCell ref="E816:F816"/>
    <mergeCell ref="E807:F807"/>
    <mergeCell ref="E808:F808"/>
    <mergeCell ref="E809:F809"/>
    <mergeCell ref="E810:F810"/>
    <mergeCell ref="E811:F811"/>
    <mergeCell ref="E802:F802"/>
    <mergeCell ref="E803:F803"/>
    <mergeCell ref="E804:F804"/>
    <mergeCell ref="E805:F805"/>
    <mergeCell ref="E806:F806"/>
    <mergeCell ref="E797:F797"/>
    <mergeCell ref="E798:F798"/>
    <mergeCell ref="E799:F799"/>
    <mergeCell ref="E800:F800"/>
    <mergeCell ref="E801:F801"/>
    <mergeCell ref="E792:F792"/>
    <mergeCell ref="E793:F793"/>
    <mergeCell ref="E794:F794"/>
    <mergeCell ref="E795:F795"/>
    <mergeCell ref="E796:F796"/>
    <mergeCell ref="E787:F787"/>
    <mergeCell ref="E788:F788"/>
    <mergeCell ref="E789:F789"/>
    <mergeCell ref="E790:F790"/>
    <mergeCell ref="E791:F791"/>
    <mergeCell ref="E782:F782"/>
    <mergeCell ref="E783:F783"/>
    <mergeCell ref="E784:F784"/>
    <mergeCell ref="E785:F785"/>
    <mergeCell ref="E786:F786"/>
    <mergeCell ref="E777:F777"/>
    <mergeCell ref="E778:F778"/>
    <mergeCell ref="E779:F779"/>
    <mergeCell ref="E780:F780"/>
    <mergeCell ref="E781:F781"/>
    <mergeCell ref="E772:F772"/>
    <mergeCell ref="E773:F773"/>
    <mergeCell ref="E774:F774"/>
    <mergeCell ref="E775:F775"/>
    <mergeCell ref="E776:F776"/>
    <mergeCell ref="E767:F767"/>
    <mergeCell ref="E768:F768"/>
    <mergeCell ref="E769:F769"/>
    <mergeCell ref="E770:F770"/>
    <mergeCell ref="E771:F771"/>
    <mergeCell ref="E762:F762"/>
    <mergeCell ref="E763:F763"/>
    <mergeCell ref="E764:F764"/>
    <mergeCell ref="E765:F765"/>
    <mergeCell ref="E766:F766"/>
    <mergeCell ref="E757:F757"/>
    <mergeCell ref="E758:F758"/>
    <mergeCell ref="E759:F759"/>
    <mergeCell ref="E760:F760"/>
    <mergeCell ref="E761:F761"/>
    <mergeCell ref="E752:F752"/>
    <mergeCell ref="E753:F753"/>
    <mergeCell ref="E754:F754"/>
    <mergeCell ref="E755:F755"/>
    <mergeCell ref="E756:F756"/>
    <mergeCell ref="E747:F747"/>
    <mergeCell ref="E748:F748"/>
    <mergeCell ref="E749:F749"/>
    <mergeCell ref="E750:F750"/>
    <mergeCell ref="E751:F751"/>
    <mergeCell ref="E742:F742"/>
    <mergeCell ref="E743:F743"/>
    <mergeCell ref="E744:F744"/>
    <mergeCell ref="E745:F745"/>
    <mergeCell ref="E746:F746"/>
    <mergeCell ref="E737:F737"/>
    <mergeCell ref="E738:F738"/>
    <mergeCell ref="E739:F739"/>
    <mergeCell ref="E740:F740"/>
    <mergeCell ref="E741:F741"/>
    <mergeCell ref="E732:F732"/>
    <mergeCell ref="E733:F733"/>
    <mergeCell ref="E734:F734"/>
    <mergeCell ref="E735:F735"/>
    <mergeCell ref="E736:F736"/>
    <mergeCell ref="E727:F727"/>
    <mergeCell ref="E728:F728"/>
    <mergeCell ref="E729:F729"/>
    <mergeCell ref="E730:F730"/>
    <mergeCell ref="E731:F731"/>
    <mergeCell ref="E722:F722"/>
    <mergeCell ref="E723:F723"/>
    <mergeCell ref="E724:F724"/>
    <mergeCell ref="E725:F725"/>
    <mergeCell ref="E726:F726"/>
    <mergeCell ref="E717:F717"/>
    <mergeCell ref="E718:F718"/>
    <mergeCell ref="E719:F719"/>
    <mergeCell ref="E720:F720"/>
    <mergeCell ref="E721:F721"/>
    <mergeCell ref="E712:F712"/>
    <mergeCell ref="E713:F713"/>
    <mergeCell ref="E714:F714"/>
    <mergeCell ref="E715:F715"/>
    <mergeCell ref="E716:F716"/>
    <mergeCell ref="E707:F707"/>
    <mergeCell ref="E708:F708"/>
    <mergeCell ref="E709:F709"/>
    <mergeCell ref="E710:F710"/>
    <mergeCell ref="E711:F711"/>
    <mergeCell ref="E702:F702"/>
    <mergeCell ref="E703:F703"/>
    <mergeCell ref="E704:F704"/>
    <mergeCell ref="E705:F705"/>
    <mergeCell ref="E706:F706"/>
    <mergeCell ref="E697:F697"/>
    <mergeCell ref="E698:F698"/>
    <mergeCell ref="E699:F699"/>
    <mergeCell ref="E700:F700"/>
    <mergeCell ref="E701:F701"/>
    <mergeCell ref="E692:F692"/>
    <mergeCell ref="E693:F693"/>
    <mergeCell ref="E694:F694"/>
    <mergeCell ref="E695:F695"/>
    <mergeCell ref="E696:F696"/>
    <mergeCell ref="E687:F687"/>
    <mergeCell ref="E688:F688"/>
    <mergeCell ref="E689:F689"/>
    <mergeCell ref="E690:F690"/>
    <mergeCell ref="E691:F691"/>
    <mergeCell ref="E682:F682"/>
    <mergeCell ref="E683:F683"/>
    <mergeCell ref="E684:F684"/>
    <mergeCell ref="E685:F685"/>
    <mergeCell ref="E686:F686"/>
    <mergeCell ref="E677:F677"/>
    <mergeCell ref="E678:F678"/>
    <mergeCell ref="E679:F679"/>
    <mergeCell ref="E680:F680"/>
    <mergeCell ref="E681:F681"/>
    <mergeCell ref="E672:F672"/>
    <mergeCell ref="E673:F673"/>
    <mergeCell ref="E674:F674"/>
    <mergeCell ref="E675:F675"/>
    <mergeCell ref="E676:F676"/>
    <mergeCell ref="E667:F667"/>
    <mergeCell ref="E668:F668"/>
    <mergeCell ref="E669:F669"/>
    <mergeCell ref="E670:F670"/>
    <mergeCell ref="E671:F671"/>
    <mergeCell ref="E662:F662"/>
    <mergeCell ref="E663:F663"/>
    <mergeCell ref="E664:F664"/>
    <mergeCell ref="E665:F665"/>
    <mergeCell ref="E666:F666"/>
    <mergeCell ref="E657:F657"/>
    <mergeCell ref="E658:F658"/>
    <mergeCell ref="E659:F659"/>
    <mergeCell ref="E660:F660"/>
    <mergeCell ref="E661:F661"/>
    <mergeCell ref="E652:F652"/>
    <mergeCell ref="E653:F653"/>
    <mergeCell ref="E654:F654"/>
    <mergeCell ref="E655:F655"/>
    <mergeCell ref="E656:F656"/>
    <mergeCell ref="E647:F647"/>
    <mergeCell ref="E648:F648"/>
    <mergeCell ref="E649:F649"/>
    <mergeCell ref="E650:F650"/>
    <mergeCell ref="E651:F651"/>
    <mergeCell ref="E642:F642"/>
    <mergeCell ref="E643:F643"/>
    <mergeCell ref="E644:F644"/>
    <mergeCell ref="E645:F645"/>
    <mergeCell ref="E646:F646"/>
    <mergeCell ref="E637:F637"/>
    <mergeCell ref="E638:F638"/>
    <mergeCell ref="E639:F639"/>
    <mergeCell ref="E640:F640"/>
    <mergeCell ref="E641:F641"/>
    <mergeCell ref="E632:F632"/>
    <mergeCell ref="E633:F633"/>
    <mergeCell ref="E634:F634"/>
    <mergeCell ref="E635:F635"/>
    <mergeCell ref="E636:F636"/>
    <mergeCell ref="E627:F627"/>
    <mergeCell ref="E628:F628"/>
    <mergeCell ref="E629:F629"/>
    <mergeCell ref="E630:F630"/>
    <mergeCell ref="E631:F631"/>
    <mergeCell ref="E622:F622"/>
    <mergeCell ref="E623:F623"/>
    <mergeCell ref="E624:F624"/>
    <mergeCell ref="E625:F625"/>
    <mergeCell ref="E626:F626"/>
    <mergeCell ref="E617:F617"/>
    <mergeCell ref="E618:F618"/>
    <mergeCell ref="E619:F619"/>
    <mergeCell ref="E620:F620"/>
    <mergeCell ref="E621:F621"/>
    <mergeCell ref="E612:F612"/>
    <mergeCell ref="E613:F613"/>
    <mergeCell ref="E614:F614"/>
    <mergeCell ref="E615:F615"/>
    <mergeCell ref="E616:F616"/>
    <mergeCell ref="E607:F607"/>
    <mergeCell ref="E608:F608"/>
    <mergeCell ref="E609:F609"/>
    <mergeCell ref="E610:F610"/>
    <mergeCell ref="E611:F611"/>
    <mergeCell ref="E602:F602"/>
    <mergeCell ref="E603:F603"/>
    <mergeCell ref="E604:F604"/>
    <mergeCell ref="E605:F605"/>
    <mergeCell ref="E606:F606"/>
    <mergeCell ref="E597:F597"/>
    <mergeCell ref="E598:F598"/>
    <mergeCell ref="E599:F599"/>
    <mergeCell ref="E600:F600"/>
    <mergeCell ref="E601:F601"/>
    <mergeCell ref="E592:F592"/>
    <mergeCell ref="E593:F593"/>
    <mergeCell ref="E594:F594"/>
    <mergeCell ref="E595:F595"/>
    <mergeCell ref="E596:F596"/>
    <mergeCell ref="E587:F587"/>
    <mergeCell ref="E588:F588"/>
    <mergeCell ref="E589:F589"/>
    <mergeCell ref="E590:F590"/>
    <mergeCell ref="E591:F591"/>
    <mergeCell ref="E582:F582"/>
    <mergeCell ref="E583:F583"/>
    <mergeCell ref="E584:F584"/>
    <mergeCell ref="E585:F585"/>
    <mergeCell ref="E586:F586"/>
    <mergeCell ref="E577:F577"/>
    <mergeCell ref="E578:F578"/>
    <mergeCell ref="E579:F579"/>
    <mergeCell ref="E580:F580"/>
    <mergeCell ref="E581:F581"/>
    <mergeCell ref="E572:F572"/>
    <mergeCell ref="E573:F573"/>
    <mergeCell ref="E574:F574"/>
    <mergeCell ref="E575:F575"/>
    <mergeCell ref="E576:F576"/>
    <mergeCell ref="E567:F567"/>
    <mergeCell ref="E568:F568"/>
    <mergeCell ref="E569:F569"/>
    <mergeCell ref="E570:F570"/>
    <mergeCell ref="E571:F571"/>
    <mergeCell ref="E562:F562"/>
    <mergeCell ref="E563:F563"/>
    <mergeCell ref="E564:F564"/>
    <mergeCell ref="E565:F565"/>
    <mergeCell ref="E566:F566"/>
    <mergeCell ref="E557:F557"/>
    <mergeCell ref="E558:F558"/>
    <mergeCell ref="E559:F559"/>
    <mergeCell ref="E560:F560"/>
    <mergeCell ref="E561:F561"/>
    <mergeCell ref="E552:F552"/>
    <mergeCell ref="E553:F553"/>
    <mergeCell ref="E554:F554"/>
    <mergeCell ref="E555:F555"/>
    <mergeCell ref="E556:F556"/>
    <mergeCell ref="E547:F547"/>
    <mergeCell ref="E548:F548"/>
    <mergeCell ref="E549:F549"/>
    <mergeCell ref="E550:F550"/>
    <mergeCell ref="E551:F551"/>
    <mergeCell ref="E542:F542"/>
    <mergeCell ref="E543:F543"/>
    <mergeCell ref="E544:F544"/>
    <mergeCell ref="E545:F545"/>
    <mergeCell ref="E546:F546"/>
    <mergeCell ref="E537:F537"/>
    <mergeCell ref="E538:F538"/>
    <mergeCell ref="E539:F539"/>
    <mergeCell ref="E540:F540"/>
    <mergeCell ref="E541:F541"/>
    <mergeCell ref="E532:F532"/>
    <mergeCell ref="E533:F533"/>
    <mergeCell ref="E534:F534"/>
    <mergeCell ref="E535:F535"/>
    <mergeCell ref="E536:F536"/>
    <mergeCell ref="E527:F527"/>
    <mergeCell ref="E528:F528"/>
    <mergeCell ref="E529:F529"/>
    <mergeCell ref="E530:F530"/>
    <mergeCell ref="E531:F531"/>
    <mergeCell ref="E522:F522"/>
    <mergeCell ref="E523:F523"/>
    <mergeCell ref="E524:F524"/>
    <mergeCell ref="E525:F525"/>
    <mergeCell ref="E526:F526"/>
    <mergeCell ref="E517:F517"/>
    <mergeCell ref="E518:F518"/>
    <mergeCell ref="E519:F519"/>
    <mergeCell ref="E520:F520"/>
    <mergeCell ref="E521:F521"/>
    <mergeCell ref="E512:F512"/>
    <mergeCell ref="E513:F513"/>
    <mergeCell ref="E514:F514"/>
    <mergeCell ref="E515:F515"/>
    <mergeCell ref="E516:F516"/>
    <mergeCell ref="E507:F507"/>
    <mergeCell ref="E508:F508"/>
    <mergeCell ref="E509:F509"/>
    <mergeCell ref="E510:F510"/>
    <mergeCell ref="E511:F511"/>
    <mergeCell ref="E502:F502"/>
    <mergeCell ref="E503:F503"/>
    <mergeCell ref="E504:F504"/>
    <mergeCell ref="E505:F505"/>
    <mergeCell ref="E506:F506"/>
    <mergeCell ref="E497:F497"/>
    <mergeCell ref="E498:F498"/>
    <mergeCell ref="E499:F499"/>
    <mergeCell ref="E500:F500"/>
    <mergeCell ref="E501:F501"/>
    <mergeCell ref="E492:F492"/>
    <mergeCell ref="E493:F493"/>
    <mergeCell ref="E494:F494"/>
    <mergeCell ref="E495:F495"/>
    <mergeCell ref="E496:F496"/>
    <mergeCell ref="E487:F487"/>
    <mergeCell ref="E488:F488"/>
    <mergeCell ref="E489:F489"/>
    <mergeCell ref="E490:F490"/>
    <mergeCell ref="E491:F491"/>
    <mergeCell ref="E482:F482"/>
    <mergeCell ref="E483:F483"/>
    <mergeCell ref="E484:F484"/>
    <mergeCell ref="E485:F485"/>
    <mergeCell ref="E486:F486"/>
    <mergeCell ref="E477:F477"/>
    <mergeCell ref="E478:F478"/>
    <mergeCell ref="E479:F479"/>
    <mergeCell ref="E480:F480"/>
    <mergeCell ref="E481:F481"/>
    <mergeCell ref="E472:F472"/>
    <mergeCell ref="E473:F473"/>
    <mergeCell ref="E474:F474"/>
    <mergeCell ref="E475:F475"/>
    <mergeCell ref="E476:F476"/>
    <mergeCell ref="E467:F467"/>
    <mergeCell ref="E468:F468"/>
    <mergeCell ref="E469:F469"/>
    <mergeCell ref="E470:F470"/>
    <mergeCell ref="E471:F471"/>
    <mergeCell ref="E462:F462"/>
    <mergeCell ref="E463:F463"/>
    <mergeCell ref="E464:F464"/>
    <mergeCell ref="E465:F465"/>
    <mergeCell ref="E466:F466"/>
    <mergeCell ref="E457:F457"/>
    <mergeCell ref="E458:F458"/>
    <mergeCell ref="E459:F459"/>
    <mergeCell ref="E460:F460"/>
    <mergeCell ref="E461:F461"/>
    <mergeCell ref="E452:F452"/>
    <mergeCell ref="E453:F453"/>
    <mergeCell ref="E454:F454"/>
    <mergeCell ref="E455:F455"/>
    <mergeCell ref="E456:F456"/>
    <mergeCell ref="E447:F447"/>
    <mergeCell ref="E448:F448"/>
    <mergeCell ref="E449:F449"/>
    <mergeCell ref="E450:F450"/>
    <mergeCell ref="E451:F451"/>
    <mergeCell ref="E442:F442"/>
    <mergeCell ref="E443:F443"/>
    <mergeCell ref="E444:F444"/>
    <mergeCell ref="E445:F445"/>
    <mergeCell ref="E446:F446"/>
    <mergeCell ref="E437:F437"/>
    <mergeCell ref="E438:F438"/>
    <mergeCell ref="E439:F439"/>
    <mergeCell ref="E440:F440"/>
    <mergeCell ref="E441:F441"/>
    <mergeCell ref="E432:F432"/>
    <mergeCell ref="E433:F433"/>
    <mergeCell ref="E434:F434"/>
    <mergeCell ref="E435:F435"/>
    <mergeCell ref="E436:F436"/>
    <mergeCell ref="E427:F427"/>
    <mergeCell ref="E428:F428"/>
    <mergeCell ref="E429:F429"/>
    <mergeCell ref="E430:F430"/>
    <mergeCell ref="E431:F431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11:F41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387:F387"/>
    <mergeCell ref="E388:F388"/>
    <mergeCell ref="E389:F389"/>
    <mergeCell ref="E390:F390"/>
    <mergeCell ref="E391:F39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C1168:G1168"/>
    <mergeCell ref="D1195:G1195"/>
    <mergeCell ref="D1196:G1196"/>
    <mergeCell ref="D1193:G1193"/>
    <mergeCell ref="D1194:G1194"/>
    <mergeCell ref="D1170:G1170"/>
    <mergeCell ref="D1171:G1171"/>
    <mergeCell ref="D1172:G1172"/>
    <mergeCell ref="D1173:G1173"/>
    <mergeCell ref="D1174:G1174"/>
    <mergeCell ref="D1175:G1175"/>
    <mergeCell ref="D1176:G1176"/>
    <mergeCell ref="D1177:G1177"/>
    <mergeCell ref="D1178:G1178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A1162:A1164"/>
    <mergeCell ref="B1162:B1164"/>
    <mergeCell ref="J1162:J116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08:G208"/>
    <mergeCell ref="A1160:J1160"/>
    <mergeCell ref="C210:G210"/>
    <mergeCell ref="H205:H207"/>
    <mergeCell ref="B205:B207"/>
    <mergeCell ref="A203:J203"/>
    <mergeCell ref="J205:J207"/>
    <mergeCell ref="I205:I207"/>
    <mergeCell ref="A205:A207"/>
    <mergeCell ref="C209:G209"/>
    <mergeCell ref="C205:G207"/>
    <mergeCell ref="E211:F211"/>
    <mergeCell ref="I1162:I1164"/>
    <mergeCell ref="C1158:G1158"/>
    <mergeCell ref="B1205:D1205"/>
    <mergeCell ref="C1169:G1169"/>
    <mergeCell ref="C1183:G1183"/>
    <mergeCell ref="C1184:G1184"/>
    <mergeCell ref="B1201:D1201"/>
    <mergeCell ref="B1204:D1204"/>
    <mergeCell ref="C1188:G1188"/>
    <mergeCell ref="C1190:G1190"/>
    <mergeCell ref="H1162:H1164"/>
    <mergeCell ref="C1162:G1164"/>
    <mergeCell ref="C1165:G1165"/>
    <mergeCell ref="C1166:G1166"/>
    <mergeCell ref="C1167:G1167"/>
    <mergeCell ref="B1202:D1202"/>
    <mergeCell ref="C1189:G1189"/>
    <mergeCell ref="D1191:G1191"/>
    <mergeCell ref="D1192:G1192"/>
    <mergeCell ref="D1185:G1185"/>
    <mergeCell ref="D1180:G1180"/>
    <mergeCell ref="D1186:G1186"/>
    <mergeCell ref="D1179:G1179"/>
    <mergeCell ref="D1197:G1197"/>
    <mergeCell ref="D1198:G1198"/>
    <mergeCell ref="D1181:G1181"/>
  </mergeCells>
  <phoneticPr fontId="0" type="noConversion"/>
  <pageMargins left="0.39370078740157483" right="0.39370078740157483" top="0.38" bottom="0.39370078740157483" header="0" footer="0"/>
  <pageSetup paperSize="9" scale="66" fitToHeight="30" orientation="portrait" r:id="rId1"/>
  <headerFooter alignWithMargins="0"/>
  <rowBreaks count="2" manualBreakCount="2">
    <brk id="201" max="16383" man="1"/>
    <brk id="1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2021-06-09T07:22:04Z</cp:lastPrinted>
  <dcterms:created xsi:type="dcterms:W3CDTF">2009-02-13T09:10:05Z</dcterms:created>
  <dcterms:modified xsi:type="dcterms:W3CDTF">2021-06-09T07:22:06Z</dcterms:modified>
</cp:coreProperties>
</file>