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Январь\Парус\"/>
    </mc:Choice>
  </mc:AlternateContent>
  <bookViews>
    <workbookView xWindow="0" yWindow="2520" windowWidth="15480" windowHeight="9600"/>
  </bookViews>
  <sheets>
    <sheet name="ТРАФАРЕТ" sheetId="1" r:id="rId1"/>
    <sheet name="Лист1" sheetId="2" state="hidden" r:id="rId2"/>
    <sheet name="Лист2" sheetId="3" state="hidden" r:id="rId3"/>
  </sheets>
  <definedNames>
    <definedName name="_xlnm._FilterDatabase" localSheetId="0" hidden="1">ТРАФАРЕТ!$A$187:$J$943</definedName>
    <definedName name="Код">Лист1!$A$1:$A$669</definedName>
    <definedName name="Наименование">Лист1!$B$1:$B$669</definedName>
  </definedNames>
  <calcPr calcId="162913" fullPrecision="0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B10" i="3"/>
  <c r="B12" i="3"/>
  <c r="B5" i="3"/>
  <c r="B9" i="3"/>
  <c r="B4" i="3"/>
  <c r="B6" i="3"/>
  <c r="B3" i="3"/>
  <c r="B7" i="3"/>
  <c r="B8" i="3"/>
  <c r="B11" i="3"/>
  <c r="L177" i="1" l="1"/>
  <c r="K177" i="1"/>
  <c r="J177" i="1"/>
  <c r="L176" i="1"/>
  <c r="K176" i="1"/>
  <c r="J176" i="1"/>
  <c r="K175" i="1"/>
  <c r="K174" i="1"/>
  <c r="L173" i="1"/>
  <c r="K173" i="1"/>
  <c r="J173" i="1"/>
  <c r="L172" i="1"/>
  <c r="K172" i="1"/>
  <c r="J172" i="1"/>
  <c r="K171" i="1"/>
  <c r="K170" i="1"/>
  <c r="K169" i="1"/>
  <c r="K168" i="1"/>
  <c r="L167" i="1"/>
  <c r="K167" i="1"/>
  <c r="J167" i="1"/>
  <c r="K166" i="1"/>
  <c r="K165" i="1"/>
  <c r="L164" i="1"/>
  <c r="K164" i="1"/>
  <c r="J164" i="1"/>
  <c r="K163" i="1"/>
  <c r="K162" i="1"/>
  <c r="L161" i="1"/>
  <c r="K161" i="1"/>
  <c r="J161" i="1"/>
  <c r="K160" i="1"/>
  <c r="L159" i="1"/>
  <c r="K159" i="1"/>
  <c r="J159" i="1"/>
  <c r="K158" i="1"/>
  <c r="L157" i="1"/>
  <c r="K157" i="1"/>
  <c r="J157" i="1"/>
  <c r="K156" i="1"/>
  <c r="L155" i="1"/>
  <c r="K155" i="1"/>
  <c r="J155" i="1"/>
  <c r="K154" i="1"/>
  <c r="L153" i="1"/>
  <c r="K153" i="1"/>
  <c r="J153" i="1"/>
  <c r="K152" i="1"/>
  <c r="L151" i="1"/>
  <c r="K151" i="1"/>
  <c r="J151" i="1"/>
  <c r="K150" i="1"/>
  <c r="L149" i="1"/>
  <c r="K149" i="1"/>
  <c r="J149" i="1"/>
  <c r="K148" i="1"/>
  <c r="L147" i="1"/>
  <c r="K147" i="1"/>
  <c r="J147" i="1"/>
  <c r="K146" i="1"/>
  <c r="L145" i="1"/>
  <c r="K145" i="1"/>
  <c r="J145" i="1"/>
  <c r="K144" i="1"/>
  <c r="K143" i="1"/>
  <c r="L142" i="1"/>
  <c r="K142" i="1"/>
  <c r="J142" i="1"/>
  <c r="K141" i="1"/>
  <c r="L140" i="1"/>
  <c r="K140" i="1"/>
  <c r="J140" i="1"/>
  <c r="K139" i="1"/>
  <c r="L138" i="1"/>
  <c r="K138" i="1"/>
  <c r="J138" i="1"/>
  <c r="K137" i="1"/>
  <c r="L136" i="1"/>
  <c r="K136" i="1"/>
  <c r="J136" i="1"/>
  <c r="K135" i="1"/>
  <c r="L134" i="1"/>
  <c r="K134" i="1"/>
  <c r="J134" i="1"/>
  <c r="K133" i="1"/>
  <c r="L132" i="1"/>
  <c r="K132" i="1"/>
  <c r="J132" i="1"/>
  <c r="K131" i="1"/>
  <c r="K130" i="1"/>
  <c r="L129" i="1"/>
  <c r="K129" i="1"/>
  <c r="J129" i="1"/>
  <c r="K128" i="1"/>
  <c r="K127" i="1"/>
  <c r="K126" i="1"/>
  <c r="K125" i="1"/>
  <c r="L124" i="1"/>
  <c r="K124" i="1"/>
  <c r="J124" i="1"/>
  <c r="K123" i="1"/>
  <c r="K122" i="1"/>
  <c r="L121" i="1"/>
  <c r="K121" i="1"/>
  <c r="J121" i="1"/>
  <c r="K120" i="1"/>
  <c r="L119" i="1"/>
  <c r="K119" i="1"/>
  <c r="J119" i="1"/>
  <c r="L118" i="1"/>
  <c r="K118" i="1"/>
  <c r="J118" i="1"/>
  <c r="K117" i="1"/>
  <c r="K116" i="1"/>
  <c r="L115" i="1"/>
  <c r="K115" i="1"/>
  <c r="J115" i="1"/>
  <c r="K114" i="1"/>
  <c r="L113" i="1"/>
  <c r="K113" i="1"/>
  <c r="J113" i="1"/>
  <c r="K112" i="1"/>
  <c r="K111" i="1"/>
  <c r="L110" i="1"/>
  <c r="K110" i="1"/>
  <c r="J110" i="1"/>
  <c r="K109" i="1"/>
  <c r="L108" i="1"/>
  <c r="K108" i="1"/>
  <c r="J108" i="1"/>
  <c r="K107" i="1"/>
  <c r="L106" i="1"/>
  <c r="K106" i="1"/>
  <c r="J106" i="1"/>
  <c r="L105" i="1"/>
  <c r="K105" i="1"/>
  <c r="J105" i="1"/>
  <c r="K104" i="1"/>
  <c r="L103" i="1"/>
  <c r="K103" i="1"/>
  <c r="J103" i="1"/>
  <c r="K102" i="1"/>
  <c r="L101" i="1"/>
  <c r="K101" i="1"/>
  <c r="J101" i="1"/>
  <c r="K100" i="1"/>
  <c r="L99" i="1"/>
  <c r="K99" i="1"/>
  <c r="J99" i="1"/>
  <c r="K98" i="1"/>
  <c r="L97" i="1"/>
  <c r="K97" i="1"/>
  <c r="J97" i="1"/>
  <c r="L96" i="1"/>
  <c r="K96" i="1"/>
  <c r="J96" i="1"/>
  <c r="K95" i="1"/>
  <c r="L94" i="1"/>
  <c r="K94" i="1"/>
  <c r="J94" i="1"/>
  <c r="K93" i="1"/>
  <c r="L92" i="1"/>
  <c r="K92" i="1"/>
  <c r="J92" i="1"/>
  <c r="K91" i="1"/>
  <c r="K90" i="1"/>
  <c r="K89" i="1"/>
  <c r="L88" i="1"/>
  <c r="K88" i="1"/>
  <c r="J88" i="1"/>
  <c r="L87" i="1"/>
  <c r="K87" i="1"/>
  <c r="J87" i="1"/>
  <c r="K86" i="1"/>
  <c r="K85" i="1"/>
  <c r="L84" i="1"/>
  <c r="K84" i="1"/>
  <c r="J84" i="1"/>
  <c r="L83" i="1"/>
  <c r="K83" i="1"/>
  <c r="J83" i="1"/>
  <c r="K82" i="1"/>
  <c r="K81" i="1"/>
  <c r="L80" i="1"/>
  <c r="K80" i="1"/>
  <c r="J80" i="1"/>
  <c r="K79" i="1"/>
  <c r="K78" i="1"/>
  <c r="K77" i="1"/>
  <c r="L76" i="1"/>
  <c r="K76" i="1"/>
  <c r="J76" i="1"/>
  <c r="K75" i="1"/>
  <c r="K74" i="1"/>
  <c r="K73" i="1"/>
  <c r="L72" i="1"/>
  <c r="K72" i="1"/>
  <c r="J72" i="1"/>
  <c r="K71" i="1"/>
  <c r="L70" i="1"/>
  <c r="K70" i="1"/>
  <c r="J70" i="1"/>
  <c r="L69" i="1"/>
  <c r="K69" i="1"/>
  <c r="J69" i="1"/>
  <c r="K68" i="1"/>
  <c r="K67" i="1"/>
  <c r="L66" i="1"/>
  <c r="K66" i="1"/>
  <c r="J66" i="1"/>
  <c r="K65" i="1"/>
  <c r="K64" i="1"/>
  <c r="L63" i="1"/>
  <c r="K63" i="1"/>
  <c r="J63" i="1"/>
  <c r="K62" i="1"/>
  <c r="K61" i="1"/>
  <c r="L60" i="1"/>
  <c r="K60" i="1"/>
  <c r="J60" i="1"/>
  <c r="K59" i="1"/>
  <c r="L58" i="1"/>
  <c r="K58" i="1"/>
  <c r="J58" i="1"/>
  <c r="K57" i="1"/>
  <c r="L56" i="1"/>
  <c r="K56" i="1"/>
  <c r="J56" i="1"/>
  <c r="L55" i="1"/>
  <c r="K55" i="1"/>
  <c r="J55" i="1"/>
  <c r="K54" i="1"/>
  <c r="K53" i="1"/>
  <c r="K52" i="1"/>
  <c r="L51" i="1"/>
  <c r="K51" i="1"/>
  <c r="J51" i="1"/>
  <c r="K50" i="1"/>
  <c r="L49" i="1"/>
  <c r="K49" i="1"/>
  <c r="J49" i="1"/>
  <c r="K48" i="1"/>
  <c r="K47" i="1"/>
  <c r="L46" i="1"/>
  <c r="K46" i="1"/>
  <c r="J46" i="1"/>
  <c r="K45" i="1"/>
  <c r="L44" i="1"/>
  <c r="K44" i="1"/>
  <c r="J44" i="1"/>
  <c r="K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943" i="1"/>
  <c r="K943" i="1"/>
  <c r="J943" i="1"/>
  <c r="K942" i="1"/>
  <c r="K941" i="1"/>
  <c r="K940" i="1"/>
  <c r="K939" i="1"/>
  <c r="K938" i="1"/>
  <c r="L937" i="1"/>
  <c r="K937" i="1"/>
  <c r="J937" i="1"/>
  <c r="K936" i="1"/>
  <c r="K935" i="1"/>
  <c r="K934" i="1"/>
  <c r="K933" i="1"/>
  <c r="L932" i="1"/>
  <c r="K932" i="1"/>
  <c r="J932" i="1"/>
  <c r="K931" i="1"/>
  <c r="K930" i="1"/>
  <c r="K929" i="1"/>
  <c r="L928" i="1"/>
  <c r="K928" i="1"/>
  <c r="J928" i="1"/>
  <c r="K927" i="1"/>
  <c r="K926" i="1"/>
  <c r="K925" i="1"/>
  <c r="L924" i="1"/>
  <c r="K924" i="1"/>
  <c r="J924" i="1"/>
  <c r="K923" i="1"/>
  <c r="K922" i="1"/>
  <c r="L921" i="1"/>
  <c r="K921" i="1"/>
  <c r="J921" i="1"/>
  <c r="K920" i="1"/>
  <c r="K919" i="1"/>
  <c r="K918" i="1"/>
  <c r="L917" i="1"/>
  <c r="K917" i="1"/>
  <c r="J917" i="1"/>
  <c r="K916" i="1"/>
  <c r="K915" i="1"/>
  <c r="K914" i="1"/>
  <c r="L913" i="1"/>
  <c r="K913" i="1"/>
  <c r="J913" i="1"/>
  <c r="K912" i="1"/>
  <c r="K911" i="1"/>
  <c r="K910" i="1"/>
  <c r="L909" i="1"/>
  <c r="K909" i="1"/>
  <c r="J909" i="1"/>
  <c r="K908" i="1"/>
  <c r="K907" i="1"/>
  <c r="K906" i="1"/>
  <c r="L905" i="1"/>
  <c r="K905" i="1"/>
  <c r="J905" i="1"/>
  <c r="K904" i="1"/>
  <c r="K903" i="1"/>
  <c r="L902" i="1"/>
  <c r="K902" i="1"/>
  <c r="J902" i="1"/>
  <c r="K901" i="1"/>
  <c r="K900" i="1"/>
  <c r="K899" i="1"/>
  <c r="L898" i="1"/>
  <c r="K898" i="1"/>
  <c r="J898" i="1"/>
  <c r="K897" i="1"/>
  <c r="K896" i="1"/>
  <c r="K895" i="1"/>
  <c r="L894" i="1"/>
  <c r="K894" i="1"/>
  <c r="J894" i="1"/>
  <c r="K893" i="1"/>
  <c r="K892" i="1"/>
  <c r="K891" i="1"/>
  <c r="K890" i="1"/>
  <c r="K889" i="1"/>
  <c r="L888" i="1"/>
  <c r="K888" i="1"/>
  <c r="J888" i="1"/>
  <c r="K887" i="1"/>
  <c r="K886" i="1"/>
  <c r="K885" i="1"/>
  <c r="L884" i="1"/>
  <c r="K884" i="1"/>
  <c r="J884" i="1"/>
  <c r="K883" i="1"/>
  <c r="K882" i="1"/>
  <c r="K881" i="1"/>
  <c r="L880" i="1"/>
  <c r="K880" i="1"/>
  <c r="J880" i="1"/>
  <c r="K879" i="1"/>
  <c r="L878" i="1"/>
  <c r="K878" i="1"/>
  <c r="J878" i="1"/>
  <c r="K877" i="1"/>
  <c r="K876" i="1"/>
  <c r="K875" i="1"/>
  <c r="L874" i="1"/>
  <c r="K874" i="1"/>
  <c r="J874" i="1"/>
  <c r="K873" i="1"/>
  <c r="K872" i="1"/>
  <c r="K871" i="1"/>
  <c r="L870" i="1"/>
  <c r="K870" i="1"/>
  <c r="J870" i="1"/>
  <c r="K869" i="1"/>
  <c r="K868" i="1"/>
  <c r="K867" i="1"/>
  <c r="L866" i="1"/>
  <c r="K866" i="1"/>
  <c r="J866" i="1"/>
  <c r="K865" i="1"/>
  <c r="K864" i="1"/>
  <c r="K863" i="1"/>
  <c r="K862" i="1"/>
  <c r="L861" i="1"/>
  <c r="K861" i="1"/>
  <c r="J861" i="1"/>
  <c r="K860" i="1"/>
  <c r="K859" i="1"/>
  <c r="K858" i="1"/>
  <c r="K857" i="1"/>
  <c r="L856" i="1"/>
  <c r="K856" i="1"/>
  <c r="J856" i="1"/>
  <c r="K855" i="1"/>
  <c r="K854" i="1"/>
  <c r="K853" i="1"/>
  <c r="K852" i="1"/>
  <c r="K851" i="1"/>
  <c r="L850" i="1"/>
  <c r="K850" i="1"/>
  <c r="J850" i="1"/>
  <c r="L849" i="1"/>
  <c r="K849" i="1"/>
  <c r="J849" i="1"/>
  <c r="K848" i="1"/>
  <c r="K847" i="1"/>
  <c r="L846" i="1"/>
  <c r="K846" i="1"/>
  <c r="J846" i="1"/>
  <c r="K845" i="1"/>
  <c r="K844" i="1"/>
  <c r="L843" i="1"/>
  <c r="K843" i="1"/>
  <c r="J843" i="1"/>
  <c r="L842" i="1"/>
  <c r="K842" i="1"/>
  <c r="J842" i="1"/>
  <c r="L841" i="1"/>
  <c r="K841" i="1"/>
  <c r="J841" i="1"/>
  <c r="K840" i="1"/>
  <c r="K839" i="1"/>
  <c r="K838" i="1"/>
  <c r="L837" i="1"/>
  <c r="K837" i="1"/>
  <c r="J837" i="1"/>
  <c r="K836" i="1"/>
  <c r="K835" i="1"/>
  <c r="L834" i="1"/>
  <c r="K834" i="1"/>
  <c r="J834" i="1"/>
  <c r="L833" i="1"/>
  <c r="K833" i="1"/>
  <c r="J833" i="1"/>
  <c r="L832" i="1"/>
  <c r="K832" i="1"/>
  <c r="J832" i="1"/>
  <c r="K831" i="1"/>
  <c r="K830" i="1"/>
  <c r="K829" i="1"/>
  <c r="L828" i="1"/>
  <c r="K828" i="1"/>
  <c r="J828" i="1"/>
  <c r="K827" i="1"/>
  <c r="K826" i="1"/>
  <c r="K825" i="1"/>
  <c r="K824" i="1"/>
  <c r="L823" i="1"/>
  <c r="K823" i="1"/>
  <c r="J823" i="1"/>
  <c r="K822" i="1"/>
  <c r="L821" i="1"/>
  <c r="K821" i="1"/>
  <c r="J821" i="1"/>
  <c r="K820" i="1"/>
  <c r="K819" i="1"/>
  <c r="K818" i="1"/>
  <c r="L817" i="1"/>
  <c r="K817" i="1"/>
  <c r="J817" i="1"/>
  <c r="K816" i="1"/>
  <c r="L815" i="1"/>
  <c r="K815" i="1"/>
  <c r="J815" i="1"/>
  <c r="K814" i="1"/>
  <c r="K813" i="1"/>
  <c r="K812" i="1"/>
  <c r="L811" i="1"/>
  <c r="K811" i="1"/>
  <c r="J811" i="1"/>
  <c r="K810" i="1"/>
  <c r="K809" i="1"/>
  <c r="K808" i="1"/>
  <c r="L807" i="1"/>
  <c r="K807" i="1"/>
  <c r="J807" i="1"/>
  <c r="K806" i="1"/>
  <c r="L805" i="1"/>
  <c r="K805" i="1"/>
  <c r="J805" i="1"/>
  <c r="K804" i="1"/>
  <c r="K803" i="1"/>
  <c r="K802" i="1"/>
  <c r="L801" i="1"/>
  <c r="K801" i="1"/>
  <c r="J801" i="1"/>
  <c r="K800" i="1"/>
  <c r="K799" i="1"/>
  <c r="K798" i="1"/>
  <c r="L797" i="1"/>
  <c r="K797" i="1"/>
  <c r="J797" i="1"/>
  <c r="K796" i="1"/>
  <c r="K795" i="1"/>
  <c r="K794" i="1"/>
  <c r="L793" i="1"/>
  <c r="K793" i="1"/>
  <c r="J793" i="1"/>
  <c r="K792" i="1"/>
  <c r="K791" i="1"/>
  <c r="K790" i="1"/>
  <c r="L789" i="1"/>
  <c r="K789" i="1"/>
  <c r="J789" i="1"/>
  <c r="K788" i="1"/>
  <c r="K787" i="1"/>
  <c r="K786" i="1"/>
  <c r="L785" i="1"/>
  <c r="K785" i="1"/>
  <c r="J785" i="1"/>
  <c r="K784" i="1"/>
  <c r="K783" i="1"/>
  <c r="K782" i="1"/>
  <c r="L781" i="1"/>
  <c r="K781" i="1"/>
  <c r="J781" i="1"/>
  <c r="K780" i="1"/>
  <c r="K779" i="1"/>
  <c r="K778" i="1"/>
  <c r="L777" i="1"/>
  <c r="K777" i="1"/>
  <c r="J777" i="1"/>
  <c r="K776" i="1"/>
  <c r="K775" i="1"/>
  <c r="K774" i="1"/>
  <c r="L773" i="1"/>
  <c r="K773" i="1"/>
  <c r="J773" i="1"/>
  <c r="K772" i="1"/>
  <c r="K771" i="1"/>
  <c r="K770" i="1"/>
  <c r="L769" i="1"/>
  <c r="K769" i="1"/>
  <c r="J769" i="1"/>
  <c r="K768" i="1"/>
  <c r="K767" i="1"/>
  <c r="K766" i="1"/>
  <c r="L765" i="1"/>
  <c r="K765" i="1"/>
  <c r="J765" i="1"/>
  <c r="K764" i="1"/>
  <c r="K763" i="1"/>
  <c r="K762" i="1"/>
  <c r="K761" i="1"/>
  <c r="K760" i="1"/>
  <c r="L759" i="1"/>
  <c r="K759" i="1"/>
  <c r="J759" i="1"/>
  <c r="K758" i="1"/>
  <c r="K757" i="1"/>
  <c r="L756" i="1"/>
  <c r="K756" i="1"/>
  <c r="J756" i="1"/>
  <c r="L755" i="1"/>
  <c r="K755" i="1"/>
  <c r="J755" i="1"/>
  <c r="L754" i="1"/>
  <c r="K754" i="1"/>
  <c r="J754" i="1"/>
  <c r="K753" i="1"/>
  <c r="K752" i="1"/>
  <c r="K751" i="1"/>
  <c r="L750" i="1"/>
  <c r="K750" i="1"/>
  <c r="J750" i="1"/>
  <c r="K749" i="1"/>
  <c r="K748" i="1"/>
  <c r="L747" i="1"/>
  <c r="K747" i="1"/>
  <c r="J747" i="1"/>
  <c r="L746" i="1"/>
  <c r="K746" i="1"/>
  <c r="J746" i="1"/>
  <c r="L745" i="1"/>
  <c r="K745" i="1"/>
  <c r="J745" i="1"/>
  <c r="K744" i="1"/>
  <c r="K743" i="1"/>
  <c r="K742" i="1"/>
  <c r="L741" i="1"/>
  <c r="K741" i="1"/>
  <c r="J741" i="1"/>
  <c r="L740" i="1"/>
  <c r="K740" i="1"/>
  <c r="J740" i="1"/>
  <c r="K739" i="1"/>
  <c r="K738" i="1"/>
  <c r="K737" i="1"/>
  <c r="L736" i="1"/>
  <c r="K736" i="1"/>
  <c r="J736" i="1"/>
  <c r="L735" i="1"/>
  <c r="K735" i="1"/>
  <c r="J735" i="1"/>
  <c r="K734" i="1"/>
  <c r="K733" i="1"/>
  <c r="K732" i="1"/>
  <c r="L731" i="1"/>
  <c r="K731" i="1"/>
  <c r="J731" i="1"/>
  <c r="K730" i="1"/>
  <c r="K729" i="1"/>
  <c r="L728" i="1"/>
  <c r="K728" i="1"/>
  <c r="J728" i="1"/>
  <c r="L727" i="1"/>
  <c r="K727" i="1"/>
  <c r="J727" i="1"/>
  <c r="K726" i="1"/>
  <c r="K725" i="1"/>
  <c r="K724" i="1"/>
  <c r="L723" i="1"/>
  <c r="K723" i="1"/>
  <c r="J723" i="1"/>
  <c r="K722" i="1"/>
  <c r="K721" i="1"/>
  <c r="L720" i="1"/>
  <c r="K720" i="1"/>
  <c r="J720" i="1"/>
  <c r="K719" i="1"/>
  <c r="K718" i="1"/>
  <c r="L717" i="1"/>
  <c r="K717" i="1"/>
  <c r="J717" i="1"/>
  <c r="L716" i="1"/>
  <c r="K716" i="1"/>
  <c r="J716" i="1"/>
  <c r="L715" i="1"/>
  <c r="K715" i="1"/>
  <c r="J715" i="1"/>
  <c r="K714" i="1"/>
  <c r="K713" i="1"/>
  <c r="K712" i="1"/>
  <c r="K711" i="1"/>
  <c r="L710" i="1"/>
  <c r="K710" i="1"/>
  <c r="J710" i="1"/>
  <c r="K709" i="1"/>
  <c r="K708" i="1"/>
  <c r="K707" i="1"/>
  <c r="L706" i="1"/>
  <c r="K706" i="1"/>
  <c r="J706" i="1"/>
  <c r="K705" i="1"/>
  <c r="K704" i="1"/>
  <c r="K703" i="1"/>
  <c r="L702" i="1"/>
  <c r="K702" i="1"/>
  <c r="J702" i="1"/>
  <c r="K701" i="1"/>
  <c r="K700" i="1"/>
  <c r="K699" i="1"/>
  <c r="L698" i="1"/>
  <c r="K698" i="1"/>
  <c r="J698" i="1"/>
  <c r="L697" i="1"/>
  <c r="K697" i="1"/>
  <c r="J697" i="1"/>
  <c r="K696" i="1"/>
  <c r="K695" i="1"/>
  <c r="K694" i="1"/>
  <c r="L693" i="1"/>
  <c r="K693" i="1"/>
  <c r="J693" i="1"/>
  <c r="K692" i="1"/>
  <c r="K691" i="1"/>
  <c r="K690" i="1"/>
  <c r="L689" i="1"/>
  <c r="K689" i="1"/>
  <c r="J689" i="1"/>
  <c r="K688" i="1"/>
  <c r="K687" i="1"/>
  <c r="K686" i="1"/>
  <c r="L685" i="1"/>
  <c r="K685" i="1"/>
  <c r="J685" i="1"/>
  <c r="K684" i="1"/>
  <c r="K683" i="1"/>
  <c r="K682" i="1"/>
  <c r="L681" i="1"/>
  <c r="K681" i="1"/>
  <c r="J681" i="1"/>
  <c r="K680" i="1"/>
  <c r="K679" i="1"/>
  <c r="K678" i="1"/>
  <c r="K677" i="1"/>
  <c r="L676" i="1"/>
  <c r="K676" i="1"/>
  <c r="J676" i="1"/>
  <c r="K675" i="1"/>
  <c r="L674" i="1"/>
  <c r="K674" i="1"/>
  <c r="J674" i="1"/>
  <c r="K673" i="1"/>
  <c r="K672" i="1"/>
  <c r="K671" i="1"/>
  <c r="L670" i="1"/>
  <c r="K670" i="1"/>
  <c r="J670" i="1"/>
  <c r="K669" i="1"/>
  <c r="L668" i="1"/>
  <c r="K668" i="1"/>
  <c r="J668" i="1"/>
  <c r="K667" i="1"/>
  <c r="K666" i="1"/>
  <c r="K665" i="1"/>
  <c r="L664" i="1"/>
  <c r="K664" i="1"/>
  <c r="J664" i="1"/>
  <c r="K663" i="1"/>
  <c r="K662" i="1"/>
  <c r="K661" i="1"/>
  <c r="L660" i="1"/>
  <c r="K660" i="1"/>
  <c r="J660" i="1"/>
  <c r="K659" i="1"/>
  <c r="K658" i="1"/>
  <c r="K657" i="1"/>
  <c r="L656" i="1"/>
  <c r="K656" i="1"/>
  <c r="J656" i="1"/>
  <c r="K655" i="1"/>
  <c r="K654" i="1"/>
  <c r="K653" i="1"/>
  <c r="L652" i="1"/>
  <c r="K652" i="1"/>
  <c r="J652" i="1"/>
  <c r="K651" i="1"/>
  <c r="K650" i="1"/>
  <c r="K649" i="1"/>
  <c r="L648" i="1"/>
  <c r="K648" i="1"/>
  <c r="J648" i="1"/>
  <c r="K647" i="1"/>
  <c r="K646" i="1"/>
  <c r="K645" i="1"/>
  <c r="L644" i="1"/>
  <c r="K644" i="1"/>
  <c r="J644" i="1"/>
  <c r="K643" i="1"/>
  <c r="K642" i="1"/>
  <c r="K641" i="1"/>
  <c r="L640" i="1"/>
  <c r="K640" i="1"/>
  <c r="J640" i="1"/>
  <c r="K639" i="1"/>
  <c r="K638" i="1"/>
  <c r="K637" i="1"/>
  <c r="L636" i="1"/>
  <c r="K636" i="1"/>
  <c r="J636" i="1"/>
  <c r="K635" i="1"/>
  <c r="K634" i="1"/>
  <c r="K633" i="1"/>
  <c r="K632" i="1"/>
  <c r="L631" i="1"/>
  <c r="K631" i="1"/>
  <c r="J631" i="1"/>
  <c r="K630" i="1"/>
  <c r="L629" i="1"/>
  <c r="K629" i="1"/>
  <c r="J629" i="1"/>
  <c r="K628" i="1"/>
  <c r="K627" i="1"/>
  <c r="K626" i="1"/>
  <c r="L625" i="1"/>
  <c r="K625" i="1"/>
  <c r="J625" i="1"/>
  <c r="K624" i="1"/>
  <c r="L623" i="1"/>
  <c r="K623" i="1"/>
  <c r="J623" i="1"/>
  <c r="K622" i="1"/>
  <c r="K621" i="1"/>
  <c r="K620" i="1"/>
  <c r="L619" i="1"/>
  <c r="K619" i="1"/>
  <c r="J619" i="1"/>
  <c r="K618" i="1"/>
  <c r="L617" i="1"/>
  <c r="K617" i="1"/>
  <c r="J617" i="1"/>
  <c r="K616" i="1"/>
  <c r="K615" i="1"/>
  <c r="K614" i="1"/>
  <c r="L613" i="1"/>
  <c r="K613" i="1"/>
  <c r="J613" i="1"/>
  <c r="K612" i="1"/>
  <c r="K611" i="1"/>
  <c r="K610" i="1"/>
  <c r="L609" i="1"/>
  <c r="K609" i="1"/>
  <c r="J609" i="1"/>
  <c r="K608" i="1"/>
  <c r="L607" i="1"/>
  <c r="K607" i="1"/>
  <c r="J607" i="1"/>
  <c r="K606" i="1"/>
  <c r="K605" i="1"/>
  <c r="K604" i="1"/>
  <c r="L603" i="1"/>
  <c r="K603" i="1"/>
  <c r="J603" i="1"/>
  <c r="K602" i="1"/>
  <c r="L601" i="1"/>
  <c r="K601" i="1"/>
  <c r="J601" i="1"/>
  <c r="K600" i="1"/>
  <c r="K599" i="1"/>
  <c r="K598" i="1"/>
  <c r="L597" i="1"/>
  <c r="K597" i="1"/>
  <c r="J597" i="1"/>
  <c r="K596" i="1"/>
  <c r="L595" i="1"/>
  <c r="K595" i="1"/>
  <c r="J595" i="1"/>
  <c r="K594" i="1"/>
  <c r="K593" i="1"/>
  <c r="K592" i="1"/>
  <c r="L591" i="1"/>
  <c r="K591" i="1"/>
  <c r="J591" i="1"/>
  <c r="K590" i="1"/>
  <c r="L589" i="1"/>
  <c r="K589" i="1"/>
  <c r="J589" i="1"/>
  <c r="K588" i="1"/>
  <c r="K587" i="1"/>
  <c r="K586" i="1"/>
  <c r="L585" i="1"/>
  <c r="K585" i="1"/>
  <c r="J585" i="1"/>
  <c r="K584" i="1"/>
  <c r="L583" i="1"/>
  <c r="K583" i="1"/>
  <c r="J583" i="1"/>
  <c r="K582" i="1"/>
  <c r="K581" i="1"/>
  <c r="K580" i="1"/>
  <c r="L579" i="1"/>
  <c r="K579" i="1"/>
  <c r="J579" i="1"/>
  <c r="K578" i="1"/>
  <c r="L577" i="1"/>
  <c r="K577" i="1"/>
  <c r="J577" i="1"/>
  <c r="K576" i="1"/>
  <c r="K575" i="1"/>
  <c r="L574" i="1"/>
  <c r="K574" i="1"/>
  <c r="J574" i="1"/>
  <c r="K573" i="1"/>
  <c r="K572" i="1"/>
  <c r="K571" i="1"/>
  <c r="L570" i="1"/>
  <c r="K570" i="1"/>
  <c r="J570" i="1"/>
  <c r="K569" i="1"/>
  <c r="L568" i="1"/>
  <c r="K568" i="1"/>
  <c r="J568" i="1"/>
  <c r="K567" i="1"/>
  <c r="K566" i="1"/>
  <c r="K565" i="1"/>
  <c r="L564" i="1"/>
  <c r="K564" i="1"/>
  <c r="J564" i="1"/>
  <c r="K563" i="1"/>
  <c r="K562" i="1"/>
  <c r="K561" i="1"/>
  <c r="L560" i="1"/>
  <c r="K560" i="1"/>
  <c r="J560" i="1"/>
  <c r="K559" i="1"/>
  <c r="L558" i="1"/>
  <c r="K558" i="1"/>
  <c r="J558" i="1"/>
  <c r="K557" i="1"/>
  <c r="K556" i="1"/>
  <c r="K555" i="1"/>
  <c r="L554" i="1"/>
  <c r="K554" i="1"/>
  <c r="J554" i="1"/>
  <c r="K553" i="1"/>
  <c r="K552" i="1"/>
  <c r="K551" i="1"/>
  <c r="L550" i="1"/>
  <c r="K550" i="1"/>
  <c r="J550" i="1"/>
  <c r="K549" i="1"/>
  <c r="K548" i="1"/>
  <c r="K547" i="1"/>
  <c r="L546" i="1"/>
  <c r="K546" i="1"/>
  <c r="J546" i="1"/>
  <c r="K545" i="1"/>
  <c r="K544" i="1"/>
  <c r="K543" i="1"/>
  <c r="L542" i="1"/>
  <c r="K542" i="1"/>
  <c r="J542" i="1"/>
  <c r="K541" i="1"/>
  <c r="L540" i="1"/>
  <c r="K540" i="1"/>
  <c r="J540" i="1"/>
  <c r="K539" i="1"/>
  <c r="K538" i="1"/>
  <c r="K537" i="1"/>
  <c r="L536" i="1"/>
  <c r="K536" i="1"/>
  <c r="J536" i="1"/>
  <c r="K535" i="1"/>
  <c r="L534" i="1"/>
  <c r="K534" i="1"/>
  <c r="J534" i="1"/>
  <c r="K533" i="1"/>
  <c r="K532" i="1"/>
  <c r="K531" i="1"/>
  <c r="L530" i="1"/>
  <c r="K530" i="1"/>
  <c r="J530" i="1"/>
  <c r="K529" i="1"/>
  <c r="L528" i="1"/>
  <c r="K528" i="1"/>
  <c r="J528" i="1"/>
  <c r="K527" i="1"/>
  <c r="K526" i="1"/>
  <c r="K525" i="1"/>
  <c r="L524" i="1"/>
  <c r="K524" i="1"/>
  <c r="J524" i="1"/>
  <c r="K523" i="1"/>
  <c r="L522" i="1"/>
  <c r="K522" i="1"/>
  <c r="J522" i="1"/>
  <c r="K521" i="1"/>
  <c r="K520" i="1"/>
  <c r="K519" i="1"/>
  <c r="L518" i="1"/>
  <c r="K518" i="1"/>
  <c r="J518" i="1"/>
  <c r="K517" i="1"/>
  <c r="K516" i="1"/>
  <c r="K515" i="1"/>
  <c r="K514" i="1"/>
  <c r="L513" i="1"/>
  <c r="K513" i="1"/>
  <c r="J513" i="1"/>
  <c r="K512" i="1"/>
  <c r="L511" i="1"/>
  <c r="K511" i="1"/>
  <c r="J511" i="1"/>
  <c r="K510" i="1"/>
  <c r="K509" i="1"/>
  <c r="K508" i="1"/>
  <c r="L507" i="1"/>
  <c r="K507" i="1"/>
  <c r="J507" i="1"/>
  <c r="K506" i="1"/>
  <c r="L505" i="1"/>
  <c r="K505" i="1"/>
  <c r="J505" i="1"/>
  <c r="K504" i="1"/>
  <c r="K503" i="1"/>
  <c r="K502" i="1"/>
  <c r="L501" i="1"/>
  <c r="K501" i="1"/>
  <c r="J501" i="1"/>
  <c r="K500" i="1"/>
  <c r="L499" i="1"/>
  <c r="K499" i="1"/>
  <c r="J499" i="1"/>
  <c r="K498" i="1"/>
  <c r="K497" i="1"/>
  <c r="K496" i="1"/>
  <c r="L495" i="1"/>
  <c r="K495" i="1"/>
  <c r="J495" i="1"/>
  <c r="K494" i="1"/>
  <c r="L493" i="1"/>
  <c r="K493" i="1"/>
  <c r="J493" i="1"/>
  <c r="K492" i="1"/>
  <c r="K491" i="1"/>
  <c r="K490" i="1"/>
  <c r="L489" i="1"/>
  <c r="K489" i="1"/>
  <c r="J489" i="1"/>
  <c r="K488" i="1"/>
  <c r="K487" i="1"/>
  <c r="K486" i="1"/>
  <c r="L485" i="1"/>
  <c r="K485" i="1"/>
  <c r="J485" i="1"/>
  <c r="K484" i="1"/>
  <c r="L483" i="1"/>
  <c r="K483" i="1"/>
  <c r="J483" i="1"/>
  <c r="K482" i="1"/>
  <c r="K481" i="1"/>
  <c r="K480" i="1"/>
  <c r="L479" i="1"/>
  <c r="K479" i="1"/>
  <c r="J479" i="1"/>
  <c r="K478" i="1"/>
  <c r="L477" i="1"/>
  <c r="K477" i="1"/>
  <c r="J477" i="1"/>
  <c r="K476" i="1"/>
  <c r="L475" i="1"/>
  <c r="K475" i="1"/>
  <c r="J475" i="1"/>
  <c r="K474" i="1"/>
  <c r="K473" i="1"/>
  <c r="K472" i="1"/>
  <c r="L471" i="1"/>
  <c r="K471" i="1"/>
  <c r="J471" i="1"/>
  <c r="K470" i="1"/>
  <c r="K469" i="1"/>
  <c r="K468" i="1"/>
  <c r="K467" i="1"/>
  <c r="K466" i="1"/>
  <c r="L465" i="1"/>
  <c r="K465" i="1"/>
  <c r="J465" i="1"/>
  <c r="L464" i="1"/>
  <c r="K464" i="1"/>
  <c r="J464" i="1"/>
  <c r="K463" i="1"/>
  <c r="K462" i="1"/>
  <c r="K461" i="1"/>
  <c r="L460" i="1"/>
  <c r="K460" i="1"/>
  <c r="J460" i="1"/>
  <c r="L459" i="1"/>
  <c r="K459" i="1"/>
  <c r="J459" i="1"/>
  <c r="K458" i="1"/>
  <c r="K457" i="1"/>
  <c r="K456" i="1"/>
  <c r="L455" i="1"/>
  <c r="K455" i="1"/>
  <c r="J455" i="1"/>
  <c r="K454" i="1"/>
  <c r="K453" i="1"/>
  <c r="L452" i="1"/>
  <c r="K452" i="1"/>
  <c r="J452" i="1"/>
  <c r="K451" i="1"/>
  <c r="K450" i="1"/>
  <c r="L449" i="1"/>
  <c r="K449" i="1"/>
  <c r="J449" i="1"/>
  <c r="L448" i="1"/>
  <c r="K448" i="1"/>
  <c r="J448" i="1"/>
  <c r="K447" i="1"/>
  <c r="K446" i="1"/>
  <c r="K445" i="1"/>
  <c r="K444" i="1"/>
  <c r="L443" i="1"/>
  <c r="K443" i="1"/>
  <c r="J443" i="1"/>
  <c r="K442" i="1"/>
  <c r="K441" i="1"/>
  <c r="K440" i="1"/>
  <c r="K439" i="1"/>
  <c r="L438" i="1"/>
  <c r="K438" i="1"/>
  <c r="J438" i="1"/>
  <c r="K437" i="1"/>
  <c r="K436" i="1"/>
  <c r="K435" i="1"/>
  <c r="L434" i="1"/>
  <c r="K434" i="1"/>
  <c r="J434" i="1"/>
  <c r="K433" i="1"/>
  <c r="K432" i="1"/>
  <c r="K431" i="1"/>
  <c r="L430" i="1"/>
  <c r="K430" i="1"/>
  <c r="J430" i="1"/>
  <c r="K429" i="1"/>
  <c r="K428" i="1"/>
  <c r="K427" i="1"/>
  <c r="L426" i="1"/>
  <c r="K426" i="1"/>
  <c r="J426" i="1"/>
  <c r="K425" i="1"/>
  <c r="K424" i="1"/>
  <c r="K423" i="1"/>
  <c r="K422" i="1"/>
  <c r="L421" i="1"/>
  <c r="K421" i="1"/>
  <c r="J421" i="1"/>
  <c r="K420" i="1"/>
  <c r="K419" i="1"/>
  <c r="K418" i="1"/>
  <c r="L417" i="1"/>
  <c r="K417" i="1"/>
  <c r="J417" i="1"/>
  <c r="K416" i="1"/>
  <c r="K415" i="1"/>
  <c r="K414" i="1"/>
  <c r="L413" i="1"/>
  <c r="K413" i="1"/>
  <c r="J413" i="1"/>
  <c r="K412" i="1"/>
  <c r="K411" i="1"/>
  <c r="K410" i="1"/>
  <c r="L409" i="1"/>
  <c r="K409" i="1"/>
  <c r="J409" i="1"/>
  <c r="K408" i="1"/>
  <c r="K407" i="1"/>
  <c r="K406" i="1"/>
  <c r="K405" i="1"/>
  <c r="K404" i="1"/>
  <c r="L403" i="1"/>
  <c r="K403" i="1"/>
  <c r="J403" i="1"/>
  <c r="K402" i="1"/>
  <c r="K401" i="1"/>
  <c r="K400" i="1"/>
  <c r="L399" i="1"/>
  <c r="K399" i="1"/>
  <c r="J399" i="1"/>
  <c r="K398" i="1"/>
  <c r="K397" i="1"/>
  <c r="K396" i="1"/>
  <c r="L395" i="1"/>
  <c r="K395" i="1"/>
  <c r="J395" i="1"/>
  <c r="K394" i="1"/>
  <c r="K393" i="1"/>
  <c r="K392" i="1"/>
  <c r="L391" i="1"/>
  <c r="K391" i="1"/>
  <c r="J391" i="1"/>
  <c r="K390" i="1"/>
  <c r="K389" i="1"/>
  <c r="K388" i="1"/>
  <c r="L387" i="1"/>
  <c r="K387" i="1"/>
  <c r="J387" i="1"/>
  <c r="K386" i="1"/>
  <c r="K385" i="1"/>
  <c r="K384" i="1"/>
  <c r="L383" i="1"/>
  <c r="K383" i="1"/>
  <c r="J383" i="1"/>
  <c r="K382" i="1"/>
  <c r="K381" i="1"/>
  <c r="K380" i="1"/>
  <c r="K379" i="1"/>
  <c r="L378" i="1"/>
  <c r="K378" i="1"/>
  <c r="J378" i="1"/>
  <c r="K377" i="1"/>
  <c r="K376" i="1"/>
  <c r="K375" i="1"/>
  <c r="L374" i="1"/>
  <c r="K374" i="1"/>
  <c r="J374" i="1"/>
  <c r="K373" i="1"/>
  <c r="K372" i="1"/>
  <c r="K371" i="1"/>
  <c r="L370" i="1"/>
  <c r="K370" i="1"/>
  <c r="J370" i="1"/>
  <c r="K369" i="1"/>
  <c r="K368" i="1"/>
  <c r="K367" i="1"/>
  <c r="K366" i="1"/>
  <c r="L365" i="1"/>
  <c r="K365" i="1"/>
  <c r="J365" i="1"/>
  <c r="K364" i="1"/>
  <c r="K363" i="1"/>
  <c r="K362" i="1"/>
  <c r="K361" i="1"/>
  <c r="L360" i="1"/>
  <c r="K360" i="1"/>
  <c r="J360" i="1"/>
  <c r="K359" i="1"/>
  <c r="K358" i="1"/>
  <c r="K357" i="1"/>
  <c r="L356" i="1"/>
  <c r="K356" i="1"/>
  <c r="J356" i="1"/>
  <c r="K355" i="1"/>
  <c r="K354" i="1"/>
  <c r="K353" i="1"/>
  <c r="L352" i="1"/>
  <c r="K352" i="1"/>
  <c r="J352" i="1"/>
  <c r="K351" i="1"/>
  <c r="K350" i="1"/>
  <c r="K349" i="1"/>
  <c r="L348" i="1"/>
  <c r="K348" i="1"/>
  <c r="J348" i="1"/>
  <c r="K347" i="1"/>
  <c r="K346" i="1"/>
  <c r="K345" i="1"/>
  <c r="K344" i="1"/>
  <c r="K343" i="1"/>
  <c r="L342" i="1"/>
  <c r="K342" i="1"/>
  <c r="J342" i="1"/>
  <c r="K341" i="1"/>
  <c r="K340" i="1"/>
  <c r="K339" i="1"/>
  <c r="K338" i="1"/>
  <c r="L337" i="1"/>
  <c r="K337" i="1"/>
  <c r="J337" i="1"/>
  <c r="L336" i="1"/>
  <c r="K336" i="1"/>
  <c r="J336" i="1"/>
  <c r="K335" i="1"/>
  <c r="K334" i="1"/>
  <c r="K333" i="1"/>
  <c r="L332" i="1"/>
  <c r="K332" i="1"/>
  <c r="J332" i="1"/>
  <c r="L331" i="1"/>
  <c r="K331" i="1"/>
  <c r="J331" i="1"/>
  <c r="K330" i="1"/>
  <c r="K329" i="1"/>
  <c r="K328" i="1"/>
  <c r="L327" i="1"/>
  <c r="K327" i="1"/>
  <c r="J327" i="1"/>
  <c r="L326" i="1"/>
  <c r="K326" i="1"/>
  <c r="J326" i="1"/>
  <c r="L325" i="1"/>
  <c r="K325" i="1"/>
  <c r="J325" i="1"/>
  <c r="K324" i="1"/>
  <c r="K323" i="1"/>
  <c r="L322" i="1"/>
  <c r="K322" i="1"/>
  <c r="J322" i="1"/>
  <c r="K321" i="1"/>
  <c r="K320" i="1"/>
  <c r="L319" i="1"/>
  <c r="K319" i="1"/>
  <c r="J319" i="1"/>
  <c r="L318" i="1"/>
  <c r="K318" i="1"/>
  <c r="J318" i="1"/>
  <c r="K317" i="1"/>
  <c r="K316" i="1"/>
  <c r="K315" i="1"/>
  <c r="L314" i="1"/>
  <c r="K314" i="1"/>
  <c r="J314" i="1"/>
  <c r="L313" i="1"/>
  <c r="K313" i="1"/>
  <c r="J313" i="1"/>
  <c r="K312" i="1"/>
  <c r="K311" i="1"/>
  <c r="K310" i="1"/>
  <c r="K309" i="1"/>
  <c r="K308" i="1"/>
  <c r="L307" i="1"/>
  <c r="K307" i="1"/>
  <c r="J307" i="1"/>
  <c r="K306" i="1"/>
  <c r="K305" i="1"/>
  <c r="K304" i="1"/>
  <c r="K303" i="1"/>
  <c r="L302" i="1"/>
  <c r="K302" i="1"/>
  <c r="J302" i="1"/>
  <c r="K301" i="1"/>
  <c r="K300" i="1"/>
  <c r="L299" i="1"/>
  <c r="K299" i="1"/>
  <c r="J299" i="1"/>
  <c r="L298" i="1"/>
  <c r="K298" i="1"/>
  <c r="J298" i="1"/>
  <c r="L297" i="1"/>
  <c r="K297" i="1"/>
  <c r="J297" i="1"/>
  <c r="K296" i="1"/>
  <c r="K295" i="1"/>
  <c r="K294" i="1"/>
  <c r="L293" i="1"/>
  <c r="K293" i="1"/>
  <c r="J293" i="1"/>
  <c r="K292" i="1"/>
  <c r="K291" i="1"/>
  <c r="K290" i="1"/>
  <c r="L289" i="1"/>
  <c r="K289" i="1"/>
  <c r="J289" i="1"/>
  <c r="K288" i="1"/>
  <c r="K287" i="1"/>
  <c r="K286" i="1"/>
  <c r="L285" i="1"/>
  <c r="K285" i="1"/>
  <c r="J285" i="1"/>
  <c r="K284" i="1"/>
  <c r="K283" i="1"/>
  <c r="K282" i="1"/>
  <c r="L281" i="1"/>
  <c r="K281" i="1"/>
  <c r="J281" i="1"/>
  <c r="K280" i="1"/>
  <c r="K279" i="1"/>
  <c r="K278" i="1"/>
  <c r="L277" i="1"/>
  <c r="K277" i="1"/>
  <c r="J277" i="1"/>
  <c r="K276" i="1"/>
  <c r="K275" i="1"/>
  <c r="K274" i="1"/>
  <c r="K273" i="1"/>
  <c r="L272" i="1"/>
  <c r="K272" i="1"/>
  <c r="J272" i="1"/>
  <c r="K271" i="1"/>
  <c r="K270" i="1"/>
  <c r="K269" i="1"/>
  <c r="L268" i="1"/>
  <c r="K268" i="1"/>
  <c r="J268" i="1"/>
  <c r="L267" i="1"/>
  <c r="K267" i="1"/>
  <c r="J267" i="1"/>
  <c r="L266" i="1"/>
  <c r="K266" i="1"/>
  <c r="J266" i="1"/>
  <c r="K265" i="1"/>
  <c r="K264" i="1"/>
  <c r="K263" i="1"/>
  <c r="L262" i="1"/>
  <c r="K262" i="1"/>
  <c r="J262" i="1"/>
  <c r="L261" i="1"/>
  <c r="K261" i="1"/>
  <c r="J261" i="1"/>
  <c r="L260" i="1"/>
  <c r="K260" i="1"/>
  <c r="J260" i="1"/>
  <c r="K259" i="1"/>
  <c r="K258" i="1"/>
  <c r="K257" i="1"/>
  <c r="L256" i="1"/>
  <c r="K256" i="1"/>
  <c r="J256" i="1"/>
  <c r="K255" i="1"/>
  <c r="K254" i="1"/>
  <c r="L253" i="1"/>
  <c r="K253" i="1"/>
  <c r="J253" i="1"/>
  <c r="L252" i="1"/>
  <c r="K252" i="1"/>
  <c r="J252" i="1"/>
  <c r="K251" i="1"/>
  <c r="K250" i="1"/>
  <c r="K249" i="1"/>
  <c r="L248" i="1"/>
  <c r="K248" i="1"/>
  <c r="J248" i="1"/>
  <c r="K247" i="1"/>
  <c r="K246" i="1"/>
  <c r="L245" i="1"/>
  <c r="K245" i="1"/>
  <c r="J245" i="1"/>
  <c r="L244" i="1"/>
  <c r="K244" i="1"/>
  <c r="J244" i="1"/>
  <c r="L243" i="1"/>
  <c r="K243" i="1"/>
  <c r="J243" i="1"/>
  <c r="K242" i="1"/>
  <c r="K241" i="1"/>
  <c r="K240" i="1"/>
  <c r="L239" i="1"/>
  <c r="K239" i="1"/>
  <c r="J239" i="1"/>
  <c r="L238" i="1"/>
  <c r="K238" i="1"/>
  <c r="J238" i="1"/>
  <c r="L237" i="1"/>
  <c r="K237" i="1"/>
  <c r="J237" i="1"/>
  <c r="K236" i="1"/>
  <c r="K235" i="1"/>
  <c r="K234" i="1"/>
  <c r="K233" i="1"/>
  <c r="L232" i="1"/>
  <c r="K232" i="1"/>
  <c r="J232" i="1"/>
  <c r="K231" i="1"/>
  <c r="K230" i="1"/>
  <c r="K229" i="1"/>
  <c r="K228" i="1"/>
  <c r="L227" i="1"/>
  <c r="K227" i="1"/>
  <c r="J227" i="1"/>
  <c r="K226" i="1"/>
  <c r="L225" i="1"/>
  <c r="K225" i="1"/>
  <c r="J225" i="1"/>
  <c r="K224" i="1"/>
  <c r="K223" i="1"/>
  <c r="L222" i="1"/>
  <c r="K222" i="1"/>
  <c r="J222" i="1"/>
  <c r="L221" i="1"/>
  <c r="K221" i="1"/>
  <c r="J221" i="1"/>
  <c r="L220" i="1"/>
  <c r="K220" i="1"/>
  <c r="J220" i="1"/>
  <c r="K219" i="1"/>
  <c r="K218" i="1"/>
  <c r="K217" i="1"/>
  <c r="L216" i="1"/>
  <c r="K216" i="1"/>
  <c r="J216" i="1"/>
  <c r="L215" i="1"/>
  <c r="K215" i="1"/>
  <c r="J215" i="1"/>
  <c r="K214" i="1"/>
  <c r="K213" i="1"/>
  <c r="L212" i="1"/>
  <c r="K212" i="1"/>
  <c r="J212" i="1"/>
  <c r="L211" i="1"/>
  <c r="K211" i="1"/>
  <c r="J211" i="1"/>
  <c r="K210" i="1"/>
  <c r="K209" i="1"/>
  <c r="L208" i="1"/>
  <c r="K208" i="1"/>
  <c r="J208" i="1"/>
  <c r="L207" i="1"/>
  <c r="K207" i="1"/>
  <c r="J207" i="1"/>
  <c r="L206" i="1"/>
  <c r="K206" i="1"/>
  <c r="J206" i="1"/>
  <c r="K205" i="1"/>
  <c r="K204" i="1"/>
  <c r="K203" i="1"/>
  <c r="L202" i="1"/>
  <c r="K202" i="1"/>
  <c r="J202" i="1"/>
  <c r="K201" i="1"/>
  <c r="L200" i="1"/>
  <c r="K200" i="1"/>
  <c r="J200" i="1"/>
  <c r="K199" i="1"/>
  <c r="K198" i="1"/>
  <c r="K197" i="1"/>
  <c r="K196" i="1"/>
  <c r="L195" i="1"/>
  <c r="K195" i="1"/>
  <c r="J195" i="1"/>
  <c r="L194" i="1"/>
  <c r="K194" i="1"/>
  <c r="J194" i="1"/>
  <c r="L193" i="1"/>
  <c r="K193" i="1"/>
  <c r="J193" i="1"/>
  <c r="K192" i="1"/>
  <c r="K191" i="1"/>
  <c r="K190" i="1"/>
  <c r="K189" i="1"/>
  <c r="K188" i="1"/>
  <c r="L967" i="1"/>
  <c r="K967" i="1"/>
  <c r="J967" i="1"/>
  <c r="K966" i="1"/>
  <c r="K965" i="1"/>
  <c r="K964" i="1"/>
  <c r="L963" i="1"/>
  <c r="K963" i="1"/>
  <c r="J963" i="1"/>
  <c r="L962" i="1"/>
  <c r="K962" i="1"/>
  <c r="J962" i="1"/>
  <c r="K961" i="1"/>
  <c r="K960" i="1"/>
  <c r="K959" i="1"/>
  <c r="K958" i="1"/>
  <c r="L980" i="1"/>
  <c r="K980" i="1"/>
  <c r="K979" i="1"/>
  <c r="K978" i="1"/>
  <c r="K977" i="1"/>
  <c r="L984" i="1"/>
  <c r="K984" i="1"/>
  <c r="K983" i="1"/>
  <c r="K982" i="1"/>
  <c r="K981" i="1"/>
  <c r="J975" i="1"/>
  <c r="J976" i="1"/>
  <c r="J974" i="1"/>
  <c r="J954" i="1" s="1"/>
  <c r="J972" i="1"/>
  <c r="I946" i="1"/>
  <c r="H954" i="1"/>
  <c r="H946" i="1" s="1"/>
  <c r="I954" i="1"/>
  <c r="K971" i="1"/>
  <c r="K972" i="1"/>
  <c r="L972" i="1"/>
</calcChain>
</file>

<file path=xl/sharedStrings.xml><?xml version="1.0" encoding="utf-8"?>
<sst xmlns="http://schemas.openxmlformats.org/spreadsheetml/2006/main" count="9655" uniqueCount="2389">
  <si>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</si>
  <si>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</si>
  <si>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</si>
  <si>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</si>
  <si>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</si>
  <si>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</si>
  <si>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</si>
  <si>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</si>
  <si>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</si>
  <si>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</si>
  <si>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</si>
  <si>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</si>
  <si>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</si>
  <si>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</si>
  <si>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</si>
  <si>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</si>
  <si>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</si>
  <si>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</si>
  <si>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</si>
  <si>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</si>
  <si>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</si>
  <si>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</si>
  <si>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</si>
  <si>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</si>
  <si>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</si>
  <si>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</si>
  <si>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</si>
  <si>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</si>
  <si>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</si>
  <si>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</si>
  <si>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</si>
  <si>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</si>
  <si>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</si>
  <si>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</si>
  <si>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</si>
  <si>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</si>
  <si>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</si>
  <si>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</si>
  <si>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</si>
  <si>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</si>
  <si>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</si>
  <si>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</si>
  <si>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</si>
  <si>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</si>
  <si>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</si>
  <si>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</si>
  <si>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</si>
  <si>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</si>
  <si>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</si>
  <si>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</si>
  <si>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</si>
  <si>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</si>
  <si>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</si>
  <si>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</si>
  <si>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</si>
  <si>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</si>
  <si>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</si>
  <si>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</si>
  <si>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</si>
  <si>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</si>
  <si>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</si>
  <si>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февраля 2021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</si>
  <si>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</si>
  <si>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</si>
  <si>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</si>
  <si>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</si>
  <si>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</si>
  <si>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</si>
  <si>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01.02.2021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</si>
  <si>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</si>
  <si>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</si>
  <si>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</si>
  <si>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</si>
  <si>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</si>
  <si>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</si>
  <si>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</si>
  <si>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</si>
  <si>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</si>
  <si>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</si>
  <si>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</si>
  <si>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</si>
  <si>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</si>
  <si>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</si>
  <si>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</si>
  <si>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</si>
  <si>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01050100000000500</t>
  </si>
  <si>
    <t>Увеличение остатков финансовых резервов бюджетов</t>
  </si>
  <si>
    <t>i2_00001050100000000500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</si>
  <si>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</si>
  <si>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</si>
  <si>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</si>
  <si>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</si>
  <si>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</si>
  <si>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</si>
  <si>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</si>
  <si>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</si>
  <si>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</si>
  <si>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</si>
  <si>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</si>
  <si>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</si>
  <si>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</si>
  <si>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</si>
  <si>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</si>
  <si>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</si>
  <si>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</si>
  <si>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</si>
  <si>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</si>
  <si>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</si>
  <si>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</si>
  <si>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</si>
  <si>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</si>
  <si>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</si>
  <si>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</si>
  <si>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</si>
  <si>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</si>
  <si>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</si>
  <si>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</si>
  <si>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</si>
  <si>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</si>
  <si>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</si>
  <si>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</si>
  <si>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</si>
  <si>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</si>
  <si>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</si>
  <si>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</si>
  <si>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</si>
  <si>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</si>
  <si>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</si>
  <si>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</si>
  <si>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</si>
  <si>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</si>
  <si>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</si>
  <si>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</si>
  <si>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</si>
  <si>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</si>
  <si>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</si>
  <si>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</si>
  <si>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</si>
  <si>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</si>
  <si>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</si>
  <si>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</si>
  <si>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</si>
  <si>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</si>
  <si>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i5_00001049300070650000</t>
  </si>
  <si>
    <t>9300070650</t>
  </si>
  <si>
    <t>Закупка товаров, работ и услуг для обеспечения государственных (муниципальных) нужд</t>
  </si>
  <si>
    <t>i6_00001049300070650200</t>
  </si>
  <si>
    <t>Иные закупки товаров, работ и услуг для обеспечения государственных (муниципальных) нужд</t>
  </si>
  <si>
    <t>i6_00001049300070650240</t>
  </si>
  <si>
    <t>240</t>
  </si>
  <si>
    <t>Прочая закупка товаров, работ и услуг</t>
  </si>
  <si>
    <t>244</t>
  </si>
  <si>
    <t>Межбюджетные трансферты</t>
  </si>
  <si>
    <t>i6_00001049300070650500</t>
  </si>
  <si>
    <t>Субвенции</t>
  </si>
  <si>
    <t>530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</si>
  <si>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</si>
  <si>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</si>
  <si>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</si>
  <si>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</si>
  <si>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</si>
  <si>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</si>
  <si>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</si>
  <si>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</si>
  <si>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</si>
  <si>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</si>
  <si>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</si>
  <si>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</si>
  <si>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</si>
  <si>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</si>
  <si>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</si>
  <si>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</si>
  <si>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</si>
  <si>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</si>
  <si>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</si>
  <si>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</si>
  <si>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</si>
  <si>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</si>
  <si>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</si>
  <si>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</si>
  <si>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</si>
  <si>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</si>
  <si>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</si>
  <si>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</si>
  <si>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</si>
  <si>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</si>
  <si>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</si>
  <si>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</si>
  <si>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</si>
  <si>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</si>
  <si>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</si>
  <si>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i5_00001069000081020000</t>
  </si>
  <si>
    <t>9000081020</t>
  </si>
  <si>
    <t>i6_00001069000081020100</t>
  </si>
  <si>
    <t>i6_00001069000081020120</t>
  </si>
  <si>
    <t>i5_00001069530001000000</t>
  </si>
  <si>
    <t>i6_00001069530001000100</t>
  </si>
  <si>
    <t>i6_00001069530001000120</t>
  </si>
  <si>
    <t>i6_00001069530001000200</t>
  </si>
  <si>
    <t>i6_00001069530001000240</t>
  </si>
  <si>
    <t>i5_00001069530070280000</t>
  </si>
  <si>
    <t>i6_00001069530070280100</t>
  </si>
  <si>
    <t>i6_00001069530070280120</t>
  </si>
  <si>
    <t>i6_00001069530070280200</t>
  </si>
  <si>
    <t>i6_00001069530070280240</t>
  </si>
  <si>
    <t>i5_00001069600000060000</t>
  </si>
  <si>
    <t>9600000060</t>
  </si>
  <si>
    <t>i6_00001069600000060100</t>
  </si>
  <si>
    <t>i6_00001069600000060120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</si>
  <si>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</si>
  <si>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</si>
  <si>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</si>
  <si>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</si>
  <si>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</si>
  <si>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</si>
  <si>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</si>
  <si>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i5_00001119800029999000</t>
  </si>
  <si>
    <t>9800029999</t>
  </si>
  <si>
    <t>i6_00001119800029999800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</si>
  <si>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</si>
  <si>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</si>
  <si>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</si>
  <si>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</si>
  <si>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</si>
  <si>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i5_00001132500022510000</t>
  </si>
  <si>
    <t>2500022510</t>
  </si>
  <si>
    <t>i6_00001132500022510200</t>
  </si>
  <si>
    <t>i6_00001132500022510240</t>
  </si>
  <si>
    <t>i5_00001132900022920000</t>
  </si>
  <si>
    <t>2900022920</t>
  </si>
  <si>
    <t>i6_00001132900022920200</t>
  </si>
  <si>
    <t>i6_00001132900022920240</t>
  </si>
  <si>
    <t>i5_00001132900022930000</t>
  </si>
  <si>
    <t>2900022930</t>
  </si>
  <si>
    <t>i6_00001132900022930200</t>
  </si>
  <si>
    <t>i6_00001132900022930240</t>
  </si>
  <si>
    <t>i5_00001132900022940000</t>
  </si>
  <si>
    <t>2900022940</t>
  </si>
  <si>
    <t>i6_00001132900022940200</t>
  </si>
  <si>
    <t>i6_00001132900022940240</t>
  </si>
  <si>
    <t>i5_00001139300029340000</t>
  </si>
  <si>
    <t>9300029340</t>
  </si>
  <si>
    <t>i6_00001139300029340200</t>
  </si>
  <si>
    <t>i6_00001139300029340240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</si>
  <si>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</si>
  <si>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</si>
  <si>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</si>
  <si>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</si>
  <si>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</si>
  <si>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</si>
  <si>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</si>
  <si>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</si>
  <si>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</si>
  <si>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</si>
  <si>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</si>
  <si>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</si>
  <si>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</si>
  <si>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</si>
  <si>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</si>
  <si>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</si>
  <si>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</si>
  <si>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</si>
  <si>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</si>
  <si>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</si>
  <si>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</si>
  <si>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i5_00003092000029310000</t>
  </si>
  <si>
    <t>2000029310</t>
  </si>
  <si>
    <t>i6_00003092000029310200</t>
  </si>
  <si>
    <t>i6_00003092000029310240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</si>
  <si>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</si>
  <si>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</si>
  <si>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</si>
  <si>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</si>
  <si>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</si>
  <si>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</si>
  <si>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</si>
  <si>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</si>
  <si>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</si>
  <si>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</si>
  <si>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</si>
  <si>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</si>
  <si>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</si>
  <si>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</si>
  <si>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</si>
  <si>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</si>
  <si>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</si>
  <si>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</si>
  <si>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</si>
  <si>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</si>
  <si>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</si>
  <si>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</si>
  <si>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</si>
  <si>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</si>
  <si>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</si>
  <si>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</si>
  <si>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</si>
  <si>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i5_00003101200021230000</t>
  </si>
  <si>
    <t>1200021230</t>
  </si>
  <si>
    <t>i6_00003101200021230200</t>
  </si>
  <si>
    <t>i6_00003101200021230240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</si>
  <si>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</si>
  <si>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</si>
  <si>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</si>
  <si>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</si>
  <si>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</si>
  <si>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</si>
  <si>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i5_00004050800020810000</t>
  </si>
  <si>
    <t>0800020810</t>
  </si>
  <si>
    <t>i6_00004050800020810200</t>
  </si>
  <si>
    <t>i6_00004050800020810240</t>
  </si>
  <si>
    <t>i5_00004050800020820000</t>
  </si>
  <si>
    <t>0800020820</t>
  </si>
  <si>
    <t>i6_00004050800020820200</t>
  </si>
  <si>
    <t>i6_00004050800020820240</t>
  </si>
  <si>
    <t>i5_00004059300070710000</t>
  </si>
  <si>
    <t>9300070710</t>
  </si>
  <si>
    <t>i6_00004059300070710200</t>
  </si>
  <si>
    <t>i6_00004059300070710240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</si>
  <si>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</si>
  <si>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</si>
  <si>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</si>
  <si>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</si>
  <si>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</si>
  <si>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</si>
  <si>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</si>
  <si>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</si>
  <si>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</si>
  <si>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</si>
  <si>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</si>
  <si>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</si>
  <si>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</si>
  <si>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</si>
  <si>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i5_00004091100029010000</t>
  </si>
  <si>
    <t>1100029010</t>
  </si>
  <si>
    <t>i6_00004091100029010200</t>
  </si>
  <si>
    <t>i6_00004091100029010240</t>
  </si>
  <si>
    <t>i5_00004091100071510000</t>
  </si>
  <si>
    <t>1100071510</t>
  </si>
  <si>
    <t>i6_00004091100071510200</t>
  </si>
  <si>
    <t>i6_00004091100071510240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</si>
  <si>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</si>
  <si>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</si>
  <si>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</si>
  <si>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</si>
  <si>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</si>
  <si>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</si>
  <si>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</si>
  <si>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i5_00004122310022320000</t>
  </si>
  <si>
    <t>2310022320</t>
  </si>
  <si>
    <t>i6_00004122310022320200</t>
  </si>
  <si>
    <t>i6_00004122310022320240</t>
  </si>
  <si>
    <t>i5_00004122320027050000</t>
  </si>
  <si>
    <t>2320027050</t>
  </si>
  <si>
    <t>i6_00004122320027050200</t>
  </si>
  <si>
    <t>i6_00004122320027050240</t>
  </si>
  <si>
    <t>i5_0000412262I555271000</t>
  </si>
  <si>
    <t>262I555271</t>
  </si>
  <si>
    <t>i6_0000412262I555271800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</si>
  <si>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</si>
  <si>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i6_0000412262I555271810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</si>
  <si>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</si>
  <si>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</si>
  <si>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</si>
  <si>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i5_00004122630022640000</t>
  </si>
  <si>
    <t>2630022640</t>
  </si>
  <si>
    <t>i6_00004122630022640200</t>
  </si>
  <si>
    <t>i6_00004122630022640240</t>
  </si>
  <si>
    <t>i5_00004122640022630000</t>
  </si>
  <si>
    <t>2640022630</t>
  </si>
  <si>
    <t>i6_00004122640022630200</t>
  </si>
  <si>
    <t>i6_00004122640022630240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</si>
  <si>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</si>
  <si>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</si>
  <si>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</si>
  <si>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</si>
  <si>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</si>
  <si>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</si>
  <si>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</si>
  <si>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</si>
  <si>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</si>
  <si>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</si>
  <si>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i5_00005011900021910000</t>
  </si>
  <si>
    <t>1900021910</t>
  </si>
  <si>
    <t>i6_00005011900021910200</t>
  </si>
  <si>
    <t>i6_00005011900021910240</t>
  </si>
  <si>
    <t>Закупка товаров, работ, услуг в целях капитального ремонта государственного (муниципального) имущества</t>
  </si>
  <si>
    <t>243</t>
  </si>
  <si>
    <t>i5_00005019300023880000</t>
  </si>
  <si>
    <t>9300023880</t>
  </si>
  <si>
    <t>i6_00005019300023880200</t>
  </si>
  <si>
    <t>i6_00005019300023880240</t>
  </si>
  <si>
    <t>i5_00005019300029320000</t>
  </si>
  <si>
    <t>9300029320</t>
  </si>
  <si>
    <t>Капитальные вложения в объекты государственной (муниципальной) собственности</t>
  </si>
  <si>
    <t>i6_00005019300029320400</t>
  </si>
  <si>
    <t>400</t>
  </si>
  <si>
    <t>Бюджетные инвестиции</t>
  </si>
  <si>
    <t>i6_00005019300029320410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</si>
  <si>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</si>
  <si>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</si>
  <si>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</si>
  <si>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</si>
  <si>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</si>
  <si>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</si>
  <si>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</si>
  <si>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</si>
  <si>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</si>
  <si>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</si>
  <si>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i5_00005020600020610000</t>
  </si>
  <si>
    <t>0600020610</t>
  </si>
  <si>
    <t>i6_00005020600020610200</t>
  </si>
  <si>
    <t>i6_00005020600020610240</t>
  </si>
  <si>
    <t>i5_000050206000S2370000</t>
  </si>
  <si>
    <t>06000S2370</t>
  </si>
  <si>
    <t>i6_000050206000S2370200</t>
  </si>
  <si>
    <t>i6_000050206000S2370240</t>
  </si>
  <si>
    <t>i5_00005029300029110000</t>
  </si>
  <si>
    <t>9300029110</t>
  </si>
  <si>
    <t>i6_00005029300029110200</t>
  </si>
  <si>
    <t>i6_00005029300029110240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</si>
  <si>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</si>
  <si>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</si>
  <si>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</si>
  <si>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</si>
  <si>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</si>
  <si>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</si>
  <si>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</si>
  <si>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i5_00005039300027030000</t>
  </si>
  <si>
    <t>9300027030</t>
  </si>
  <si>
    <t>i6_00005039300027030200</t>
  </si>
  <si>
    <t>i6_00005039300027030240</t>
  </si>
  <si>
    <t>Другие вопросы в области жилищно-коммунального хозяйства</t>
  </si>
  <si>
    <t>i3_00005050000000000000</t>
  </si>
  <si>
    <t>0505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</si>
  <si>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</si>
  <si>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</si>
  <si>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</si>
  <si>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</si>
  <si>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</si>
  <si>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</si>
  <si>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</si>
  <si>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</si>
  <si>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</si>
  <si>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</si>
  <si>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</si>
  <si>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</si>
  <si>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</si>
  <si>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</si>
  <si>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</si>
  <si>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</si>
  <si>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</si>
  <si>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</si>
  <si>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</si>
  <si>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</si>
  <si>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i5_00007010210070390000</t>
  </si>
  <si>
    <t>0210070390</t>
  </si>
  <si>
    <t>Предоставление субсидий бюджетным, автономным учреждениям и иным некоммерческим организациям</t>
  </si>
  <si>
    <t>i6_00007010210070390600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</si>
  <si>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</si>
  <si>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</si>
  <si>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i6_00007010210070390630</t>
  </si>
  <si>
    <t>630</t>
  </si>
  <si>
    <t>Гранты иным некоммерческим организациям</t>
  </si>
  <si>
    <t>634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</si>
  <si>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</si>
  <si>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</si>
  <si>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</si>
  <si>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</si>
  <si>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</si>
  <si>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</si>
  <si>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</si>
  <si>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</si>
  <si>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</si>
  <si>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</si>
  <si>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</si>
  <si>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</si>
  <si>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</si>
  <si>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i5_00007010240070040000</t>
  </si>
  <si>
    <t>0240070040</t>
  </si>
  <si>
    <t>i6_00007010240070040600</t>
  </si>
  <si>
    <t>i6_00007010240070040610</t>
  </si>
  <si>
    <t>i6_00007010240070040620</t>
  </si>
  <si>
    <t>i5_00007010240070060000</t>
  </si>
  <si>
    <t>0240070060</t>
  </si>
  <si>
    <t>i6_00007010240070060600</t>
  </si>
  <si>
    <t>i6_00007010240070060620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</si>
  <si>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</si>
  <si>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</si>
  <si>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</si>
  <si>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</si>
  <si>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</si>
  <si>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</si>
  <si>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</si>
  <si>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Субсидии автономным учреждениям на иные цели</t>
  </si>
  <si>
    <t>622</t>
  </si>
  <si>
    <t>i5_000070102400S2120000</t>
  </si>
  <si>
    <t>02400S2120</t>
  </si>
  <si>
    <t>i6_000070102400S2120600</t>
  </si>
  <si>
    <t>i6_000070102400S2120610</t>
  </si>
  <si>
    <t>i6_000070102400S2120620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</si>
  <si>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</si>
  <si>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</si>
  <si>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</si>
  <si>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</si>
  <si>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</si>
  <si>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</si>
  <si>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</si>
  <si>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</si>
  <si>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</si>
  <si>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</si>
  <si>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</si>
  <si>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i5_00007020210020260000</t>
  </si>
  <si>
    <t>0210020260</t>
  </si>
  <si>
    <t>i6_00007020210020260600</t>
  </si>
  <si>
    <t>i6_00007020210020260620</t>
  </si>
  <si>
    <t>i5_00007020210053031000</t>
  </si>
  <si>
    <t>0210053031</t>
  </si>
  <si>
    <t>i6_00007020210053031600</t>
  </si>
  <si>
    <t>i6_00007020210053031610</t>
  </si>
  <si>
    <t>i6_00007020210053031620</t>
  </si>
  <si>
    <t>i5_00007020210070500000</t>
  </si>
  <si>
    <t>0210070500</t>
  </si>
  <si>
    <t>i6_00007020210070500600</t>
  </si>
  <si>
    <t>i6_00007020210070500610</t>
  </si>
  <si>
    <t>i6_00007020210070500620</t>
  </si>
  <si>
    <t>i5_00007020210070570000</t>
  </si>
  <si>
    <t>0210070570</t>
  </si>
  <si>
    <t>i6_00007020210070570600</t>
  </si>
  <si>
    <t>i6_00007020210070570610</t>
  </si>
  <si>
    <t>i6_00007020210070570620</t>
  </si>
  <si>
    <t>i5_000070202100L3041000</t>
  </si>
  <si>
    <t>02100L3041</t>
  </si>
  <si>
    <t>i6_000070202100L3041600</t>
  </si>
  <si>
    <t>i6_000070202100L3041610</t>
  </si>
  <si>
    <t>i6_000070202100L3041620</t>
  </si>
  <si>
    <t>i5_0000702021E151690000</t>
  </si>
  <si>
    <t>021E151690</t>
  </si>
  <si>
    <t>i6_0000702021E151690600</t>
  </si>
  <si>
    <t>i6_0000702021E151690620</t>
  </si>
  <si>
    <t>i5_0000702021E170020000</t>
  </si>
  <si>
    <t>021E170020</t>
  </si>
  <si>
    <t>i6_0000702021E170020600</t>
  </si>
  <si>
    <t>i6_0000702021E170020620</t>
  </si>
  <si>
    <t>i5_0000702021E452101000</t>
  </si>
  <si>
    <t>021E452101</t>
  </si>
  <si>
    <t>i6_0000702021E452101600</t>
  </si>
  <si>
    <t>i6_0000702021E452101610</t>
  </si>
  <si>
    <t>i5_00007020240001210000</t>
  </si>
  <si>
    <t>0240001210</t>
  </si>
  <si>
    <t>i6_00007020240001210600</t>
  </si>
  <si>
    <t>i6_00007020240001210610</t>
  </si>
  <si>
    <t>i6_00007020240001210620</t>
  </si>
  <si>
    <t>i5_00007020240012130000</t>
  </si>
  <si>
    <t>0240012130</t>
  </si>
  <si>
    <t>i6_00007020240012130600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</si>
  <si>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</si>
  <si>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</si>
  <si>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</si>
  <si>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</si>
  <si>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</si>
  <si>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</si>
  <si>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Социальное обеспечение и иные выплаты населению</t>
  </si>
  <si>
    <t>i6_00007020240070060300</t>
  </si>
  <si>
    <t>300</t>
  </si>
  <si>
    <t>Социальные выплаты гражданам, кроме публичных нормативных социальных выплат</t>
  </si>
  <si>
    <t>i6_00007020240070060320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</si>
  <si>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</si>
  <si>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</si>
  <si>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</si>
  <si>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i6_00007020240070060600</t>
  </si>
  <si>
    <t>i6_00007020240070060610</t>
  </si>
  <si>
    <t>i6_00007020240070060620</t>
  </si>
  <si>
    <t>i5_00007020240070630000</t>
  </si>
  <si>
    <t>0240070630</t>
  </si>
  <si>
    <t>i6_00007020240070630600</t>
  </si>
  <si>
    <t>i6_00007020240070630610</t>
  </si>
  <si>
    <t>i6_00007020240070630620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</si>
  <si>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</si>
  <si>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</si>
  <si>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</si>
  <si>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</si>
  <si>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</si>
  <si>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</si>
  <si>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</si>
  <si>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</si>
  <si>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</si>
  <si>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</si>
  <si>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</si>
  <si>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</si>
  <si>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</si>
  <si>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</si>
  <si>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</si>
  <si>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</si>
  <si>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</si>
  <si>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</si>
  <si>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i5_0000702024D2S2260000</t>
  </si>
  <si>
    <t>024D2S2260</t>
  </si>
  <si>
    <t>i6_0000702024D2S2260600</t>
  </si>
  <si>
    <t>i6_0000702024D2S2260620</t>
  </si>
  <si>
    <t>i5_00007029300029360000</t>
  </si>
  <si>
    <t>9300029360</t>
  </si>
  <si>
    <t>i6_00007029300029360600</t>
  </si>
  <si>
    <t>i6_00007029300029360610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</si>
  <si>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</si>
  <si>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</si>
  <si>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</si>
  <si>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</si>
  <si>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</si>
  <si>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</si>
  <si>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</si>
  <si>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</si>
  <si>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</si>
  <si>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</si>
  <si>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</si>
  <si>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</si>
  <si>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i5_00007030220025080000</t>
  </si>
  <si>
    <t>0220025080</t>
  </si>
  <si>
    <t>i6_00007030220025080600</t>
  </si>
  <si>
    <t>i6_00007030220025080620</t>
  </si>
  <si>
    <t>i5_00007030240001220000</t>
  </si>
  <si>
    <t>0240001220</t>
  </si>
  <si>
    <t>i6_00007030240001220600</t>
  </si>
  <si>
    <t>i6_00007030240001220620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</si>
  <si>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</si>
  <si>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</si>
  <si>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</si>
  <si>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</si>
  <si>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</si>
  <si>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</si>
  <si>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i5_00007030310001230000</t>
  </si>
  <si>
    <t>0310001230</t>
  </si>
  <si>
    <t>i6_00007030310001230600</t>
  </si>
  <si>
    <t>i6_00007030310001230610</t>
  </si>
  <si>
    <t>i5_00007030310020350000</t>
  </si>
  <si>
    <t>0310020350</t>
  </si>
  <si>
    <t>i6_00007030310020350600</t>
  </si>
  <si>
    <t>i6_00007030310020350610</t>
  </si>
  <si>
    <t>i5_00007030310023010000</t>
  </si>
  <si>
    <t>0310023010</t>
  </si>
  <si>
    <t>i6_00007030310023010600</t>
  </si>
  <si>
    <t>i6_00007030310023010610</t>
  </si>
  <si>
    <t>i5_00007031600021610000</t>
  </si>
  <si>
    <t>1600021610</t>
  </si>
  <si>
    <t>i6_00007031600021610600</t>
  </si>
  <si>
    <t>i6_00007031600021610620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</si>
  <si>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</si>
  <si>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</si>
  <si>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</si>
  <si>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</si>
  <si>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</si>
  <si>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</si>
  <si>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</si>
  <si>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</si>
  <si>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</si>
  <si>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</si>
  <si>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</si>
  <si>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i5_00007070240025060000</t>
  </si>
  <si>
    <t>0240025060</t>
  </si>
  <si>
    <t>i6_00007070240025060600</t>
  </si>
  <si>
    <t>i6_00007070240025060620</t>
  </si>
  <si>
    <t>i5_00007072200022210000</t>
  </si>
  <si>
    <t>2200022210</t>
  </si>
  <si>
    <t>i6_00007072200022210600</t>
  </si>
  <si>
    <t>i6_00007072200022210610</t>
  </si>
  <si>
    <t>i5_00007072200022220000</t>
  </si>
  <si>
    <t>2200022220</t>
  </si>
  <si>
    <t>i6_00007072200022220600</t>
  </si>
  <si>
    <t>i6_00007072200022220610</t>
  </si>
  <si>
    <t>i5_00007072200022230000</t>
  </si>
  <si>
    <t>2200022230</t>
  </si>
  <si>
    <t>i6_00007072200022230600</t>
  </si>
  <si>
    <t>i6_00007072200022230610</t>
  </si>
  <si>
    <t>i5_00007072200022240000</t>
  </si>
  <si>
    <t>2200022240</t>
  </si>
  <si>
    <t>i6_00007072200022240100</t>
  </si>
  <si>
    <t>i6_00007072200022240110</t>
  </si>
  <si>
    <t>i5_0000707220E854121000</t>
  </si>
  <si>
    <t>220E854121</t>
  </si>
  <si>
    <t>i6_0000707220E854121600</t>
  </si>
  <si>
    <t>i6_0000707220E854121610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</si>
  <si>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</si>
  <si>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</si>
  <si>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</si>
  <si>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</si>
  <si>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</si>
  <si>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</si>
  <si>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</si>
  <si>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</si>
  <si>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</si>
  <si>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</si>
  <si>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</si>
  <si>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</si>
  <si>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</si>
  <si>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</si>
  <si>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</si>
  <si>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</si>
  <si>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</si>
  <si>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</si>
  <si>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</si>
  <si>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</si>
  <si>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</si>
  <si>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</si>
  <si>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</si>
  <si>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</si>
  <si>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</si>
  <si>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</si>
  <si>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</si>
  <si>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</si>
  <si>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</si>
  <si>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</si>
  <si>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</si>
  <si>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</si>
  <si>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</si>
  <si>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</si>
  <si>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</si>
  <si>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</si>
  <si>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</si>
  <si>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</si>
  <si>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</si>
  <si>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</si>
  <si>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</si>
  <si>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</si>
  <si>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</si>
  <si>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</si>
  <si>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</si>
  <si>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</si>
  <si>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i5_00008010310001400000</t>
  </si>
  <si>
    <t>0310001400</t>
  </si>
  <si>
    <t>i6_00008010310001400600</t>
  </si>
  <si>
    <t>i6_00008010310001400610</t>
  </si>
  <si>
    <t>i5_00008010310001410000</t>
  </si>
  <si>
    <t>0310001410</t>
  </si>
  <si>
    <t>i6_00008010310001410600</t>
  </si>
  <si>
    <t>i6_00008010310001410620</t>
  </si>
  <si>
    <t>i5_00008010310001420000</t>
  </si>
  <si>
    <t>0310001420</t>
  </si>
  <si>
    <t>i6_00008010310001420600</t>
  </si>
  <si>
    <t>i6_00008010310001420610</t>
  </si>
  <si>
    <t>i5_00008010310020320000</t>
  </si>
  <si>
    <t>0310020320</t>
  </si>
  <si>
    <t>i6_00008010310020320600</t>
  </si>
  <si>
    <t>i6_00008010310020320610</t>
  </si>
  <si>
    <t>i5_00008010310020330000</t>
  </si>
  <si>
    <t>0310020330</t>
  </si>
  <si>
    <t>i6_00008010310020330600</t>
  </si>
  <si>
    <t>i6_00008010310020330610</t>
  </si>
  <si>
    <t>i5_00008010310020380000</t>
  </si>
  <si>
    <t>0310020380</t>
  </si>
  <si>
    <t>i6_00008010310020380600</t>
  </si>
  <si>
    <t>i6_00008010310020380610</t>
  </si>
  <si>
    <t>i5_00008010310023010000</t>
  </si>
  <si>
    <t>i6_00008010310023010600</t>
  </si>
  <si>
    <t>i6_00008010310023010610</t>
  </si>
  <si>
    <t>i5_00008010310023130000</t>
  </si>
  <si>
    <t>0310023130</t>
  </si>
  <si>
    <t>i6_00008010310023130600</t>
  </si>
  <si>
    <t>i6_00008010310023130610</t>
  </si>
  <si>
    <t>i5_000080103100L4670000</t>
  </si>
  <si>
    <t>03100L4670</t>
  </si>
  <si>
    <t>i6_000080103100L4670600</t>
  </si>
  <si>
    <t>i6_000080103100L4670610</t>
  </si>
  <si>
    <t>i5_0000801031A155190000</t>
  </si>
  <si>
    <t>031A155190</t>
  </si>
  <si>
    <t>i6_0000801031A155190600</t>
  </si>
  <si>
    <t>i6_0000801031A155190610</t>
  </si>
  <si>
    <t>i5_00008010340020360000</t>
  </si>
  <si>
    <t>0340020360</t>
  </si>
  <si>
    <t>i6_00008010340020360600</t>
  </si>
  <si>
    <t>i6_00008010340020360610</t>
  </si>
  <si>
    <t>i6_00008010340020360620</t>
  </si>
  <si>
    <t>i5_00008010350020370000</t>
  </si>
  <si>
    <t>0350020370</t>
  </si>
  <si>
    <t>i6_00008010350020370600</t>
  </si>
  <si>
    <t>i6_00008010350020370610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</si>
  <si>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</si>
  <si>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</si>
  <si>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</si>
  <si>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</si>
  <si>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</si>
  <si>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</si>
  <si>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</si>
  <si>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</si>
  <si>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</si>
  <si>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</si>
  <si>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</si>
  <si>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i5_00008040310020310000</t>
  </si>
  <si>
    <t>0310020310</t>
  </si>
  <si>
    <t>i6_00008040310020310200</t>
  </si>
  <si>
    <t>i6_00008040310020310240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</si>
  <si>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</si>
  <si>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</si>
  <si>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</si>
  <si>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</si>
  <si>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</si>
  <si>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</si>
  <si>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</si>
  <si>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</si>
  <si>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</si>
  <si>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</si>
  <si>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</si>
  <si>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</si>
  <si>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</si>
  <si>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</si>
  <si>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</si>
  <si>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</si>
  <si>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</si>
  <si>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</si>
  <si>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</si>
  <si>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i5_00010019300029990000</t>
  </si>
  <si>
    <t>9300029990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</si>
  <si>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</si>
  <si>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</si>
  <si>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</si>
  <si>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</si>
  <si>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</si>
  <si>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</si>
  <si>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</si>
  <si>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</si>
  <si>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</si>
  <si>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i5_000100327000L4970000</t>
  </si>
  <si>
    <t>27000L4970</t>
  </si>
  <si>
    <t>i6_000100327000L4970300</t>
  </si>
  <si>
    <t>i6_000100327000L4970320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</si>
  <si>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</si>
  <si>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</si>
  <si>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</si>
  <si>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</si>
  <si>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</si>
  <si>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</si>
  <si>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</si>
  <si>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</si>
  <si>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</si>
  <si>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</si>
  <si>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</si>
  <si>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</si>
  <si>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</si>
  <si>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</si>
  <si>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</si>
  <si>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</si>
  <si>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</si>
  <si>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</si>
  <si>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</si>
  <si>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</si>
  <si>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</si>
  <si>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</si>
  <si>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</si>
  <si>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</si>
  <si>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</si>
  <si>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i5_000100493000N0821000</t>
  </si>
  <si>
    <t>93000N0821</t>
  </si>
  <si>
    <t>i6_000100493000N0821400</t>
  </si>
  <si>
    <t>i6_000100493000N0821410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</si>
  <si>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</si>
  <si>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</si>
  <si>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</si>
  <si>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</si>
  <si>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</si>
  <si>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</si>
  <si>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</si>
  <si>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</si>
  <si>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</si>
  <si>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</si>
  <si>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i5_00011010240001220000</t>
  </si>
  <si>
    <t>i6_00011010240001220600</t>
  </si>
  <si>
    <t>i6_00011010240001220620</t>
  </si>
  <si>
    <t>i5_00011010500020530000</t>
  </si>
  <si>
    <t>0500020530</t>
  </si>
  <si>
    <t>i6_00011010500020530600</t>
  </si>
  <si>
    <t>i6_00011010500020530620</t>
  </si>
  <si>
    <t>i5_00011010500024020000</t>
  </si>
  <si>
    <t>0500024020</t>
  </si>
  <si>
    <t>i6_00011010500024020200</t>
  </si>
  <si>
    <t>i6_00011010500024020240</t>
  </si>
  <si>
    <t>i6_00011010500024020800</t>
  </si>
  <si>
    <t>i6_00011010500024020850</t>
  </si>
  <si>
    <t>i5_00011010500024030000</t>
  </si>
  <si>
    <t>0500024030</t>
  </si>
  <si>
    <t>i6_00011010500024030200</t>
  </si>
  <si>
    <t>i6_00011010500024030240</t>
  </si>
  <si>
    <t>i5_00011010500024040000</t>
  </si>
  <si>
    <t>0500024040</t>
  </si>
  <si>
    <t>i6_00011010500024040600</t>
  </si>
  <si>
    <t>i6_00011010500024040620</t>
  </si>
  <si>
    <t>i5_00011010500024060000</t>
  </si>
  <si>
    <t>0500024060</t>
  </si>
  <si>
    <t>i6_00011010500024060200</t>
  </si>
  <si>
    <t>i6_00011010500024060240</t>
  </si>
  <si>
    <t>i5_00011019300029990000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</si>
  <si>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</si>
  <si>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</si>
  <si>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</si>
  <si>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</si>
  <si>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</si>
  <si>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</si>
  <si>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</si>
  <si>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</si>
  <si>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</si>
  <si>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</si>
  <si>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</si>
  <si>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</si>
  <si>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</si>
  <si>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</si>
  <si>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</si>
  <si>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</si>
  <si>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</si>
  <si>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</si>
  <si>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</si>
  <si>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</si>
  <si>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</si>
  <si>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</si>
  <si>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</si>
  <si>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</si>
  <si>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</si>
  <si>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</si>
  <si>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</si>
  <si>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</si>
  <si>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</si>
  <si>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</si>
  <si>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</si>
  <si>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</si>
  <si>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</si>
  <si>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</si>
  <si>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</si>
  <si>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</si>
  <si>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</si>
  <si>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</si>
  <si>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</si>
  <si>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</si>
  <si>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</si>
  <si>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</si>
  <si>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</si>
  <si>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</si>
  <si>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</si>
  <si>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</si>
  <si>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</si>
  <si>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</si>
  <si>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</si>
  <si>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</si>
  <si>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</si>
  <si>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</si>
  <si>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</si>
  <si>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</si>
  <si>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</si>
  <si>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</si>
  <si>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</si>
  <si>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</si>
  <si>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</si>
  <si>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</si>
  <si>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</si>
  <si>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</si>
  <si>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</si>
  <si>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</si>
  <si>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</si>
  <si>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</si>
  <si>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</si>
  <si>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</si>
  <si>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</si>
  <si>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</si>
  <si>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</si>
  <si>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</si>
  <si>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</si>
  <si>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</si>
  <si>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</si>
  <si>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</si>
  <si>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</si>
  <si>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</si>
  <si>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</si>
  <si>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</si>
  <si>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</si>
  <si>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</si>
  <si>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</si>
  <si>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</si>
  <si>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</si>
  <si>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</si>
  <si>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</si>
  <si>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</si>
  <si>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</si>
  <si>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</si>
  <si>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</si>
  <si>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</si>
  <si>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</si>
  <si>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</si>
  <si>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</si>
  <si>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</si>
  <si>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</si>
  <si>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</si>
  <si>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</si>
  <si>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</si>
  <si>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</si>
  <si>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</si>
  <si>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</si>
  <si>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</si>
  <si>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</si>
  <si>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</si>
  <si>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</si>
  <si>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</si>
  <si>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</si>
  <si>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</si>
  <si>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</si>
  <si>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</si>
  <si>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</si>
  <si>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</si>
  <si>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</si>
  <si>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</si>
  <si>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</si>
  <si>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</si>
  <si>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</si>
  <si>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</si>
  <si>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</si>
  <si>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</si>
  <si>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</si>
  <si>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</si>
  <si>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</si>
  <si>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</si>
  <si>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</si>
  <si>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</si>
  <si>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</si>
  <si>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</si>
  <si>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</si>
  <si>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</si>
  <si>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</si>
  <si>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</si>
  <si>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</si>
  <si>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</si>
  <si>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</si>
  <si>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</si>
  <si>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</si>
  <si>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</si>
  <si>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</si>
  <si>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</si>
  <si>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</si>
  <si>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</si>
  <si>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</si>
  <si>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</si>
  <si>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</si>
  <si>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</si>
  <si>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</si>
  <si>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</si>
  <si>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</si>
  <si>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</si>
  <si>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</si>
  <si>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</si>
  <si>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</si>
  <si>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</si>
  <si>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</si>
  <si>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</si>
  <si>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</si>
  <si>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</si>
  <si>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</si>
  <si>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</si>
  <si>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</si>
  <si>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</si>
  <si>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</si>
  <si>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</si>
  <si>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</si>
  <si>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</si>
  <si>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</si>
  <si>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</si>
  <si>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</si>
  <si>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</si>
  <si>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</si>
  <si>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</si>
  <si>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</si>
  <si>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</si>
  <si>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</si>
  <si>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</si>
  <si>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</si>
  <si>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</si>
  <si>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</si>
  <si>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</si>
  <si>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</si>
  <si>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</si>
  <si>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</si>
  <si>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</si>
  <si>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</si>
  <si>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</si>
  <si>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</si>
  <si>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</si>
  <si>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</si>
  <si>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</si>
  <si>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</si>
  <si>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</si>
  <si>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</si>
  <si>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</si>
  <si>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</si>
  <si>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</si>
  <si>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</si>
  <si>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</si>
  <si>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</si>
  <si>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</si>
  <si>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</si>
  <si>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</si>
  <si>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</si>
  <si>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</si>
  <si>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</si>
  <si>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</si>
  <si>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</si>
  <si>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</si>
  <si>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</si>
  <si>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</si>
  <si>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</si>
  <si>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</si>
  <si>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</si>
  <si>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</si>
  <si>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</si>
  <si>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</si>
  <si>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</si>
  <si>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</si>
  <si>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</si>
  <si>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</si>
  <si>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</si>
  <si>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</si>
  <si>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</si>
  <si>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</si>
  <si>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</si>
  <si>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</si>
  <si>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</si>
  <si>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</si>
  <si>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</si>
  <si>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</si>
  <si>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</si>
  <si>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</si>
  <si>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</si>
  <si>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</si>
  <si>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</si>
  <si>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</si>
  <si>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</si>
  <si>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</si>
  <si>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</si>
  <si>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</si>
  <si>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</si>
  <si>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</si>
  <si>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</si>
  <si>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</si>
  <si>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</si>
  <si>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</si>
  <si>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</si>
  <si>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</si>
  <si>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</si>
  <si>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</si>
  <si>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</si>
  <si>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</si>
  <si>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</si>
  <si>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</si>
  <si>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</si>
  <si>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</si>
  <si>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</si>
  <si>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</si>
  <si>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</si>
  <si>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</si>
  <si>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</si>
  <si>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</si>
  <si>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</si>
  <si>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</si>
  <si>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</si>
  <si>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</si>
  <si>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</si>
  <si>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</si>
  <si>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</si>
  <si>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</si>
  <si>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</si>
  <si>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11607000010000140</t>
  </si>
  <si>
    <t>i2_00011607000010000140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</si>
  <si>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</si>
  <si>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</si>
  <si>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</si>
  <si>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</si>
  <si>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</si>
  <si>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</si>
  <si>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</si>
  <si>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</si>
  <si>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</si>
  <si>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</si>
  <si>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</si>
  <si>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</si>
  <si>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</si>
  <si>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</si>
  <si>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</si>
  <si>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</si>
  <si>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</si>
  <si>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</si>
  <si>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</si>
  <si>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</si>
  <si>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</si>
  <si>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</si>
  <si>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</si>
  <si>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</si>
  <si>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</si>
  <si>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</si>
  <si>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</si>
  <si>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</si>
  <si>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</si>
  <si>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</si>
  <si>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</si>
  <si>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</si>
  <si>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</si>
  <si>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</si>
  <si>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</si>
  <si>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</si>
  <si>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</si>
  <si>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</si>
  <si>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</si>
  <si>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</si>
  <si>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</si>
  <si>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</si>
  <si>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</si>
  <si>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</si>
  <si>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</si>
  <si>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</si>
  <si>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</si>
  <si>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</si>
  <si>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</si>
  <si>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</si>
  <si>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</si>
  <si>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</si>
  <si>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</si>
  <si>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</si>
  <si>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</si>
  <si>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20225412000000150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</si>
  <si>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</si>
  <si>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</si>
  <si>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</si>
  <si>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</si>
  <si>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</si>
  <si>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</si>
  <si>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</si>
  <si>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</si>
  <si>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</si>
  <si>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</si>
  <si>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</si>
  <si>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</si>
  <si>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</si>
  <si>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</si>
  <si>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</si>
  <si>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</si>
  <si>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</si>
  <si>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</si>
  <si>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</si>
  <si>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</si>
  <si>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</si>
  <si>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</si>
  <si>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</si>
  <si>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</si>
  <si>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</si>
  <si>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</si>
  <si>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</si>
  <si>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</si>
  <si>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</si>
  <si>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</si>
  <si>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</si>
  <si>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</si>
  <si>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</si>
  <si>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</si>
  <si>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</si>
  <si>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</si>
  <si>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</si>
  <si>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</si>
  <si>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</si>
  <si>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</si>
  <si>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</si>
  <si>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</si>
  <si>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</si>
  <si>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</si>
  <si>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</si>
  <si>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</si>
  <si>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</si>
  <si>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</si>
  <si>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</si>
  <si>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</si>
  <si>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</si>
  <si>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</si>
  <si>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</si>
  <si>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</si>
  <si>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</si>
  <si>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</si>
  <si>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</si>
  <si>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</si>
  <si>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</si>
  <si>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</si>
  <si>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</si>
  <si>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</si>
  <si>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</si>
  <si>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</si>
  <si>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</si>
  <si>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</si>
  <si>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</si>
  <si>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</si>
  <si>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</si>
  <si>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</si>
  <si>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</si>
  <si>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</si>
  <si>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</si>
  <si>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</si>
  <si>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</si>
  <si>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</si>
  <si>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</si>
  <si>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</si>
  <si>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</si>
  <si>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</si>
  <si>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</si>
  <si>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</si>
  <si>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</si>
  <si>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</si>
  <si>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</si>
  <si>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</si>
  <si>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</si>
  <si>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</si>
  <si>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</si>
  <si>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</si>
  <si>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</si>
  <si>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</si>
  <si>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</si>
  <si>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</si>
  <si>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</si>
  <si>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</si>
  <si>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</si>
  <si>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</si>
  <si>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</si>
  <si>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</si>
  <si>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</si>
  <si>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</si>
  <si>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</si>
  <si>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</si>
  <si>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</si>
  <si>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</si>
  <si>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</si>
  <si>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</si>
  <si>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</si>
  <si>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</si>
  <si>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</si>
  <si>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</si>
  <si>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Код</t>
  </si>
  <si>
    <t>Наименование</t>
  </si>
  <si>
    <t>Бюджет</t>
  </si>
  <si>
    <t>Дата начала действия</t>
  </si>
  <si>
    <t>Дата окончания действия</t>
  </si>
  <si>
    <t>Региональный</t>
  </si>
  <si>
    <t>Исх.файл</t>
  </si>
  <si>
    <t>Дата выгрузки</t>
  </si>
  <si>
    <t>Код предыдущего периода</t>
  </si>
  <si>
    <t>Аналитические признаки</t>
  </si>
  <si>
    <t>Национальный проект</t>
  </si>
  <si>
    <t>Вид обеспечения</t>
  </si>
  <si>
    <t>общий код</t>
  </si>
  <si>
    <t/>
  </si>
  <si>
    <t>00814601.FC2</t>
  </si>
  <si>
    <t>0200000000</t>
  </si>
  <si>
    <t>Муниципальная программа "Развитие образования в Боровичском муниципальном районе"</t>
  </si>
  <si>
    <t>00814200.FC2</t>
  </si>
  <si>
    <t>0200025010</t>
  </si>
  <si>
    <t>Основные направления развития молодежной политики</t>
  </si>
  <si>
    <t>0210000000</t>
  </si>
  <si>
    <t>Подпрограмма "Развитие дошкольного и общего образования в Боровичском муниципальном районе"</t>
  </si>
  <si>
    <t>0210020230</t>
  </si>
  <si>
    <t>Внедрение целевой модели цифровой образовательной среды в общеобразовательных организациях</t>
  </si>
  <si>
    <t>0210020250</t>
  </si>
  <si>
    <t>Формирование сети дошкольных образовательных организаций, в которых создана универсальная безбарьерная среда для инклюзивного образования детей-инвалидов</t>
  </si>
  <si>
    <t>Реализация мероприятий муниципального проекта "Твой школьный бюджет"</t>
  </si>
  <si>
    <t>0210020270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</si>
  <si>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</si>
  <si>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</si>
  <si>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</si>
  <si>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</si>
  <si>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</si>
  <si>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0210072100</t>
  </si>
  <si>
    <t>Мероприятия по замене окон в муниципальных общеобразовательных организациях (за счет средств областного бюджета)</t>
  </si>
  <si>
    <t>0210072230</t>
  </si>
  <si>
    <t>Реализация мероприятий муниципального проекта "Твой школьный бюджет" (за счет средств областного бюджета)</t>
  </si>
  <si>
    <t>0210076130</t>
  </si>
  <si>
    <t>Оказание финансовой поддержки участников Программы "Учитель для России"</t>
  </si>
  <si>
    <t>Иные межбюджетные трансферты бюджетам муниципальных районов и городского округа Новгородской области на оказание финансовой поддержки участникам Программы "Учитель для России"</t>
  </si>
  <si>
    <t>Бюджет Новгородской области</t>
  </si>
  <si>
    <t>02100L0271</t>
  </si>
  <si>
    <t>Софинансирование на проведение мероприятий по формированию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</t>
  </si>
  <si>
    <t>02100L0971</t>
  </si>
  <si>
    <t>Софинансирование к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</si>
  <si>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</si>
  <si>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02100N3041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</si>
  <si>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(сверх уровня.предусмотренного соглашением)(СУБСИДИЯ)</t>
  </si>
  <si>
    <t>02100R0271</t>
  </si>
  <si>
    <t>Проведение мероприятий по формированию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на 2011-2020 годы</t>
  </si>
  <si>
    <t>02100R0971</t>
  </si>
  <si>
    <t>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</si>
  <si>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02100R3041</t>
  </si>
  <si>
    <t>02100S2070</t>
  </si>
  <si>
    <t>Софинансирование на субсидию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РФ "Доступная среда"</t>
  </si>
  <si>
    <t>02100S2100</t>
  </si>
  <si>
    <t>Мероприятия по замене окон в муниципальных общеобразовательных организациях (за счет средств местного бюджета)</t>
  </si>
  <si>
    <t>02100S3041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</si>
  <si>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(Софинансирование)</t>
  </si>
  <si>
    <t>021E120210</t>
  </si>
  <si>
    <t>Создание дополнительных мест в муниципальных образовательных организациях за счет строительства современных зданий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</si>
  <si>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</si>
  <si>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021E155200</t>
  </si>
  <si>
    <t>Создание новых мест в общеобразовательных организациях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</si>
  <si>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</si>
  <si>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021E171370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</si>
  <si>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</si>
  <si>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021E171380</t>
  </si>
  <si>
    <t>Иные межбюджетные трансферты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</si>
  <si>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021E1N5200</t>
  </si>
  <si>
    <t>Создание новых мест в общеобразовательных организациях (сверх уровня, предусмотренного соглашением)</t>
  </si>
  <si>
    <t>021E1S5200</t>
  </si>
  <si>
    <t>Софинансирование к субсидии на создание новых мест в общеобразовательных организациях (сверх уровня, предусмотренного соглашением)</t>
  </si>
  <si>
    <t>021E250970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</si>
  <si>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</si>
  <si>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</si>
  <si>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021E452100</t>
  </si>
  <si>
    <t>Субсидии бюджетам муниципальных районов и городского округа на внедрение целевой модели цифровой образовательной среды в общеобразовательных организациях</t>
  </si>
  <si>
    <t>021E452102</t>
  </si>
  <si>
    <t>021E471380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</si>
  <si>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</si>
  <si>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0220000000</t>
  </si>
  <si>
    <t>Подпрограмма «Развитие дополнительного образования в Боровичском муниципальном районе»</t>
  </si>
  <si>
    <t>0220020280</t>
  </si>
  <si>
    <t>Создание новых мест дополнительного образования детей</t>
  </si>
  <si>
    <t>Реализация мероприятий по развитию дополнительного образования в Боровичском муниципальном районе</t>
  </si>
  <si>
    <t>0220072250</t>
  </si>
  <si>
    <t>Возмещение в 2020году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информационно-телекоммуникационных сетей общего пользования.в том числе сети "Интернет". связанных с организацией дистанционного обучения в период ограничений.установленных в связи с введением режима повышенной готовности на территории Новгородской области</t>
  </si>
  <si>
    <t>0230000000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</si>
  <si>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</si>
  <si>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</si>
  <si>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023E452102</t>
  </si>
  <si>
    <t>Внедрение целевой модели цифровой образовательной среды в профессиональных образовательных организациях</t>
  </si>
  <si>
    <t>0240000000</t>
  </si>
  <si>
    <t>Подпрограмма "Обеспечение реализации муниципальной программы и прочие мероприятия в области образования"</t>
  </si>
  <si>
    <t xml:space="preserve">Дошкольное образование 
</t>
  </si>
  <si>
    <t>Обеспечение деятельности подведомственных учреждений (школы)</t>
  </si>
  <si>
    <t>Дополнительное образование</t>
  </si>
  <si>
    <t>0240001240</t>
  </si>
  <si>
    <t>Обеспечение деятельности подведомственных учреждений (ДООЛ "Дуденево")</t>
  </si>
  <si>
    <t>Обеспечение деятельности подведомственных учреждений (МКУ "ЦФМО")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</si>
  <si>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</si>
  <si>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0240020220</t>
  </si>
  <si>
    <t>Ремонт и оснащение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(ремонт медицинских кабинетов)</t>
  </si>
  <si>
    <t>0240020240</t>
  </si>
  <si>
    <t>Реализация мероприятий по комплексной безопасности муниципальных дошкольных образовательных организаций и муниципальных общеобразовательных организаций</t>
  </si>
  <si>
    <t>Реализация мероприятий по проведению оздоровительной кампании детей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</si>
  <si>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</si>
  <si>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Государственные гарантии ДОУ и школы</t>
  </si>
  <si>
    <t>Оказание социальной поддержки обучающимся муниципальных образовательных организаций</t>
  </si>
  <si>
    <t>0240070070</t>
  </si>
  <si>
    <t>Предоставление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</si>
  <si>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Содержание ребёнка в семье опекуна и приемной семье, а также вознаграждение, причитающееся приемному родителю</t>
  </si>
  <si>
    <t>0240070310</t>
  </si>
  <si>
    <t>Предоставление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Новгородской области</t>
  </si>
  <si>
    <t>0240070320</t>
  </si>
  <si>
    <t>Благоустройство игровых площадок образовательных организаций, реализующих программы дошкольного образования</t>
  </si>
  <si>
    <t>0240070600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</si>
  <si>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</si>
  <si>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0240071410</t>
  </si>
  <si>
    <t>Частичная компенсация дополнительных расходов на повышение заработной платы работников бюджетной сферы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</si>
  <si>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</si>
  <si>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</si>
  <si>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0240072390</t>
  </si>
  <si>
    <t>Создание, функционирование и совершенствование информационно-технологической инфраструктуры электронного правительства</t>
  </si>
  <si>
    <t>0240072550</t>
  </si>
  <si>
    <t>Ремонт зданий муниципальных дошкольных образовательных организаций</t>
  </si>
  <si>
    <t>0240076140</t>
  </si>
  <si>
    <t>Расходы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</t>
  </si>
  <si>
    <t>0240078203</t>
  </si>
  <si>
    <t>Проведение ремонтных работ зданий муниципальных образовательных учреждений</t>
  </si>
  <si>
    <t>0240078205</t>
  </si>
  <si>
    <t>Погашение просроченной кредиторской задолженности получателей бюджетных средств и муниципальных бюджетных и автономных учреждений</t>
  </si>
  <si>
    <t>02400N0821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</si>
  <si>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</si>
  <si>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02400R0821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</si>
  <si>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</si>
  <si>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</si>
  <si>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</si>
  <si>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02400S2390</t>
  </si>
  <si>
    <t>Организация внедрения, сопровождения и развития централизованной информационной системы бухгалтерского, кадрового, финансового учета, развернутого на основе "облачных" технологий</t>
  </si>
  <si>
    <t>02400S2550</t>
  </si>
  <si>
    <t>Расходы на ремонт зданий муниципальных дошкольных образовательных организаций за счет местного бюджета</t>
  </si>
  <si>
    <t>024D272260</t>
  </si>
  <si>
    <t>Обеспечение развития информационно-телекоммуникационной инфраструктуры объектов общеобразовательных организаций</t>
  </si>
  <si>
    <t>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</si>
  <si>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0250070010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</si>
  <si>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</si>
  <si>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0250070040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</si>
  <si>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</si>
  <si>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0250070060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</si>
  <si>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</si>
  <si>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0250070130</t>
  </si>
  <si>
    <t>Содержание ребенка в семье опекуна и приемной семье, а также вознаграждение, причитающееся приемному родителю</t>
  </si>
  <si>
    <t>0250070320</t>
  </si>
  <si>
    <t>0250070630</t>
  </si>
  <si>
    <t>0250072080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</si>
  <si>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</t>
  </si>
  <si>
    <t>0250072120</t>
  </si>
  <si>
    <t>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</si>
  <si>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0250076140</t>
  </si>
  <si>
    <t>Иные межбюджетные трансферты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</t>
  </si>
  <si>
    <t>0260070600</t>
  </si>
  <si>
    <t>02600N0821</t>
  </si>
  <si>
    <t>02600R0821</t>
  </si>
  <si>
    <t>0270070010</t>
  </si>
  <si>
    <t>0270070040</t>
  </si>
  <si>
    <t>0270070060</t>
  </si>
  <si>
    <t>0270070130</t>
  </si>
  <si>
    <t>0270070630</t>
  </si>
  <si>
    <t>0270072080</t>
  </si>
  <si>
    <t>Приобретение или изготовление бланков документов об образовании и (или) о квалификации</t>
  </si>
  <si>
    <t>0270072120</t>
  </si>
  <si>
    <t>0270076140</t>
  </si>
  <si>
    <t>0300000000</t>
  </si>
  <si>
    <t>Муниципальная программа "Развитие культуры в Боровичском муниципальном районе на 2021-2025 годы"</t>
  </si>
  <si>
    <t>0300023010</t>
  </si>
  <si>
    <t>Проведение мероприятий в сельском поселении в области культуры</t>
  </si>
  <si>
    <t>0310000000</t>
  </si>
  <si>
    <t>Подпрограмма "Культура Боровичского района (2021-2025 годы)"</t>
  </si>
  <si>
    <t>Содержание подведомственных учреждений. Школа искусств</t>
  </si>
  <si>
    <t>Содержание подведомственных учреждений.  Дома культуры (бюджетные учреждения)</t>
  </si>
  <si>
    <t>Содержание подведомственных учреждений. Дома культуры (автономные учреждения)</t>
  </si>
  <si>
    <t>Содержание подведомственных учреждений. Библиотеки</t>
  </si>
  <si>
    <t>Расходы на мероприятия по информационному обеспечению деятельности органов местного самоуправления (телевидение)</t>
  </si>
  <si>
    <t>Развитие и укрепление материально-технической базы муниципальных домов культуры</t>
  </si>
  <si>
    <t>Мероприятия, направленные на поддержку отрасли культуры (комплектование книжных фондов)</t>
  </si>
  <si>
    <t>0310020340</t>
  </si>
  <si>
    <t>Мероприятия, направленные на поддержку отрасли культуры (оснащение музыкальными инструментами детских школ искусств)</t>
  </si>
  <si>
    <t>Проведение общественно-значимых мероприятий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</si>
  <si>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</si>
  <si>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Мероприятия в сфере культуры</t>
  </si>
  <si>
    <t>00814K00.FC4</t>
  </si>
  <si>
    <t>0310023020</t>
  </si>
  <si>
    <t>Развитие библиотечного дела в городе Боровичи</t>
  </si>
  <si>
    <t>0310023030</t>
  </si>
  <si>
    <t>Развитие профессионального образования в сфере культуры, подготовка кадров для учреждений культуры в городе Боровичи</t>
  </si>
  <si>
    <t>0310023040</t>
  </si>
  <si>
    <t>Проведение ремонтов в учреждениях культуры города Боровичи</t>
  </si>
  <si>
    <t>0310023050</t>
  </si>
  <si>
    <t>город</t>
  </si>
  <si>
    <t>Бюджет города Боровичи</t>
  </si>
  <si>
    <t>0310023060</t>
  </si>
  <si>
    <t>Проведение работ по противопожарной безопасности, гражд.обороне в сфере культуры города Боровичи</t>
  </si>
  <si>
    <t>Проведение работ по противопожарной, антитеррористической безопасности, гражданской обороне в сфере культуры города Боровичи</t>
  </si>
  <si>
    <t>0310023070</t>
  </si>
  <si>
    <t>Комплектование книжных фондов</t>
  </si>
  <si>
    <t>0310023080</t>
  </si>
  <si>
    <t>Развитие межрегиональных и международных культурных связей</t>
  </si>
  <si>
    <t>0310023090</t>
  </si>
  <si>
    <t>Проведение общественно значимых мероприятий</t>
  </si>
  <si>
    <t>0310023100</t>
  </si>
  <si>
    <t>Развитие культурно-досуговой деятельности в городе Боровичи</t>
  </si>
  <si>
    <t>Проведение ремонтов зданий учреждений культуры в Боровичском районе</t>
  </si>
  <si>
    <t>0310023140</t>
  </si>
  <si>
    <t>Мероприятия по укреплению материально-технической базы школы искусств и учреждений культуры Боровичского муниципального района</t>
  </si>
  <si>
    <t>0310023160</t>
  </si>
  <si>
    <t>Организация и проведение праздничных мероприятий, посвященных 250-летию г. Боровичи</t>
  </si>
  <si>
    <t>0310023180</t>
  </si>
  <si>
    <t>Предоставление субсидии НКО на реализацию проекта, направленного на популяризацию истории Боровичского края и краеведческую деятельность на территории города Боровичи</t>
  </si>
  <si>
    <t>0310023870</t>
  </si>
  <si>
    <t>Софинансирование мероприятий по строительству центра культурного развития г. Боровичи</t>
  </si>
  <si>
    <t>0310023900</t>
  </si>
  <si>
    <t>Реконструкция зрительного зала Центра культурного развития "Боровичи"</t>
  </si>
  <si>
    <t>0310023910</t>
  </si>
  <si>
    <t>Приобретение и пусконаладка звукового оборудования для зрительного зала МБУК "ЦКР "Боровичи"</t>
  </si>
  <si>
    <t>0310071410</t>
  </si>
  <si>
    <t>0310071420</t>
  </si>
  <si>
    <t>Частичная компенсация дополнительных расходов на повышение оплаты труда работников бюджетной сферы</t>
  </si>
  <si>
    <t>0310072220</t>
  </si>
  <si>
    <t>Строительство центра культурного развития муниципальной собственности из областного бюджета</t>
  </si>
  <si>
    <t>0310072540</t>
  </si>
  <si>
    <t>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муниципального района, реализующего полномочия в сфере культуры</t>
  </si>
  <si>
    <t>0310078205</t>
  </si>
  <si>
    <t>03100L2990</t>
  </si>
  <si>
    <t>Обустройство и восстановление воинских захоронений</t>
  </si>
  <si>
    <t>Мероприятия по укреплению материально-технической базы домов культуры</t>
  </si>
  <si>
    <t>03100L5190</t>
  </si>
  <si>
    <t>Мероприятия, направленные на поддержку отрасли культуры</t>
  </si>
  <si>
    <t>03100L5192</t>
  </si>
  <si>
    <t>03100R4670</t>
  </si>
  <si>
    <t>03100S2220</t>
  </si>
  <si>
    <t>03100S2540</t>
  </si>
  <si>
    <t>Мероприятия по укреплению материально-технической базы учреждений культуры (за исключением домов культуры)</t>
  </si>
  <si>
    <t>03103R5190</t>
  </si>
  <si>
    <t>Субсидии бюджетам муниципальных районов на поддержку отрасли культуры. Создание и модернизация учреждений культурно-досугового типа в сельской местности.включая строительство. реконструкцию и капитальный ремонт зданиний.</t>
  </si>
  <si>
    <t>031A155191</t>
  </si>
  <si>
    <t>Субсидии бюджетам муниципальных районов. Мероприятия по модернизации муниципальных детских школ искусств по видам искусств.</t>
  </si>
  <si>
    <t>•</t>
  </si>
  <si>
    <t>031A155192</t>
  </si>
  <si>
    <t>Поддержка отрасли культуры</t>
  </si>
  <si>
    <t>031A155193</t>
  </si>
  <si>
    <t>031A354531</t>
  </si>
  <si>
    <t>Создание виртуальных концертных залов</t>
  </si>
  <si>
    <t>0320023120</t>
  </si>
  <si>
    <t>Производство работ по сохранению объектов культурного наследия, находящегося в собственности города</t>
  </si>
  <si>
    <t>03200R4670</t>
  </si>
  <si>
    <t>032A155190</t>
  </si>
  <si>
    <t>032A354531</t>
  </si>
  <si>
    <t>0330000000</t>
  </si>
  <si>
    <t>Подпрограмма "Сохранение объектов культурного наследия, расположенных на территории Боровичского района (2014-2020 годы)"</t>
  </si>
  <si>
    <t>0330023170</t>
  </si>
  <si>
    <t>Организация и проведение Фестиваля искусств им. А.К.Лядова</t>
  </si>
  <si>
    <t>03300L2990</t>
  </si>
  <si>
    <t>0340000000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</si>
  <si>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</si>
  <si>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0340001440</t>
  </si>
  <si>
    <t>Содержание МКУ "Центр обслуживания учреждений культуры Боровичского муниципального района"</t>
  </si>
  <si>
    <t>Культурное поколение. Проведение мероприятий в рамках кластерного проекта.</t>
  </si>
  <si>
    <t>0340078205</t>
  </si>
  <si>
    <t>0350000000</t>
  </si>
  <si>
    <t>Подпрограмма "Волонтеры культуры" муниципальной программы "Развитие культуры в Боровичском муниципальном районе"</t>
  </si>
  <si>
    <t>0350051440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</si>
  <si>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</si>
  <si>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0350051460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</si>
  <si>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</si>
  <si>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0350072190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</si>
  <si>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</si>
  <si>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03500S2190</t>
  </si>
  <si>
    <t>Софинансирование к субсидии на 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</si>
  <si>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0360000000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</si>
  <si>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</si>
  <si>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0400023210</t>
  </si>
  <si>
    <t>Возмещение недополученных доходов от перевозок граждан на автомобильном транспорте общего пользования городского сообщения в границах г. Боровичи по проездным билетам</t>
  </si>
  <si>
    <t>0410170160</t>
  </si>
  <si>
    <t>Субвенции бюджетам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</si>
  <si>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0410170230</t>
  </si>
  <si>
    <t>Субвенции бюджетам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</si>
  <si>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0410170270</t>
  </si>
  <si>
    <t>Субвенции бюджетам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</si>
  <si>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0410170400</t>
  </si>
  <si>
    <t>Субвенции бюджетам на осуществление отдельных государственных полномочий по назначению и выплате пособий гражданам, имеющим детей</t>
  </si>
  <si>
    <t>0440170400</t>
  </si>
  <si>
    <t>Субвенции бюджетам на осуществление отдельных государственных полномочий по назначению и выплате пособий гражданам</t>
  </si>
  <si>
    <t>0500000000</t>
  </si>
  <si>
    <t>Муниципальная программа "Развитие физической культуры и спорта в Боровичском муниципальном районе "</t>
  </si>
  <si>
    <t>0500020510</t>
  </si>
  <si>
    <t>Ремонт основания футбольного поля</t>
  </si>
  <si>
    <t>0500020520</t>
  </si>
  <si>
    <t>Ремонт трибун на стадионе "Волна"</t>
  </si>
  <si>
    <t>Разработка проектно-сметной документации на ремонт спортивных сооружений, расположенных на стадионе "Волна"</t>
  </si>
  <si>
    <t>0500024010</t>
  </si>
  <si>
    <t>Целевая статья сельские поселения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</si>
  <si>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</si>
  <si>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</si>
  <si>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Обеспечение деятельности МАСУ "ЦФКиС-"Боровичи"</t>
  </si>
  <si>
    <t>0500024050</t>
  </si>
  <si>
    <t>Присвоение спортивных разрядов и квалификационных категорий спортивных судей (реализация переданных отдельных государственных полномочий)</t>
  </si>
  <si>
    <t>Организация и проведение спортивных мероприятий, торжественных мероприятий согласно ежегодному календарному плану</t>
  </si>
  <si>
    <t>0501050000</t>
  </si>
  <si>
    <t>0540001670</t>
  </si>
  <si>
    <t>Обеспечение подведомственных учреждений - предоставление субсидии из бюджета Боровичского муниципального района муниципальному спортивному автономному учреждению "Центр физической культуры и спорта - "Боровичи" на выполнение муниципального задания</t>
  </si>
  <si>
    <t>0540024120</t>
  </si>
  <si>
    <t>Организация и проведение торжественных мероприятий</t>
  </si>
  <si>
    <t>0600000000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</si>
  <si>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</si>
  <si>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Строительство и ремонт хозяйственно-бытовых колодцев</t>
  </si>
  <si>
    <t>0600020620</t>
  </si>
  <si>
    <t>Реализация мероприятий, направленных на улучшение качества питьевой воды</t>
  </si>
  <si>
    <t>0600029010</t>
  </si>
  <si>
    <t>Прочие мероприятия по благоустройству</t>
  </si>
  <si>
    <t>0600072370</t>
  </si>
  <si>
    <t>Реализация мероприятий в области водоснабжения и водоотведения за счет средств областного бюджета</t>
  </si>
  <si>
    <t>Реализация мероприятий в области водоснабжения и водоотведения за счет средств местного бюджета</t>
  </si>
  <si>
    <t>0610028100</t>
  </si>
  <si>
    <t>Развитие систем централизованного водоснабжения города Боровичи путем строительства, реконструкции и капитального ремонта сетей централизованного водоснабжения</t>
  </si>
  <si>
    <t>0610072370</t>
  </si>
  <si>
    <t>Субсидии бюджетам муниципальных образований на софинансирование расходных обязательств, возникающих при реализации мероприятий муниципальных программ в области водоснабжения и водоотведения</t>
  </si>
  <si>
    <t>0620028160</t>
  </si>
  <si>
    <t>Развитие газораспределительной сети города Боровичи</t>
  </si>
  <si>
    <t>0630028040</t>
  </si>
  <si>
    <t>Повышение энергетической эффективности в коммунальном комплексе</t>
  </si>
  <si>
    <t>0640028200</t>
  </si>
  <si>
    <t>Проведение работ по капитальному ремонту конструктивных элементов муниципального имущества</t>
  </si>
  <si>
    <t>0650028300</t>
  </si>
  <si>
    <t>Софинансирование к субсидии на реализацию проектов местных инициатив граждан, утвержденных решением собранием территориальных общественных самоуправлений</t>
  </si>
  <si>
    <t>0650072090</t>
  </si>
  <si>
    <t>Реализация проектов местных инициатив граждан, утвержденных решением собранием территориальных общественных самоуправлений</t>
  </si>
  <si>
    <t>06500S2090</t>
  </si>
  <si>
    <t>0700000000</t>
  </si>
  <si>
    <t>Муниципальная программа "Энергосбережение в Боровичском районе на 2018-2020 годы"</t>
  </si>
  <si>
    <t>0700072350</t>
  </si>
  <si>
    <t>Реализация мероприятий муниципальных программ в области энергосбережения и повышения энергетической эффективности в рамках подпрограммы "Энергосбережение 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</t>
  </si>
  <si>
    <t>07000S2350</t>
  </si>
  <si>
    <t>Предоставление субсидий товариществам собственников жилья, жилищным, жилищно-строительным кооперативам или иным специализированным потребительским кооперативам, управляющим организациям, региональному оператору на организацию и проведение работ по установке общедомовых (коллективных) приборов учета тепловой энергии в одно- и двухэтажных многоквартирных домах, расположенных на территории Новгородской области, со стенами из камня, кирпича, панелей, блоков, дерева, смешанных и других материалов до 1999 года постройки включительно</t>
  </si>
  <si>
    <t>0800000000</t>
  </si>
  <si>
    <t>Муниципальная программа "Развитие сельского хозяйства Боровичского муниципального района на 2021-2025 годы"</t>
  </si>
  <si>
    <t>Организация сельскохозяйственных ярмарок. Муниципальная программа "Развитие сельского хозяйства Боровичского муниципального района на 2021-2025 годы"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</si>
  <si>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</si>
  <si>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0840000000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</si>
  <si>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</si>
  <si>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09000N5763</t>
  </si>
  <si>
    <t>Субсидия на реализацию общественно-значимых проектов по благ-ву сельских территорий(вода), обл.ср</t>
  </si>
  <si>
    <t>09000R5673</t>
  </si>
  <si>
    <t>Предоставление социальных выплат на строительство (приобретение) жилья для граждан, проживающих в сельской местности, в том числе молодых семей и молодых специалистов</t>
  </si>
  <si>
    <t>09000R5675</t>
  </si>
  <si>
    <t>Грантовая поддержка местных инициатив граждан, проживающих в сельской местности области</t>
  </si>
  <si>
    <t>09000R567A</t>
  </si>
  <si>
    <t>Субсидии в целях софинансирования расходных обязательств на строительство (реконструкцию) локальных водопроводов в сельской местности</t>
  </si>
  <si>
    <t>09000R5762</t>
  </si>
  <si>
    <t>Субсидия на реализацию общественно-значимых проектов по благ-ву сельских территорий(газ)</t>
  </si>
  <si>
    <t>09000R5763</t>
  </si>
  <si>
    <t>Субсидия на реализацию общественно-значимых проектов по благ-ву сельских территорий(вода)</t>
  </si>
  <si>
    <t>10300R4970</t>
  </si>
  <si>
    <t>1100000000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</si>
  <si>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</si>
  <si>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1100023500</t>
  </si>
  <si>
    <t>Капитальный ремонт и ремонт автомобильных дорог общего пользования местного значения и ремонт дворовых территорий многоквартирных домов и проездов к дворовым территориям многоквартирных домов</t>
  </si>
  <si>
    <t>1100023510</t>
  </si>
  <si>
    <t>Содержание автомобильных дорог местного значения и инженерных сетей</t>
  </si>
  <si>
    <t>Содержание автодорог за счёт акцизов</t>
  </si>
  <si>
    <t>1100029020</t>
  </si>
  <si>
    <t>Строительство, реконструкция, капитальный ремонт, ремонт и содержание автомобильных дорог местного значения</t>
  </si>
  <si>
    <t>1100053900</t>
  </si>
  <si>
    <t>Финансовое обеспечение дорожной деятельности за счет межбюджетных трансфертов из федерального бюджета</t>
  </si>
  <si>
    <t>Осуществление дорожной деятельности в отношении автомобильных дорог общего пользования местного значения</t>
  </si>
  <si>
    <t>1100071520</t>
  </si>
  <si>
    <t>Формирование муниципальных дорожных фондов городских и сельских поселений</t>
  </si>
  <si>
    <t>1100071540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</si>
  <si>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</si>
  <si>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1100091110</t>
  </si>
  <si>
    <t>Иные межбюджетные трансферты бюджетам поселений из дорожного фонда муниципального района на формирование муниципальных дорожных фондов поселений</t>
  </si>
  <si>
    <t>00814P00.FC5</t>
  </si>
  <si>
    <t>11000L3900</t>
  </si>
  <si>
    <t>Финансовое обеспечение дорожной деятельности за счет средств местного бюджета</t>
  </si>
  <si>
    <t>11000R567В</t>
  </si>
  <si>
    <t>Комплексное обустройство населенных пунктов, расположенных в сельской местности, автомобильными дорогами</t>
  </si>
  <si>
    <t>11000R567Г</t>
  </si>
  <si>
    <t>Субсидии на реализацию мероприятий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дорогами,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</si>
  <si>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</si>
  <si>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11000S1520</t>
  </si>
  <si>
    <t>Софинансирование к субсидии бюджетам городских и сельских поселений на формирование муниципальных дорожных фондов</t>
  </si>
  <si>
    <t>11000S1540</t>
  </si>
  <si>
    <t>Софинансирование к субсидии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</si>
  <si>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1200000000</t>
  </si>
  <si>
    <t>Муниципальная программа "Обеспечение безопасности людей на водных объектах Боровичского муниципального района"</t>
  </si>
  <si>
    <t>1200021210</t>
  </si>
  <si>
    <t>Создание муниципального спасательного поста на водных объектах</t>
  </si>
  <si>
    <t>1200021220</t>
  </si>
  <si>
    <t>Организация профилактической работы по предупреждению несчастных случаев на водных объектах</t>
  </si>
  <si>
    <t>Организация доступного и безопасного отдыха населения на водных объектах</t>
  </si>
  <si>
    <t>1350070290</t>
  </si>
  <si>
    <t>Разработка ПСД болигона ТБО</t>
  </si>
  <si>
    <t>1500000000</t>
  </si>
  <si>
    <t>Муниципальная программа Боровичского муниципального района "Развитие сельских территорий Боровичского муниципального района на 2014-2021 годы"</t>
  </si>
  <si>
    <t>1500021510</t>
  </si>
  <si>
    <t>Повышение уровня комплексного обустройства населенных пунктов, расположенных в сельской местности, в которых осуществляются инвестиционные проекты в сфере агропромышленного комплекса, объектами социальной и инженерной инфраструктуры</t>
  </si>
  <si>
    <t>1500021520</t>
  </si>
  <si>
    <t>Строительство водопроводов, газопроводов (в том числе разработка ПСД) в сельских поселениях Боровичского муниципального района</t>
  </si>
  <si>
    <t>1500021530</t>
  </si>
  <si>
    <t>Погашение кредиторской задолженности за 2018 год по разработке проектно-сметной документации и проведению государственной экспертизы строительства распределительных газовых сетей в сельской местности</t>
  </si>
  <si>
    <t>1500021550</t>
  </si>
  <si>
    <t>Строительный контроль, авторский надзор, техническое обслуживание и ремонт сетей газораспределения, газопотребления и газового оборудования</t>
  </si>
  <si>
    <t>15000L5762</t>
  </si>
  <si>
    <t>Развитие газификации на сельских территориях</t>
  </si>
  <si>
    <t>15000L5763</t>
  </si>
  <si>
    <t>Развитие водоснабжения на сельских территориях</t>
  </si>
  <si>
    <t>15000N5763</t>
  </si>
  <si>
    <t>Развитие водоснабжения на сельских территориях (сверх уровня, предусмотренного соглашением)</t>
  </si>
  <si>
    <t>15000S5763</t>
  </si>
  <si>
    <t>Строительство водопроводов в сельской местности</t>
  </si>
  <si>
    <t>1600000000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</si>
  <si>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</si>
  <si>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Мероприятия, направленные на формирование у детей навыков безопасного поведения на дорогах</t>
  </si>
  <si>
    <t>1610070710</t>
  </si>
  <si>
    <t>Субвенции бюджетам муниципальных районов Новгородской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ветеринарно-санитарными правилами сбора, утилизации и уничтожения биологических отходов</t>
  </si>
  <si>
    <t>1610070720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</si>
  <si>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</si>
  <si>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1700000000</t>
  </si>
  <si>
    <t>Муниципальная программа "Развитие муниципальной службы в Боровичском муниципальном районе"</t>
  </si>
  <si>
    <t>1700022280</t>
  </si>
  <si>
    <t>Расходы на профессиональную переподготовку, повышение квалификации, семинары и другие виды обучения</t>
  </si>
  <si>
    <t>1700023190</t>
  </si>
  <si>
    <t>Единовременная выплата лицам, награжденным знаком отличия "За заслуги перед городом Боровичи"</t>
  </si>
  <si>
    <t>1700023200</t>
  </si>
  <si>
    <t>Единовременная выплаты Почетным гражданам города Боровичи</t>
  </si>
  <si>
    <t>1700072280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</si>
  <si>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</si>
  <si>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17000S2280</t>
  </si>
  <si>
    <t>Софинансирование по организации и проведению профессиональной переподготовки, курсов повышения квалификации муниципальных служащих, семинары и другие виды обучения</t>
  </si>
  <si>
    <t>1800018010</t>
  </si>
  <si>
    <t>Повышение эффективности бюджетных расходов в поселении</t>
  </si>
  <si>
    <t>1800071340</t>
  </si>
  <si>
    <t>Иные межбюджетные трансферты бюджетам муниципальных районов на организацию дополнительного образования и участия в семинарах служащих</t>
  </si>
  <si>
    <t>1820051180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</si>
  <si>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</si>
  <si>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1820070100</t>
  </si>
  <si>
    <t>Осуществление государственных полномочий по расчету и предоставлению дотаций на выравнивание бюджетной обеспеченности поселений</t>
  </si>
  <si>
    <t>1820070280</t>
  </si>
  <si>
    <t>Содержание штатных единиц, осуществляющих переданные отдельные государственные полномочия области</t>
  </si>
  <si>
    <t>1820070650</t>
  </si>
  <si>
    <t>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</si>
  <si>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1820071200</t>
  </si>
  <si>
    <t>1820071400</t>
  </si>
  <si>
    <t>1820071410</t>
  </si>
  <si>
    <t>Иные межбюджетные трансферты бюджетам муниципальных районов, городского округа области на частичную компенсацию дополнительных расходов на повышение оплаты труда работников бюджетной сферы</t>
  </si>
  <si>
    <t>1820072300</t>
  </si>
  <si>
    <t>Субсидии бюджетам муниципальных районов области на софинансирование расходов муниципальных казенных, бюджетных и автономных учреждений по приобретению коммунальных услуг</t>
  </si>
  <si>
    <t>1830071340</t>
  </si>
  <si>
    <t>Иные межбюджетные трансферты бюджетам муниципальных образований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</si>
  <si>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1900000000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</si>
  <si>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</si>
  <si>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Проведение работ по капитальному ремонту муниципального имущества</t>
  </si>
  <si>
    <t>2000000000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</si>
  <si>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</si>
  <si>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2000022010</t>
  </si>
  <si>
    <t>2000022043</t>
  </si>
  <si>
    <t>Реализация мероприятий по строительству и (или) реконструкции объектов инфраструктуры: строительство наружных сетей водоснабжения и водоотведения</t>
  </si>
  <si>
    <t>Материальное обеспечение и организация работы камер видеонаблюдений</t>
  </si>
  <si>
    <t>2000072041</t>
  </si>
  <si>
    <t>Реализация мероприятий по строительству и (или) реконструкции объектов инфраструктуры: Реконструкция улично-дорожной сети для индустриального парка "Преображение", расположенного в производственной зоне на территории города Боровичи (за счет средств субсидии)</t>
  </si>
  <si>
    <t>2000072042</t>
  </si>
  <si>
    <t>Реализация мероприятий по строительству и (или) реконструкции объектов инфраструктуры: Строительство локально-очистных сооружений и сети наружной ливневой канализации для индустриального парка "Преображение", расположенного в производственной зоне на территории города Боровичи Новгородской области (за счет средств субсидии)</t>
  </si>
  <si>
    <t>2000072043</t>
  </si>
  <si>
    <t>Реализация мероприятий по строительству и (или) реконструкции объектов инфраструктуры: Наружные сети водоснабжения и водоотведения к границам земельного участка по адресу: "Новгородская область. г.Боровичи, местечко Перевалка, Индустриальный парк "Преображение" (за счет средств субсидии)</t>
  </si>
  <si>
    <t>2000072044</t>
  </si>
  <si>
    <t>Реализация мероприятий по строительству и (или) реконструкции объектов инфраструктуры: Газопровод среднего давления к объекту "Индустриальный парк "Преображение" местоположение: Новгородская область, г.Боровичи, в границах кадастровых кварталов 53:22:0010921; 53:22:0010915" (за счет средств субсидии)</t>
  </si>
  <si>
    <t>20000S2041</t>
  </si>
  <si>
    <t>Реализация мероприятий по строительству и (или) реконструкции объектов инфраструктуры: Реконструкция улично-дорожной сети для индустриального парка "Преображение", расположенного в производственной зоне на территории города Боровичи за счет средств местного бюджета</t>
  </si>
  <si>
    <t>20000S2042</t>
  </si>
  <si>
    <t>Реализация мероприятий по строительству и (или) реконструкции объектов инфраструктуры: Строительство локально-очистных сооружений и сети наружной ливневой канализации для индустриального парка "Преображение", расположенного в производственной зоне на территории города Боровичи Новгородской области за счет средств местного бюджета</t>
  </si>
  <si>
    <t>20000S2043</t>
  </si>
  <si>
    <t>Реализация мероприятий по строительству и (или) реконструкции объектов инфраструктуры: Наружные сети водоснабжения и водоотведения к границам земельного участка по адресу: "Новгородская область. г.Боровичи, местечко Перевалка, Индустриальный парк "Преображение" за счет средств местного бюджета</t>
  </si>
  <si>
    <t>20000S2044</t>
  </si>
  <si>
    <t>Реализация мероприятий по строительству и (или) реконструкции объектов инфраструктуры: Газопровод среднего давления к объекту "Индустриальный парк "Преображение" местоположение: Новгородская область, г.Боровичи, в границах кадастровых кварталов 53:22:0010921; 53:22:0010915" за счет средств местного бюджета</t>
  </si>
  <si>
    <t>202I455274</t>
  </si>
  <si>
    <t>Субсидии микрофинансовым организациям для выдачи займов субъектам малого предпринимательства</t>
  </si>
  <si>
    <t>202I455275</t>
  </si>
  <si>
    <t>Субсидии региональным гарантийным организациям для предоставления поручительств по обязательствам субъектов малого и среднего предпринимательства</t>
  </si>
  <si>
    <t>202I555271</t>
  </si>
  <si>
    <t>Субсидии бюджетам муниципальных районов области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в монопрофильных муниципальных образованиях</t>
  </si>
  <si>
    <t>202I555272</t>
  </si>
  <si>
    <t>Субсидии некоммерческим организациям для обеспечения деятельности центра координации поддержки экспортно ориентированных субъектов малого и среднего предпринимательства</t>
  </si>
  <si>
    <t>202I555273</t>
  </si>
  <si>
    <t>Субсидии на создание и (или) обеспечение деятельности центра "Мой бизнес"</t>
  </si>
  <si>
    <t>202I555278</t>
  </si>
  <si>
    <t>Предоставление субсидий микрофинансовым организациям для выдачи займов субъектам малого предпринимательства в монопрофильных муниципальных образованиях</t>
  </si>
  <si>
    <t>202I855277</t>
  </si>
  <si>
    <t>Реализация мероприятий по популяризации предпринимательства в рамках Федерального проекта "Популяризация предпринимательства"</t>
  </si>
  <si>
    <t>204I455274</t>
  </si>
  <si>
    <t>204I455275</t>
  </si>
  <si>
    <t>204I555271</t>
  </si>
  <si>
    <t>204I555272</t>
  </si>
  <si>
    <t>204I555273</t>
  </si>
  <si>
    <t>204I555274</t>
  </si>
  <si>
    <t>204I855276</t>
  </si>
  <si>
    <t>Субсидии субъектам малого и среднего предпринимательства в целях создания и (или) обеспечения деятельности центров молодежного инновационного творчества</t>
  </si>
  <si>
    <t>204I855277</t>
  </si>
  <si>
    <t>2100023750</t>
  </si>
  <si>
    <t>Улучшение качества средств регулирования дорожного движения</t>
  </si>
  <si>
    <t>2200000000</t>
  </si>
  <si>
    <t>Муниципальная программа "Реализация молодежной политики в Боровичском муниципальном районе"</t>
  </si>
  <si>
    <t>Мероприятия по вовлечению молодежи в социальную практику</t>
  </si>
  <si>
    <t>Мероприятия по патриотическому воспитанию молодежи</t>
  </si>
  <si>
    <t>Обеспечение деятельности подведомственных учреждений (МБМУ "Молодежный центр" им. В.Н. Огонькова)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</si>
  <si>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</si>
  <si>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2200071410</t>
  </si>
  <si>
    <t>Субсидии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</t>
  </si>
  <si>
    <t>Бюджетное финансирование</t>
  </si>
  <si>
    <t>2300000000</t>
  </si>
  <si>
    <t>Муниципальная программа "Развитие архитектуры и градостроительства в Боровичском муниципальном районе "</t>
  </si>
  <si>
    <t>2310000000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</si>
  <si>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</si>
  <si>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2310022310</t>
  </si>
  <si>
    <t>Подготовка и внесение изменений в схему территориального планирования Боровичского муниципального района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</si>
  <si>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</si>
  <si>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2310023460</t>
  </si>
  <si>
    <t>Организация разработки и корректировки документации территориального планирования и территориального зонирования</t>
  </si>
  <si>
    <t>2310023480</t>
  </si>
  <si>
    <t>Подготовка и утверждение документации по планировке территории в городе Боровичи</t>
  </si>
  <si>
    <t>2310023490</t>
  </si>
  <si>
    <t>Подготовка документации по инженерно-геодезическим и инженерно-геологическим изысканиям</t>
  </si>
  <si>
    <t>2320000000</t>
  </si>
  <si>
    <t>Подпрограмма «Разработка и утверждение градостроительных планов земельных участков сельских поселений как отдельного документа»</t>
  </si>
  <si>
    <t>2320023470</t>
  </si>
  <si>
    <t>Разработка и утверждение градостроительных планов земельных учасков как отдельного документа</t>
  </si>
  <si>
    <t>Подготовка топографической основы территории</t>
  </si>
  <si>
    <t>2330000000</t>
  </si>
  <si>
    <t>Подпрограмма «Реализация полномочий в сфере рекламы»</t>
  </si>
  <si>
    <t>2330027040</t>
  </si>
  <si>
    <t>Демонтаж, хранение или в необходимых случаях уничтожение рекламных конструкций</t>
  </si>
  <si>
    <t>2400023570</t>
  </si>
  <si>
    <t>Обеспечение беспрепятственного проезда пожарной техники к месту пожара и источникам противопожарного водоснабжения</t>
  </si>
  <si>
    <t>2400023590</t>
  </si>
  <si>
    <t>Обеспечение надлежащего состояния противопожарного водоснабжения</t>
  </si>
  <si>
    <t>2400023600</t>
  </si>
  <si>
    <t>Организация обучения населения мерам пожарной безопасности и пропаганда в области пожарной безопасности, содействию распространению пожарно-технических знаний</t>
  </si>
  <si>
    <t>2400028010</t>
  </si>
  <si>
    <t>Усиление противопожарной защиты объектов и населенных пунктов</t>
  </si>
  <si>
    <t>2500000000</t>
  </si>
  <si>
    <t>Муниципальная программа "Формирование цифровой экономики на территории Боровичского муниципального района"</t>
  </si>
  <si>
    <t>Реализация мероприятий по внедрению цифровых технологий</t>
  </si>
  <si>
    <t>00814F00.FCC</t>
  </si>
  <si>
    <t>2500022520</t>
  </si>
  <si>
    <t>Реализация мероприятий, направленных на формирование электронного муниципалитета</t>
  </si>
  <si>
    <t>2500022530</t>
  </si>
  <si>
    <t>Создание, обеспечение функционирования и совершенствование информационно-технологической инфраструктуры электронного муниципалитета и распределенной защищенной сети Администрации Боровичского муниципального района</t>
  </si>
  <si>
    <t>2500072390</t>
  </si>
  <si>
    <t>Субсидии бюджетам городского округа, муниципальных районов области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</si>
  <si>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2600000000</t>
  </si>
  <si>
    <t>Муниципальная программа "Экономическое развитие Боровичского муниципального района"</t>
  </si>
  <si>
    <t>2600022610</t>
  </si>
  <si>
    <t>2610000000</t>
  </si>
  <si>
    <t>Подпрограмма "Развитие малого и среднего предпринимательства в Боровичском муниципальном районе на 2019-2021 годы"</t>
  </si>
  <si>
    <t>2620000000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</si>
  <si>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</si>
  <si>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2620022610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</si>
  <si>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</si>
  <si>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Поддержка субъектов малого и среднего предпринимательства</t>
  </si>
  <si>
    <t>2630000000</t>
  </si>
  <si>
    <t>Подпрограмма "Развитие торговли в Боровичском муниципальном районе на 2019-2021 годы"</t>
  </si>
  <si>
    <t>2630022620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</si>
  <si>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</si>
  <si>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Организация и проведение ярмарок и иных мероприятий.конкурсов</t>
  </si>
  <si>
    <t>2640000000</t>
  </si>
  <si>
    <t>Подпрограмма "Развитие туризма в Боровичском муниципальном районе на 2020-2021 годы"</t>
  </si>
  <si>
    <t>Реализация мероприятий подпрограммы "Развитие туризма в Боровичском муниципальном районе"</t>
  </si>
  <si>
    <t>2700000000</t>
  </si>
  <si>
    <t>Муниципальная программа "Обеспечение жильём молодых семей на 2015-2020 годы"</t>
  </si>
  <si>
    <t>27000L0201</t>
  </si>
  <si>
    <t>Предоставление социальных выплат молодым семьям на приобретение (строительство) жилья за счет средств бюджета муниципального района</t>
  </si>
  <si>
    <t>Социальные выплаты молодым семьям на приобретение (строительство) жилья</t>
  </si>
  <si>
    <t>27000R0201</t>
  </si>
  <si>
    <t>Предоставление социальных выплат молодым семьям на приобретение (строительство) жилья за счет областного бюджета</t>
  </si>
  <si>
    <t>27000R4970</t>
  </si>
  <si>
    <t>Софинансирование социальных выплат молодым семьям на приобретение (строительство) жилья</t>
  </si>
  <si>
    <t>2800023800</t>
  </si>
  <si>
    <t>Проектно-изыскательские работы и разработка ПСД по инфраструктурному обустройству земельных участков, предоставленных для жилищного строительства семьям, имеющим трех и более детей, с обустройством систем водоснабжения и водоотведения, электроснабжения газораспределительной и дорожной сети</t>
  </si>
  <si>
    <t>2800023810</t>
  </si>
  <si>
    <t>2900000000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</si>
  <si>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</si>
  <si>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Организация выполнения кадастровых работ по земельным участкам и работ по оценке рыночной стоимости земельных участков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</si>
  <si>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</si>
  <si>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</si>
  <si>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Оплата коммунальных услуг по объектам учета казны, свободных от прав третьих лиц</t>
  </si>
  <si>
    <t>2900023660</t>
  </si>
  <si>
    <t>Обеспечение проведения оценки рыночной стоимости имущества</t>
  </si>
  <si>
    <t>2900023670</t>
  </si>
  <si>
    <t>Организация проведения первичной и текущей технической инвентаризации объектов, изготовление технических планов и актов обследования на объекты недвижимого муниципального имущества</t>
  </si>
  <si>
    <t>2900023680</t>
  </si>
  <si>
    <t>2900023690</t>
  </si>
  <si>
    <t>2900023700</t>
  </si>
  <si>
    <t>2900023710</t>
  </si>
  <si>
    <t>Организация работ по созданию, обновлению, изданию топографических карт и планов</t>
  </si>
  <si>
    <t>2900023720</t>
  </si>
  <si>
    <t>2910072280</t>
  </si>
  <si>
    <t>Предоставление субсидий бюджетам муниципальных образований на организацию профессионального образования и дополнительного профессионального образования выборных должностных лиц местного самоуправления, служащих и муниципальных служащих в органах местного самоуправления Новгородской области</t>
  </si>
  <si>
    <t>2910472090</t>
  </si>
  <si>
    <t>Реализация проектов местных инициатив граждан, включенных в муниципальные программы развития территорий</t>
  </si>
  <si>
    <t>2910475260</t>
  </si>
  <si>
    <t>Железково</t>
  </si>
  <si>
    <t>29104L5675</t>
  </si>
  <si>
    <t>Реализация проектов местных инициатив граждан, включенных в муниципальные программы развития территорий (местный бюджет)</t>
  </si>
  <si>
    <t>Бюджет Железковского сельского поселения</t>
  </si>
  <si>
    <t>29104R5675</t>
  </si>
  <si>
    <t>29104S2090</t>
  </si>
  <si>
    <t>Софинансирование на реализацию проектов местных инициатив граждан, включенных в муниципальные программы развития территорий</t>
  </si>
  <si>
    <t>29104S5260</t>
  </si>
  <si>
    <t>30000N5202</t>
  </si>
  <si>
    <t>Субсидии на строительство зданий школ (сверх уровня, предусмотренного соглашением)</t>
  </si>
  <si>
    <t>300E155200</t>
  </si>
  <si>
    <t>Субсидии бюджетам муниципальных районов и городского округа Новгородской области на создание новых мест в общеобразовательных организациях</t>
  </si>
  <si>
    <t>300E1N5200</t>
  </si>
  <si>
    <t>Субсидии бюджетам муниципальных районов и городского округа Новгородской области на создание новых мест в общеобразовательных организациях (сверх уровня, предусмотренного соглашением)</t>
  </si>
  <si>
    <t>300F309502</t>
  </si>
  <si>
    <t>300F309602</t>
  </si>
  <si>
    <t>3100013110</t>
  </si>
  <si>
    <t>Улучшение качества питьевой воды, очистка сточных вод</t>
  </si>
  <si>
    <t>3100013120</t>
  </si>
  <si>
    <t>3100023050</t>
  </si>
  <si>
    <t>3100072370</t>
  </si>
  <si>
    <t>31000S2370</t>
  </si>
  <si>
    <t>Софинансирование на реализацию мероприятий в области водоснабжения и водоотведения</t>
  </si>
  <si>
    <t>3200029350</t>
  </si>
  <si>
    <t>Предоставление субсидии иным некоммерческим организациям, не являющимся государственными (муниципальными) учреждениями</t>
  </si>
  <si>
    <t>3300013310</t>
  </si>
  <si>
    <t>Обеспечение деятельности бытового обслуживания жителей поселения</t>
  </si>
  <si>
    <t>3300013320</t>
  </si>
  <si>
    <t>Содержание и организация аварийно-спасательных формирований</t>
  </si>
  <si>
    <t>3300013330</t>
  </si>
  <si>
    <t>Обеспечение условий по организации и осуществлению мероприятий по работе с детьми и молодежью в поселении</t>
  </si>
  <si>
    <t>3300013340</t>
  </si>
  <si>
    <t>Обеспечение условий по безопасности и уходу за зданиями</t>
  </si>
  <si>
    <t>3300013350</t>
  </si>
  <si>
    <t>Создание условий по осуществлению организационно-технического обеспечения деятельности</t>
  </si>
  <si>
    <t>3300030030</t>
  </si>
  <si>
    <t>Обеспечение условий по содержанию и уходу за помещениями клубов</t>
  </si>
  <si>
    <t>3300030050</t>
  </si>
  <si>
    <t>3400013410</t>
  </si>
  <si>
    <t>Создание условий для участия общественности в деятельности формирований правоохранительной направленности, народных дружин</t>
  </si>
  <si>
    <t>3500000000</t>
  </si>
  <si>
    <t>3500013510</t>
  </si>
  <si>
    <t xml:space="preserve">Прочее благоустройство </t>
  </si>
  <si>
    <t>3500013520</t>
  </si>
  <si>
    <t>Организация и содержание мест захоронения</t>
  </si>
  <si>
    <t>3500013530</t>
  </si>
  <si>
    <t>Уличное освещение</t>
  </si>
  <si>
    <t>3500013540</t>
  </si>
  <si>
    <t>Озеленение</t>
  </si>
  <si>
    <t>3500013560</t>
  </si>
  <si>
    <t>Реализация проекта "Наш город нам дорог"</t>
  </si>
  <si>
    <t>3500076100</t>
  </si>
  <si>
    <t>35000R2990</t>
  </si>
  <si>
    <t>35000S5260</t>
  </si>
  <si>
    <t>35000S6100</t>
  </si>
  <si>
    <t>3600013610</t>
  </si>
  <si>
    <t>Создание условий инвалидам, детям-инвалидам и другим маломобильным группам населения для свободного доступа в учреждения культуры</t>
  </si>
  <si>
    <t>3700000000</t>
  </si>
  <si>
    <t>Муниципальная программа "Формирование современной городской среды на территории города Боровичи"</t>
  </si>
  <si>
    <t>3700013710</t>
  </si>
  <si>
    <t>37000L5550</t>
  </si>
  <si>
    <t>Софинансирование на реализацию мероприятий муниципальной программы, направленных на благоустройство дворовых территорий многоквартирных домов и на благоустройство общественных территорий</t>
  </si>
  <si>
    <t>37000L5600</t>
  </si>
  <si>
    <t>Софинансирование на реализацию мероприятий муниципальной программы, направленных на обустройство городских парков</t>
  </si>
  <si>
    <t>37000R5550</t>
  </si>
  <si>
    <t>Реализация мероприятий муниципальной программы, направленных на благоустройство дворовых территорий многоквартирных домов и на благоустройство общественных территорий</t>
  </si>
  <si>
    <t>37000R5600</t>
  </si>
  <si>
    <t>Реализация мероприятий муниципальной программы, направленных на обустройство городских парков</t>
  </si>
  <si>
    <t>370F213720</t>
  </si>
  <si>
    <t>Осуществление мероприятий, связанных с реализацией проекта создания комфортной городской среды "Концепция развития территории набережной Октябрьской Революции", за счет средств местного бюджета</t>
  </si>
  <si>
    <t>370F254240</t>
  </si>
  <si>
    <t>Реализация проектов создания комфортной городской среды в рамках проведения Всероссийского конкурса лучших проектов создания комфортной городской среды</t>
  </si>
  <si>
    <t>370F255550</t>
  </si>
  <si>
    <t>4570099990</t>
  </si>
  <si>
    <t>Мероприятия по опубликованию нормативно-правовых актов сельской администрации</t>
  </si>
  <si>
    <t>5000027010</t>
  </si>
  <si>
    <t>5000027020</t>
  </si>
  <si>
    <t>5000027030</t>
  </si>
  <si>
    <t>Организация и содержание мест захоронений</t>
  </si>
  <si>
    <t>5000027040</t>
  </si>
  <si>
    <t>5000027050</t>
  </si>
  <si>
    <t>Софинансирование мероприятий , направленных на реализацию проектов местных инициатив граждан</t>
  </si>
  <si>
    <t>5000072090</t>
  </si>
  <si>
    <t>50000S2090</t>
  </si>
  <si>
    <t>50000S5260</t>
  </si>
  <si>
    <t>Кончанское</t>
  </si>
  <si>
    <t>9000000000</t>
  </si>
  <si>
    <t>Расходы на исполнение Боровичским муниципальным районом полномочий, переданных городским и сельскими поселениями</t>
  </si>
  <si>
    <t>Передача полномочий (по внешнему муниципальному финансовому контролю - контрольно-счетная палата)</t>
  </si>
  <si>
    <t>9000081040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</si>
  <si>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</si>
  <si>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9190059300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</si>
  <si>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</si>
  <si>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9200000000</t>
  </si>
  <si>
    <t>Расходы на обеспечение деятельности учреждений, не отнесенные к муниципальным программам Боровичского муниципального района</t>
  </si>
  <si>
    <t>9200001200</t>
  </si>
  <si>
    <t>9200001210</t>
  </si>
  <si>
    <t>9200001220</t>
  </si>
  <si>
    <t>9200001230</t>
  </si>
  <si>
    <t>9200001370</t>
  </si>
  <si>
    <t>9200001400</t>
  </si>
  <si>
    <t>9200001410</t>
  </si>
  <si>
    <t>9200001420</t>
  </si>
  <si>
    <t>9200001440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</si>
  <si>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</si>
  <si>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9200022230</t>
  </si>
  <si>
    <t>9200022240</t>
  </si>
  <si>
    <t>9200024040</t>
  </si>
  <si>
    <t>Обеспечение деятельности МКУ "Служба заказчика Боровичского муниципального района"</t>
  </si>
  <si>
    <t>920005002F</t>
  </si>
  <si>
    <t>Иные межбюджетные трансферты бюджетам городских и сельских поселений Новгородской области в целях финансирования расходных обязательств.связанных с финансовым обеспечением первоочередных расходов за счет средств резервного фонда Правительства Российской Федерации</t>
  </si>
  <si>
    <t>9200051200</t>
  </si>
  <si>
    <t>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</si>
  <si>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9300000000</t>
  </si>
  <si>
    <t>Прочие расходы, не отнесенные к муниципальным программам Боровичского муниципального района</t>
  </si>
  <si>
    <t>9300012280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</si>
  <si>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за счет местного бюджета</t>
  </si>
  <si>
    <t>9300012300</t>
  </si>
  <si>
    <t>Расходы по оплате коммунальных услуг муниципальнми учреждениями за счет средств местного бюджета</t>
  </si>
  <si>
    <t>9300018010</t>
  </si>
  <si>
    <t>9300020010</t>
  </si>
  <si>
    <t>Погашение задолженности прошлых лет по налогу на доходы физических лиц и взносам по обязательному социальному страхованию муниципальных казенных, бюджетных и автономных учреждений</t>
  </si>
  <si>
    <t>9300020020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</si>
  <si>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</si>
  <si>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9300020030</t>
  </si>
  <si>
    <t>Расходы муниципальных бюджетных и автономных учреждений на уплату штрафов, пеней, неустоек, исполнительских сборов</t>
  </si>
  <si>
    <t>9300020040</t>
  </si>
  <si>
    <t>Резерв на финансовое обеспечение мероприятий.связанных с предотвращением влияния ухудшения экономической ситуации на развитие отраслей экономики. с профилактикой и устранением последствий распространения короновирусной инфекции.а также на иные цели.опред</t>
  </si>
  <si>
    <t>9300020220</t>
  </si>
  <si>
    <t>9300020310</t>
  </si>
  <si>
    <t>9300020530</t>
  </si>
  <si>
    <t>9300020610</t>
  </si>
  <si>
    <t>9300020810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</si>
  <si>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</si>
  <si>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9300021230</t>
  </si>
  <si>
    <t>9300021410</t>
  </si>
  <si>
    <t>Обеспечение нормативных условий для организации хранения архивных документов</t>
  </si>
  <si>
    <t>9300021520</t>
  </si>
  <si>
    <t>9300021910</t>
  </si>
  <si>
    <t>9300022280</t>
  </si>
  <si>
    <t>Обучение</t>
  </si>
  <si>
    <t>9300022300</t>
  </si>
  <si>
    <t>Погашение задолженности прошлых лет за коммунальные услуги, оказанные муниципальным казенным, бюджетным и автономным учреждениям</t>
  </si>
  <si>
    <t>9300022320</t>
  </si>
  <si>
    <t>9300022510</t>
  </si>
  <si>
    <t>Реализация мероприятий, направленных на развитие информационного общества</t>
  </si>
  <si>
    <t>9300022520</t>
  </si>
  <si>
    <t>9300022610</t>
  </si>
  <si>
    <t>9300022620</t>
  </si>
  <si>
    <t>9300022630</t>
  </si>
  <si>
    <t>9300022910</t>
  </si>
  <si>
    <t>9300022920</t>
  </si>
  <si>
    <t>9300022930</t>
  </si>
  <si>
    <t>9300022940</t>
  </si>
  <si>
    <t>9300023010</t>
  </si>
  <si>
    <t>Взносы региональному оператору в фонд капитального ремонта многоквартирных домов в части муниципальных помещений</t>
  </si>
  <si>
    <t>9300024010</t>
  </si>
  <si>
    <t>9300024020</t>
  </si>
  <si>
    <t>9300024030</t>
  </si>
  <si>
    <t>9300024060</t>
  </si>
  <si>
    <t>9300025010</t>
  </si>
  <si>
    <t>9300025080</t>
  </si>
  <si>
    <t>9300027010</t>
  </si>
  <si>
    <t>9300027020</t>
  </si>
  <si>
    <t>Утверждение генеральных планов поселения, правил землепользования и застройки, утверждение на основе генеральных планов поселения документации по планировке территории</t>
  </si>
  <si>
    <t>Содержание кладбища</t>
  </si>
  <si>
    <t>9300027040</t>
  </si>
  <si>
    <t>9300027050</t>
  </si>
  <si>
    <t>9300028010</t>
  </si>
  <si>
    <t>9300028020</t>
  </si>
  <si>
    <t>Иные межбюджетные трансферты бюджетам сельских поселений на передачу полномочий  в части утверждения генеральных планов поселения, правил землепользования и застройки, утверждения на основе генеральных планов поселения документации по планировке территории</t>
  </si>
  <si>
    <t>9300029010</t>
  </si>
  <si>
    <t>Обслуживание газопровода высокого давления</t>
  </si>
  <si>
    <t>Обслуживание газопровода среднего и низкого давления</t>
  </si>
  <si>
    <t>9300029130</t>
  </si>
  <si>
    <t>Капитальный ремонт жил.фонда многоквартирных домов</t>
  </si>
  <si>
    <t>9300029140</t>
  </si>
  <si>
    <t>Текущий ремонт муниципального жилищного фонда муниципального района</t>
  </si>
  <si>
    <t>9300029310</t>
  </si>
  <si>
    <t>Обеспечение нуждающихся отдельных категорий граждан жилыми помещениями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</si>
  <si>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</si>
  <si>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Расходы на проведение обязательной диспансеризации муниципальных служащих</t>
  </si>
  <si>
    <t>Организация транспортного обслуживания населения</t>
  </si>
  <si>
    <t>Расходы направленные на исполнение судебных решений по учреждениям образования</t>
  </si>
  <si>
    <t>9300029970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</si>
  <si>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</si>
  <si>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Прочие мероприятия</t>
  </si>
  <si>
    <t>9300050820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</si>
  <si>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(Федеральные)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</si>
  <si>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</si>
  <si>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9300052500</t>
  </si>
  <si>
    <t>Оплата жилищно-коммунальных услуг отдельным категориям граждан</t>
  </si>
  <si>
    <t>9300053910</t>
  </si>
  <si>
    <t>Проведение Всероссийской сельскохозяйственной переписи</t>
  </si>
  <si>
    <t>Осуществление государственных полномочий по государственной регистрации актов гражданского состояния</t>
  </si>
  <si>
    <t>9300070010</t>
  </si>
  <si>
    <t>9300070040</t>
  </si>
  <si>
    <t>9300070060</t>
  </si>
  <si>
    <t>9300070070</t>
  </si>
  <si>
    <t>Предоставление мер социальной поддержки по оплате жилья и  коммунальных услуг отдельным категориям граждан, работающих и проживающих в сельских  населенных пунктах и поселках городского типа Новгородской области</t>
  </si>
  <si>
    <t>Дотации на выравнивание  бюджетной обеспеченности поселений</t>
  </si>
  <si>
    <t>9300070130</t>
  </si>
  <si>
    <t>9300070160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</si>
  <si>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</si>
  <si>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9300070190</t>
  </si>
  <si>
    <t>Дотация на частичную компенсацию дополнительных расходов на повышение заработной платы</t>
  </si>
  <si>
    <t>9300070200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</si>
  <si>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</si>
  <si>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9300070210</t>
  </si>
  <si>
    <t>Оказание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</si>
  <si>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9300070230</t>
  </si>
  <si>
    <t>Предоставление льготы на проезд в транспорте междугородного сообщения к месту лечения и обратно детей, нуждающихся в санаторно-курортном лечении</t>
  </si>
  <si>
    <t>9300070240</t>
  </si>
  <si>
    <t>Предоставление мер социальной поддержки ветеранов труда Новгородской области</t>
  </si>
  <si>
    <t>9300070270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</si>
  <si>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</si>
  <si>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9300070280</t>
  </si>
  <si>
    <t>Возмещение затрат по содержанию штатных единиц, осуществляющих переданные отдельные государственные полномочия области (МКУ "ЦСМУ")</t>
  </si>
  <si>
    <t>9300070290</t>
  </si>
  <si>
    <t>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строительство полигонов твердых коммунальных отходов</t>
  </si>
  <si>
    <t>9300070400</t>
  </si>
  <si>
    <t>Осуществление отдельных государственных полномочий по назначению и выплате пособий гражданам, имеющим детей</t>
  </si>
  <si>
    <t>9300070410</t>
  </si>
  <si>
    <t>Предоставление мер социальной поддержки ветеранам труда и гражданам, приравненным к ним</t>
  </si>
  <si>
    <t>9300070420</t>
  </si>
  <si>
    <t>Предоставление мер социальной поддержки тружеников тыла</t>
  </si>
  <si>
    <t>9300070430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</si>
  <si>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</si>
  <si>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9300070500</t>
  </si>
  <si>
    <t>9300070570</t>
  </si>
  <si>
    <t>9300070600</t>
  </si>
  <si>
    <t>9300070630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</si>
  <si>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</si>
  <si>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9300070670</t>
  </si>
  <si>
    <t>Представление социальной выплаты на компенсацию (возмещение) расходов граждан по уплате процентов за пользование кредитом (займом)</t>
  </si>
  <si>
    <t>9300070680</t>
  </si>
  <si>
    <t>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 на 2016 год</t>
  </si>
  <si>
    <t>9300070690</t>
  </si>
  <si>
    <t>Осуществление отдельных государственных полномочий по назначению и выплате единовременного пособия одинокой матери</t>
  </si>
  <si>
    <t>9300070700</t>
  </si>
  <si>
    <t>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 ставшим инвалидами, проживающим одиноко в многоквартирных домах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</si>
  <si>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</si>
  <si>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</si>
  <si>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9300071340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</si>
  <si>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</si>
  <si>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9300071360</t>
  </si>
  <si>
    <t>9300071510</t>
  </si>
  <si>
    <t>9300071520</t>
  </si>
  <si>
    <t>9300071550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</si>
  <si>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</si>
  <si>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9300072080</t>
  </si>
  <si>
    <t>9300072120</t>
  </si>
  <si>
    <t>9300072190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</si>
  <si>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</si>
  <si>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9300072280</t>
  </si>
  <si>
    <t>Расходы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на 2014-2016 годы</t>
  </si>
  <si>
    <t>9300072290</t>
  </si>
  <si>
    <t>Организация проведения работ по описанию местоположения границ населённых пунктов в координатах характерных точек и внесению сведений о границах в государственный кадастр недвижимости</t>
  </si>
  <si>
    <t>Софинансирование расходов муниципальных казенных, бюджетных и автономных учреждений по приобретению коммунальных услуг</t>
  </si>
  <si>
    <t>9300072370</t>
  </si>
  <si>
    <t>Комплексное развитие инфраструктуры водоснабжения и водоотведения в Новгородской области</t>
  </si>
  <si>
    <t>9300078205</t>
  </si>
  <si>
    <t>9300099910</t>
  </si>
  <si>
    <t>Прочие расходы, не отнесенные к муниципальным программам сельского поселения</t>
  </si>
  <si>
    <t>9300099990</t>
  </si>
  <si>
    <t>Проведение выборов</t>
  </si>
  <si>
    <t>93000L0201</t>
  </si>
  <si>
    <t>93000L0646</t>
  </si>
  <si>
    <t>Мероприятия по поддержке малого и среднего предпринимательства в рамках реализации муниципальных программ(подпрограмм) развития малого и среднего предпринимательства за счет местного бюджета</t>
  </si>
  <si>
    <t>93000L4670</t>
  </si>
  <si>
    <t>93000L4970</t>
  </si>
  <si>
    <t>Cоциальные выплаты молодым семьям на приобретение (строительство) жилья</t>
  </si>
  <si>
    <t>93000L5190</t>
  </si>
  <si>
    <t>93000R0820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</si>
  <si>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(областные)</t>
  </si>
  <si>
    <t>93000S1360</t>
  </si>
  <si>
    <t>Софинансирование на организацию дополнительного профессионального образования и участие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</si>
  <si>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93000S1510</t>
  </si>
  <si>
    <t>93000S1520</t>
  </si>
  <si>
    <t>93000S2080</t>
  </si>
  <si>
    <t>93000S2120</t>
  </si>
  <si>
    <t>93000S2280</t>
  </si>
  <si>
    <t>Софинансирование к субсидии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на 2014-2016 годы</t>
  </si>
  <si>
    <t>930A155190</t>
  </si>
  <si>
    <t>930E170020</t>
  </si>
  <si>
    <t>930F309502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</si>
  <si>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государственной корпорации - Фонда содействия реформированию жилищно-коммунального хозяйства</t>
  </si>
  <si>
    <t>930F309602</t>
  </si>
  <si>
    <t>Реализация мероприятий региональной адресной программы "Переселение граждан, проживающих на территории Новгородской области, из аварийного жилищного фонда в 2013-2017 годах"</t>
  </si>
  <si>
    <t>930G252972</t>
  </si>
  <si>
    <t>Мероприятия, направленные на создание комплексов по сортировке твердых коммунальных отходов</t>
  </si>
  <si>
    <t>930А155192</t>
  </si>
  <si>
    <t>Мероприятия, направленные на поддержку отрасли культуры (субсидии)</t>
  </si>
  <si>
    <t>9390001630</t>
  </si>
  <si>
    <t>Содержание подведомственных учреждений  вспомогательного персонала Администрации</t>
  </si>
  <si>
    <t>9390013310</t>
  </si>
  <si>
    <t>10896600.FC2</t>
  </si>
  <si>
    <t>9390013330</t>
  </si>
  <si>
    <t>9390013340</t>
  </si>
  <si>
    <t>9390013350</t>
  </si>
  <si>
    <t>9390013410</t>
  </si>
  <si>
    <t>9390013510</t>
  </si>
  <si>
    <t>Прочее благоустройство</t>
  </si>
  <si>
    <t>9390013520</t>
  </si>
  <si>
    <t>9390013530</t>
  </si>
  <si>
    <t>9390013540</t>
  </si>
  <si>
    <t>9390021630</t>
  </si>
  <si>
    <t>Обеспечение деятельности учреждений по хозяйственному обеспечению</t>
  </si>
  <si>
    <t>9390021810</t>
  </si>
  <si>
    <t>Повышение уровня профессиональной подготовки выборных должностных лиц. служащих и муниципальных служащих Боровичского муниципального района в сфере повышения эффективности бюджетных расходов</t>
  </si>
  <si>
    <t>9390022010</t>
  </si>
  <si>
    <t>Реализация мероприятий по строительству и (или) реконструкции объектов инфраструктуры к индустриальному парку "Преображение"</t>
  </si>
  <si>
    <t>9390023010</t>
  </si>
  <si>
    <t>9390023020</t>
  </si>
  <si>
    <t>9390023030</t>
  </si>
  <si>
    <t>9390023040</t>
  </si>
  <si>
    <t>9390023050</t>
  </si>
  <si>
    <t>9390023060</t>
  </si>
  <si>
    <t>9390023070</t>
  </si>
  <si>
    <t>9390023080</t>
  </si>
  <si>
    <t>9390023090</t>
  </si>
  <si>
    <t>9390023100</t>
  </si>
  <si>
    <t>9390023140</t>
  </si>
  <si>
    <t>Опубликование муниципальных правовых актов средствами массовой информации посредством печатного издания</t>
  </si>
  <si>
    <t>9390023180</t>
  </si>
  <si>
    <t>Мероприятия по краеведению</t>
  </si>
  <si>
    <t>9390023190</t>
  </si>
  <si>
    <t>Выплата гражданам, награжденным знаком отличия "За заслуги перед городом Боровичи"</t>
  </si>
  <si>
    <t>9390023200</t>
  </si>
  <si>
    <t>Выплата гражданам, имеющим звание "Почетный гражданин города Боровичи"</t>
  </si>
  <si>
    <t>9390023210</t>
  </si>
  <si>
    <t>9390023430</t>
  </si>
  <si>
    <t>Выполнение других обязательств</t>
  </si>
  <si>
    <t>9390023440</t>
  </si>
  <si>
    <t>Расходы, связанные с изъятием земельного участка по адресу г. Боровичи, пл. 1 Мая</t>
  </si>
  <si>
    <t>9390023460</t>
  </si>
  <si>
    <t>9390023470</t>
  </si>
  <si>
    <t>9390023480</t>
  </si>
  <si>
    <t>9390023500</t>
  </si>
  <si>
    <t>9390023510</t>
  </si>
  <si>
    <t>9390023570</t>
  </si>
  <si>
    <t>9390023590</t>
  </si>
  <si>
    <t>9390023600</t>
  </si>
  <si>
    <t>9390023660</t>
  </si>
  <si>
    <t>Обеспечение проведения технической инвентаризации. изготовления технических планов. обследования и оценки рыночной стоимости имущества</t>
  </si>
  <si>
    <t>9390023670</t>
  </si>
  <si>
    <t>Создание информационных условий функционирования систем управления, обеспечение ее необходимой информацией, средствами поиска, накопления, хранения,обработки, передачи информации, организации банков данных</t>
  </si>
  <si>
    <t>9390023680</t>
  </si>
  <si>
    <t>9390023750</t>
  </si>
  <si>
    <t>9390023800</t>
  </si>
  <si>
    <t>9390023850</t>
  </si>
  <si>
    <t>Приобретение стадиона</t>
  </si>
  <si>
    <t>9390023860</t>
  </si>
  <si>
    <t>Расходы на капитальный ремонт спортивного комплекса "Волна"</t>
  </si>
  <si>
    <t>9390023880</t>
  </si>
  <si>
    <t>Выплаты взносов региональному оператору в фонд капитального ремонта многоквартирных домов в части муниципальных помещений города Боровичи</t>
  </si>
  <si>
    <t>9390023890</t>
  </si>
  <si>
    <t>Обеспечение деятельности Совета депутатов</t>
  </si>
  <si>
    <t>9390025290</t>
  </si>
  <si>
    <t>9390029030</t>
  </si>
  <si>
    <t>Прочие мероприятия в сфере коммунального хозяйства</t>
  </si>
  <si>
    <t>9390029050</t>
  </si>
  <si>
    <t>Осуществление организационно-воспитательной работы с молодежью</t>
  </si>
  <si>
    <t>9390029060</t>
  </si>
  <si>
    <t>Осуществление функций в области физической культуры и спорта</t>
  </si>
  <si>
    <t>9390029070</t>
  </si>
  <si>
    <t>Прочее благоустройство городских поселений</t>
  </si>
  <si>
    <t>9390029080</t>
  </si>
  <si>
    <t>9390029090</t>
  </si>
  <si>
    <t>9390029100</t>
  </si>
  <si>
    <t>9390029120</t>
  </si>
  <si>
    <t>Обеспечение бытового обслуживания жителей поселения</t>
  </si>
  <si>
    <t>9390029130</t>
  </si>
  <si>
    <t>Обеспечение функций, связанных с освещением деятельности органов местного самоуправления на телевидении</t>
  </si>
  <si>
    <t>9390029140</t>
  </si>
  <si>
    <t>Текущий ремонт муниципального жилищного фонда города Боровичи</t>
  </si>
  <si>
    <t>9390029150</t>
  </si>
  <si>
    <t>Капитальный ремонт жилищного фонда многоквартирных домов города Боровичи</t>
  </si>
  <si>
    <t>9390029160</t>
  </si>
  <si>
    <t>9390029180</t>
  </si>
  <si>
    <t>Обеспечение выполнения операций по начислению и сбору платы за наем муниципального жилищного фонда</t>
  </si>
  <si>
    <t>9390029200</t>
  </si>
  <si>
    <t>9390029210</t>
  </si>
  <si>
    <t>9390029230</t>
  </si>
  <si>
    <t>Создание условий для деятельности добровольных формирований населения по охране общественного порядка</t>
  </si>
  <si>
    <t>9390029250</t>
  </si>
  <si>
    <t>Оказание услуг по помывке в общих отделениях бань социальным категориям граждан, местом постоянной регистрации которых является территория города Боровичи и Новгородской области</t>
  </si>
  <si>
    <t>9390029260</t>
  </si>
  <si>
    <t>Возмещение недополученных доходов от предоставления отдельным категориям граждан услуг бань по льготным тарифам</t>
  </si>
  <si>
    <t>9390029990</t>
  </si>
  <si>
    <t>939005002F</t>
  </si>
  <si>
    <t>Финансирование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 (город)</t>
  </si>
  <si>
    <t>9390070650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</si>
  <si>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</si>
  <si>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9390071520</t>
  </si>
  <si>
    <t>9390075290</t>
  </si>
  <si>
    <t>Организация работ, связанных с предотвращением влияния ухудшения экономической ситуации на развитие отрасли экономики, с профилактикой и устранением последствий распространения коронавирусной инфекции за счет средств областного бюджета (город)</t>
  </si>
  <si>
    <t>9390099970</t>
  </si>
  <si>
    <t>Мероприятия по землеустройству и землепользованию</t>
  </si>
  <si>
    <t>9390099980</t>
  </si>
  <si>
    <t>Доплата к пенсиям государственных служащих субъектов РФ и муниципальных служащих</t>
  </si>
  <si>
    <t>9390099990</t>
  </si>
  <si>
    <t>93900S1520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</si>
  <si>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</si>
  <si>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9500000000</t>
  </si>
  <si>
    <t>Расходы на обеспечение деятельности отдельных органов местного самоуправления Боровичского муниципального района</t>
  </si>
  <si>
    <t>9500001000</t>
  </si>
  <si>
    <t>Обеспечение деятельности администрации</t>
  </si>
  <si>
    <t>9500070280</t>
  </si>
  <si>
    <t>Возмещение по содержанию штатных единиц, осуществляющих переданные отдельные государственные полномочия области</t>
  </si>
  <si>
    <t>9500071420</t>
  </si>
  <si>
    <t>9500081040</t>
  </si>
  <si>
    <t>Расходы на передачу полномочий в части определения поставщиков при осуществлении закупок</t>
  </si>
  <si>
    <t>9510000000</t>
  </si>
  <si>
    <t>Расходы на содержание Главы Боровичского муниципального района</t>
  </si>
  <si>
    <t>Глава муниципального района</t>
  </si>
  <si>
    <t>9510001000</t>
  </si>
  <si>
    <t>Расходы на содержание Главы</t>
  </si>
  <si>
    <t>9520000000</t>
  </si>
  <si>
    <t>Расходы на содержание председателя Думы Боровичского муниципального района</t>
  </si>
  <si>
    <t>9520000050</t>
  </si>
  <si>
    <t>Председатель Думы муниципального района</t>
  </si>
  <si>
    <t>9530000000</t>
  </si>
  <si>
    <t>Расходы на содержание органов местного самоуправления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</si>
  <si>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</si>
  <si>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9600000000</t>
  </si>
  <si>
    <t>Расходы на содержание председателя Контрольно-счетной палаты Боровичского муниципального района</t>
  </si>
  <si>
    <t>Руководитель Контрольно-счетной палаты муниципального образования</t>
  </si>
  <si>
    <t>9700000000</t>
  </si>
  <si>
    <t>Расходы на содержание аудиторов Контрольно-счетной палаты Боровичского муниципального района</t>
  </si>
  <si>
    <t>Аудиторы счетной палаты</t>
  </si>
  <si>
    <t>9700081020</t>
  </si>
  <si>
    <t>Расходы на передачу полномочий по внешнему муниципальному финансовому контролю (контрольно-счетная палата)</t>
  </si>
  <si>
    <t>9800000000</t>
  </si>
  <si>
    <t>9800029980</t>
  </si>
  <si>
    <t>Условно утвержденные расходы</t>
  </si>
  <si>
    <t>9800029990</t>
  </si>
  <si>
    <t>Резервный фонд</t>
  </si>
  <si>
    <t>9900000000</t>
  </si>
  <si>
    <t>Расходы на обслуживание муниципального долга</t>
  </si>
  <si>
    <t>Проценты банка</t>
  </si>
  <si>
    <t>9900099990</t>
  </si>
  <si>
    <t>Условно-утвержденные расходы</t>
  </si>
  <si>
    <t>9909990090</t>
  </si>
  <si>
    <t>Т.Н.Семёнова</t>
  </si>
  <si>
    <t>О.С.Воронова</t>
  </si>
  <si>
    <t>Н.Ю.Дитяткина</t>
  </si>
  <si>
    <t>10 февраля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</si>
</sst>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444444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rgb="FFF1F1F1"/>
      </patternFill>
    </fill>
    <fill>
      <patternFill patternType="solid">
        <fgColor rgb="FFD2EBFA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E1E1E1"/>
      </right>
      <top style="thin">
        <color rgb="FFA9A9A9"/>
      </top>
      <bottom style="thin">
        <color rgb="FFA9A9A9"/>
      </bottom>
      <diagonal/>
    </border>
    <border>
      <left style="thin">
        <color rgb="FFE1E1E1"/>
      </left>
      <right style="thin">
        <color rgb="FFE1E1E1"/>
      </right>
      <top style="thin">
        <color rgb="FFA9A9A9"/>
      </top>
      <bottom style="thin">
        <color rgb="FFA9A9A9"/>
      </bottom>
      <diagonal/>
    </border>
    <border>
      <left style="thin">
        <color rgb="FFE1E1E1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CCCCCD"/>
      </left>
      <right style="thin">
        <color rgb="FFCCCCCD"/>
      </right>
      <top/>
      <bottom style="thin">
        <color rgb="FFCCCCCD"/>
      </bottom>
      <diagonal/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27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8" borderId="47" xfId="0" applyNumberFormat="1" applyFont="1" applyFill="1" applyBorder="1" applyAlignment="1">
      <alignment wrapText="1"/>
    </xf>
    <xf numFmtId="49" fontId="3" fillId="18" borderId="52" xfId="0" applyNumberFormat="1" applyFont="1" applyFill="1" applyBorder="1" applyAlignment="1">
      <alignment wrapText="1"/>
    </xf>
    <xf numFmtId="49" fontId="3" fillId="18" borderId="33" xfId="0" applyNumberFormat="1" applyFont="1" applyFill="1" applyBorder="1" applyAlignment="1">
      <alignment wrapText="1"/>
    </xf>
    <xf numFmtId="0" fontId="22" fillId="25" borderId="67" xfId="0" applyFont="1" applyFill="1" applyBorder="1" applyAlignment="1">
      <alignment horizontal="left" vertical="center" wrapText="1"/>
    </xf>
    <xf numFmtId="0" fontId="22" fillId="25" borderId="68" xfId="0" applyFont="1" applyFill="1" applyBorder="1" applyAlignment="1">
      <alignment horizontal="left" vertical="center" wrapText="1"/>
    </xf>
    <xf numFmtId="0" fontId="22" fillId="25" borderId="68" xfId="0" applyFont="1" applyFill="1" applyBorder="1" applyAlignment="1">
      <alignment horizontal="center" vertical="center" wrapText="1"/>
    </xf>
    <xf numFmtId="0" fontId="22" fillId="25" borderId="69" xfId="0" applyFont="1" applyFill="1" applyBorder="1" applyAlignment="1">
      <alignment horizontal="left" vertical="center" wrapText="1"/>
    </xf>
    <xf numFmtId="0" fontId="22" fillId="26" borderId="70" xfId="0" applyFont="1" applyFill="1" applyBorder="1" applyAlignment="1">
      <alignment horizontal="left" vertical="top" wrapText="1"/>
    </xf>
    <xf numFmtId="14" fontId="22" fillId="26" borderId="70" xfId="0" applyNumberFormat="1" applyFont="1" applyFill="1" applyBorder="1" applyAlignment="1">
      <alignment horizontal="left" vertical="top" wrapText="1"/>
    </xf>
    <xf numFmtId="0" fontId="22" fillId="26" borderId="70" xfId="0" applyFont="1" applyFill="1" applyBorder="1" applyAlignment="1">
      <alignment horizontal="center" vertical="center" wrapText="1"/>
    </xf>
    <xf numFmtId="0" fontId="22" fillId="26" borderId="71" xfId="0" applyFont="1" applyFill="1" applyBorder="1" applyAlignment="1">
      <alignment horizontal="left" vertical="top" wrapText="1"/>
    </xf>
    <xf numFmtId="14" fontId="22" fillId="26" borderId="71" xfId="0" applyNumberFormat="1" applyFont="1" applyFill="1" applyBorder="1" applyAlignment="1">
      <alignment horizontal="left" vertical="top" wrapText="1"/>
    </xf>
    <xf numFmtId="0" fontId="22" fillId="26" borderId="7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000"/>
  <sheetViews>
    <sheetView tabSelected="1" topLeftCell="A969" workbookViewId="0">
      <selection activeCell="A994" sqref="A994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203" t="s">
        <v>35</v>
      </c>
      <c r="B1" s="203"/>
      <c r="C1" s="203"/>
      <c r="D1" s="203"/>
      <c r="E1" s="203"/>
      <c r="F1" s="203"/>
      <c r="G1" s="203"/>
      <c r="H1" s="203"/>
      <c r="I1" s="204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67</v>
      </c>
      <c r="L2" s="4"/>
    </row>
    <row r="3" spans="1:12" x14ac:dyDescent="0.2">
      <c r="A3" s="32" t="s">
        <v>51</v>
      </c>
      <c r="B3" s="207" t="s">
        <v>61</v>
      </c>
      <c r="C3" s="207"/>
      <c r="D3" s="207"/>
      <c r="E3" s="22"/>
      <c r="F3" s="22"/>
      <c r="G3" s="208"/>
      <c r="H3" s="208"/>
      <c r="I3" s="32" t="s">
        <v>22</v>
      </c>
      <c r="J3" s="131">
        <v>44228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68</v>
      </c>
      <c r="L4" s="4"/>
    </row>
    <row r="5" spans="1:12" x14ac:dyDescent="0.2">
      <c r="A5" s="3" t="s">
        <v>36</v>
      </c>
      <c r="B5" s="205" t="s">
        <v>63</v>
      </c>
      <c r="C5" s="205"/>
      <c r="D5" s="205"/>
      <c r="E5" s="205"/>
      <c r="F5" s="205"/>
      <c r="G5" s="205"/>
      <c r="H5" s="205"/>
      <c r="I5" s="33" t="s">
        <v>30</v>
      </c>
      <c r="J5" s="88" t="s">
        <v>64</v>
      </c>
      <c r="K5" s="22"/>
      <c r="L5" s="4"/>
    </row>
    <row r="6" spans="1:12" x14ac:dyDescent="0.2">
      <c r="A6" s="3" t="s">
        <v>37</v>
      </c>
      <c r="B6" s="206" t="s">
        <v>60</v>
      </c>
      <c r="C6" s="206"/>
      <c r="D6" s="206"/>
      <c r="E6" s="206"/>
      <c r="F6" s="206"/>
      <c r="G6" s="206"/>
      <c r="H6" s="206"/>
      <c r="I6" s="33" t="s">
        <v>58</v>
      </c>
      <c r="J6" s="88" t="s">
        <v>69</v>
      </c>
      <c r="K6" s="2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5" x14ac:dyDescent="0.25">
      <c r="A9" s="209" t="s">
        <v>29</v>
      </c>
      <c r="B9" s="209"/>
      <c r="C9" s="209"/>
      <c r="D9" s="209"/>
      <c r="E9" s="209"/>
      <c r="F9" s="209"/>
      <c r="G9" s="209"/>
      <c r="H9" s="209"/>
      <c r="I9" s="209"/>
      <c r="J9" s="209"/>
      <c r="K9" s="127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8" t="s">
        <v>38</v>
      </c>
      <c r="B11" s="168" t="s">
        <v>39</v>
      </c>
      <c r="C11" s="174" t="s">
        <v>40</v>
      </c>
      <c r="D11" s="175"/>
      <c r="E11" s="175"/>
      <c r="F11" s="175"/>
      <c r="G11" s="176"/>
      <c r="H11" s="168" t="s">
        <v>41</v>
      </c>
      <c r="I11" s="168" t="s">
        <v>23</v>
      </c>
      <c r="J11" s="168" t="s">
        <v>42</v>
      </c>
      <c r="K11" s="114"/>
    </row>
    <row r="12" spans="1:12" x14ac:dyDescent="0.2">
      <c r="A12" s="169"/>
      <c r="B12" s="169"/>
      <c r="C12" s="177"/>
      <c r="D12" s="178"/>
      <c r="E12" s="178"/>
      <c r="F12" s="178"/>
      <c r="G12" s="179"/>
      <c r="H12" s="169"/>
      <c r="I12" s="169"/>
      <c r="J12" s="169"/>
      <c r="K12" s="114"/>
    </row>
    <row r="13" spans="1:12" x14ac:dyDescent="0.2">
      <c r="A13" s="170"/>
      <c r="B13" s="170"/>
      <c r="C13" s="180"/>
      <c r="D13" s="181"/>
      <c r="E13" s="181"/>
      <c r="F13" s="181"/>
      <c r="G13" s="182"/>
      <c r="H13" s="170"/>
      <c r="I13" s="170"/>
      <c r="J13" s="170"/>
      <c r="K13" s="114"/>
    </row>
    <row r="14" spans="1:12" ht="13.5" thickBot="1" x14ac:dyDescent="0.25">
      <c r="A14" s="70">
        <v>1</v>
      </c>
      <c r="B14" s="12">
        <v>2</v>
      </c>
      <c r="C14" s="197">
        <v>3</v>
      </c>
      <c r="D14" s="198"/>
      <c r="E14" s="198"/>
      <c r="F14" s="198"/>
      <c r="G14" s="199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1135961057.77</v>
      </c>
      <c r="I15" s="52">
        <v>69351141.769999996</v>
      </c>
      <c r="J15" s="105">
        <v>1069603232.3200001</v>
      </c>
    </row>
    <row r="16" spans="1:12" x14ac:dyDescent="0.2">
      <c r="A16" s="72" t="s">
        <v>4</v>
      </c>
      <c r="B16" s="50"/>
      <c r="C16" s="210"/>
      <c r="D16" s="211"/>
      <c r="E16" s="211"/>
      <c r="F16" s="211"/>
      <c r="G16" s="212"/>
      <c r="H16" s="56"/>
      <c r="I16" s="57"/>
      <c r="J16" s="58"/>
    </row>
    <row r="17" spans="1:12" x14ac:dyDescent="0.2">
      <c r="A17" s="100" t="s">
        <v>924</v>
      </c>
      <c r="B17" s="101" t="s">
        <v>6</v>
      </c>
      <c r="C17" s="102" t="s">
        <v>71</v>
      </c>
      <c r="D17" s="183" t="s">
        <v>925</v>
      </c>
      <c r="E17" s="225"/>
      <c r="F17" s="225"/>
      <c r="G17" s="226"/>
      <c r="H17" s="97">
        <v>441859400</v>
      </c>
      <c r="I17" s="103">
        <v>31744208.09</v>
      </c>
      <c r="J17" s="104">
        <v>413428055.55000001</v>
      </c>
      <c r="K17" s="119" t="str">
        <f t="shared" ref="K17:K48" si="0">C17 &amp; D17 &amp; G17</f>
        <v>00010000000000000000</v>
      </c>
      <c r="L17" s="106" t="s">
        <v>803</v>
      </c>
    </row>
    <row r="18" spans="1:12" x14ac:dyDescent="0.2">
      <c r="A18" s="100" t="s">
        <v>926</v>
      </c>
      <c r="B18" s="101" t="s">
        <v>6</v>
      </c>
      <c r="C18" s="102" t="s">
        <v>71</v>
      </c>
      <c r="D18" s="183" t="s">
        <v>927</v>
      </c>
      <c r="E18" s="225"/>
      <c r="F18" s="225"/>
      <c r="G18" s="226"/>
      <c r="H18" s="97">
        <v>310243000</v>
      </c>
      <c r="I18" s="103">
        <v>17149216.77</v>
      </c>
      <c r="J18" s="104">
        <v>293625910.52999997</v>
      </c>
      <c r="K18" s="119" t="str">
        <f t="shared" si="0"/>
        <v>00010100000000000000</v>
      </c>
      <c r="L18" s="106" t="s">
        <v>928</v>
      </c>
    </row>
    <row r="19" spans="1:12" x14ac:dyDescent="0.2">
      <c r="A19" s="100" t="s">
        <v>929</v>
      </c>
      <c r="B19" s="101" t="s">
        <v>6</v>
      </c>
      <c r="C19" s="102" t="s">
        <v>71</v>
      </c>
      <c r="D19" s="183" t="s">
        <v>930</v>
      </c>
      <c r="E19" s="225"/>
      <c r="F19" s="225"/>
      <c r="G19" s="226"/>
      <c r="H19" s="97">
        <v>310243000</v>
      </c>
      <c r="I19" s="103">
        <v>17149216.77</v>
      </c>
      <c r="J19" s="104">
        <v>293625910.52999997</v>
      </c>
      <c r="K19" s="119" t="str">
        <f t="shared" si="0"/>
        <v>00010102000010000110</v>
      </c>
      <c r="L19" s="106" t="s">
        <v>931</v>
      </c>
    </row>
    <row r="20" spans="1:12" s="85" customFormat="1" ht="56.25" x14ac:dyDescent="0.2">
      <c r="A20" s="80" t="s">
        <v>932</v>
      </c>
      <c r="B20" s="79" t="s">
        <v>6</v>
      </c>
      <c r="C20" s="122" t="s">
        <v>71</v>
      </c>
      <c r="D20" s="213" t="s">
        <v>933</v>
      </c>
      <c r="E20" s="218"/>
      <c r="F20" s="218"/>
      <c r="G20" s="219"/>
      <c r="H20" s="81">
        <v>305851850</v>
      </c>
      <c r="I20" s="82">
        <v>16493054.939999999</v>
      </c>
      <c r="J20" s="83">
        <f>IF(IF(H20="",0,H20)=0,0,(IF(H20&gt;0,IF(I20&gt;H20,0,H20-I20),IF(I20&gt;H20,H20-I20,0))))</f>
        <v>289358795.06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934</v>
      </c>
      <c r="B21" s="79" t="s">
        <v>6</v>
      </c>
      <c r="C21" s="122" t="s">
        <v>71</v>
      </c>
      <c r="D21" s="213" t="s">
        <v>935</v>
      </c>
      <c r="E21" s="218"/>
      <c r="F21" s="218"/>
      <c r="G21" s="219"/>
      <c r="H21" s="81">
        <v>2643000</v>
      </c>
      <c r="I21" s="82">
        <v>96044.07</v>
      </c>
      <c r="J21" s="83">
        <f>IF(IF(H21="",0,H21)=0,0,(IF(H21&gt;0,IF(I21&gt;H21,0,H21-I21),IF(I21&gt;H21,H21-I21,0))))</f>
        <v>2546955.9300000002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936</v>
      </c>
      <c r="B22" s="79" t="s">
        <v>6</v>
      </c>
      <c r="C22" s="122" t="s">
        <v>71</v>
      </c>
      <c r="D22" s="213" t="s">
        <v>937</v>
      </c>
      <c r="E22" s="218"/>
      <c r="F22" s="218"/>
      <c r="G22" s="219"/>
      <c r="H22" s="81">
        <v>831500</v>
      </c>
      <c r="I22" s="82">
        <v>274.51</v>
      </c>
      <c r="J22" s="83">
        <f>IF(IF(H22="",0,H22)=0,0,(IF(H22&gt;0,IF(I22&gt;H22,0,H22-I22),IF(I22&gt;H22,H22-I22,0))))</f>
        <v>831225.49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938</v>
      </c>
      <c r="B23" s="79" t="s">
        <v>6</v>
      </c>
      <c r="C23" s="122" t="s">
        <v>71</v>
      </c>
      <c r="D23" s="213" t="s">
        <v>939</v>
      </c>
      <c r="E23" s="218"/>
      <c r="F23" s="218"/>
      <c r="G23" s="219"/>
      <c r="H23" s="81">
        <v>916650</v>
      </c>
      <c r="I23" s="82">
        <v>27715.95</v>
      </c>
      <c r="J23" s="83">
        <f>IF(IF(H23="",0,H23)=0,0,(IF(H23&gt;0,IF(I23&gt;H23,0,H23-I23),IF(I23&gt;H23,H23-I23,0))))</f>
        <v>888934.05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940</v>
      </c>
      <c r="B24" s="79" t="s">
        <v>6</v>
      </c>
      <c r="C24" s="122" t="s">
        <v>71</v>
      </c>
      <c r="D24" s="213" t="s">
        <v>941</v>
      </c>
      <c r="E24" s="218"/>
      <c r="F24" s="218"/>
      <c r="G24" s="219"/>
      <c r="H24" s="81">
        <v>0</v>
      </c>
      <c r="I24" s="82">
        <v>532127.30000000005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ht="22.5" x14ac:dyDescent="0.2">
      <c r="A25" s="100" t="s">
        <v>942</v>
      </c>
      <c r="B25" s="101" t="s">
        <v>6</v>
      </c>
      <c r="C25" s="102" t="s">
        <v>71</v>
      </c>
      <c r="D25" s="183" t="s">
        <v>943</v>
      </c>
      <c r="E25" s="225"/>
      <c r="F25" s="225"/>
      <c r="G25" s="226"/>
      <c r="H25" s="97">
        <v>7853400</v>
      </c>
      <c r="I25" s="103">
        <v>601606.68000000005</v>
      </c>
      <c r="J25" s="104">
        <v>7251793.3200000003</v>
      </c>
      <c r="K25" s="119" t="str">
        <f t="shared" si="0"/>
        <v>00010300000000000000</v>
      </c>
      <c r="L25" s="106" t="s">
        <v>944</v>
      </c>
    </row>
    <row r="26" spans="1:12" ht="22.5" x14ac:dyDescent="0.2">
      <c r="A26" s="100" t="s">
        <v>945</v>
      </c>
      <c r="B26" s="101" t="s">
        <v>6</v>
      </c>
      <c r="C26" s="102" t="s">
        <v>71</v>
      </c>
      <c r="D26" s="183" t="s">
        <v>946</v>
      </c>
      <c r="E26" s="225"/>
      <c r="F26" s="225"/>
      <c r="G26" s="226"/>
      <c r="H26" s="97">
        <v>7853400</v>
      </c>
      <c r="I26" s="103">
        <v>601606.68000000005</v>
      </c>
      <c r="J26" s="104">
        <v>7251793.3200000003</v>
      </c>
      <c r="K26" s="119" t="str">
        <f t="shared" si="0"/>
        <v>00010302000010000110</v>
      </c>
      <c r="L26" s="106" t="s">
        <v>947</v>
      </c>
    </row>
    <row r="27" spans="1:12" ht="56.25" x14ac:dyDescent="0.2">
      <c r="A27" s="100" t="s">
        <v>948</v>
      </c>
      <c r="B27" s="101" t="s">
        <v>6</v>
      </c>
      <c r="C27" s="102" t="s">
        <v>71</v>
      </c>
      <c r="D27" s="183" t="s">
        <v>949</v>
      </c>
      <c r="E27" s="225"/>
      <c r="F27" s="225"/>
      <c r="G27" s="226"/>
      <c r="H27" s="97">
        <v>3606000</v>
      </c>
      <c r="I27" s="103">
        <v>276315.99</v>
      </c>
      <c r="J27" s="104">
        <v>3329684.01</v>
      </c>
      <c r="K27" s="119" t="str">
        <f t="shared" si="0"/>
        <v>00010302230010000110</v>
      </c>
      <c r="L27" s="106" t="s">
        <v>950</v>
      </c>
    </row>
    <row r="28" spans="1:12" s="85" customFormat="1" ht="90" x14ac:dyDescent="0.2">
      <c r="A28" s="80" t="s">
        <v>951</v>
      </c>
      <c r="B28" s="79" t="s">
        <v>6</v>
      </c>
      <c r="C28" s="122" t="s">
        <v>71</v>
      </c>
      <c r="D28" s="213" t="s">
        <v>952</v>
      </c>
      <c r="E28" s="218"/>
      <c r="F28" s="218"/>
      <c r="G28" s="219"/>
      <c r="H28" s="81">
        <v>3606000</v>
      </c>
      <c r="I28" s="82">
        <v>276315.99</v>
      </c>
      <c r="J28" s="83">
        <f>IF(IF(H28="",0,H28)=0,0,(IF(H28&gt;0,IF(I28&gt;H28,0,H28-I28),IF(I28&gt;H28,H28-I28,0))))</f>
        <v>3329684.01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ht="78.75" x14ac:dyDescent="0.2">
      <c r="A29" s="100" t="s">
        <v>953</v>
      </c>
      <c r="B29" s="101" t="s">
        <v>6</v>
      </c>
      <c r="C29" s="102" t="s">
        <v>71</v>
      </c>
      <c r="D29" s="183" t="s">
        <v>954</v>
      </c>
      <c r="E29" s="225"/>
      <c r="F29" s="225"/>
      <c r="G29" s="226"/>
      <c r="H29" s="97">
        <v>20500</v>
      </c>
      <c r="I29" s="103">
        <v>1628.79</v>
      </c>
      <c r="J29" s="104">
        <v>18871.21</v>
      </c>
      <c r="K29" s="119" t="str">
        <f t="shared" si="0"/>
        <v>00010302240010000110</v>
      </c>
      <c r="L29" s="106" t="s">
        <v>955</v>
      </c>
    </row>
    <row r="30" spans="1:12" s="85" customFormat="1" ht="101.25" x14ac:dyDescent="0.2">
      <c r="A30" s="80" t="s">
        <v>956</v>
      </c>
      <c r="B30" s="79" t="s">
        <v>6</v>
      </c>
      <c r="C30" s="122" t="s">
        <v>71</v>
      </c>
      <c r="D30" s="213" t="s">
        <v>957</v>
      </c>
      <c r="E30" s="218"/>
      <c r="F30" s="218"/>
      <c r="G30" s="219"/>
      <c r="H30" s="81">
        <v>20500</v>
      </c>
      <c r="I30" s="82">
        <v>1628.79</v>
      </c>
      <c r="J30" s="83">
        <f>IF(IF(H30="",0,H30)=0,0,(IF(H30&gt;0,IF(I30&gt;H30,0,H30-I30),IF(I30&gt;H30,H30-I30,0))))</f>
        <v>18871.21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ht="56.25" x14ac:dyDescent="0.2">
      <c r="A31" s="100" t="s">
        <v>958</v>
      </c>
      <c r="B31" s="101" t="s">
        <v>6</v>
      </c>
      <c r="C31" s="102" t="s">
        <v>71</v>
      </c>
      <c r="D31" s="183" t="s">
        <v>959</v>
      </c>
      <c r="E31" s="225"/>
      <c r="F31" s="225"/>
      <c r="G31" s="226"/>
      <c r="H31" s="97">
        <v>4743500</v>
      </c>
      <c r="I31" s="103">
        <v>370751.31</v>
      </c>
      <c r="J31" s="104">
        <v>4372748.6900000004</v>
      </c>
      <c r="K31" s="119" t="str">
        <f t="shared" si="0"/>
        <v>00010302250010000110</v>
      </c>
      <c r="L31" s="106" t="s">
        <v>960</v>
      </c>
    </row>
    <row r="32" spans="1:12" s="85" customFormat="1" ht="90" x14ac:dyDescent="0.2">
      <c r="A32" s="80" t="s">
        <v>961</v>
      </c>
      <c r="B32" s="79" t="s">
        <v>6</v>
      </c>
      <c r="C32" s="122" t="s">
        <v>71</v>
      </c>
      <c r="D32" s="213" t="s">
        <v>962</v>
      </c>
      <c r="E32" s="218"/>
      <c r="F32" s="218"/>
      <c r="G32" s="219"/>
      <c r="H32" s="81">
        <v>4743500</v>
      </c>
      <c r="I32" s="82">
        <v>370751.31</v>
      </c>
      <c r="J32" s="83">
        <f>IF(IF(H32="",0,H32)=0,0,(IF(H32&gt;0,IF(I32&gt;H32,0,H32-I32),IF(I32&gt;H32,H32-I32,0))))</f>
        <v>4372748.6900000004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ht="56.25" x14ac:dyDescent="0.2">
      <c r="A33" s="100" t="s">
        <v>963</v>
      </c>
      <c r="B33" s="101" t="s">
        <v>6</v>
      </c>
      <c r="C33" s="102" t="s">
        <v>71</v>
      </c>
      <c r="D33" s="183" t="s">
        <v>964</v>
      </c>
      <c r="E33" s="225"/>
      <c r="F33" s="225"/>
      <c r="G33" s="226"/>
      <c r="H33" s="97">
        <v>-516600</v>
      </c>
      <c r="I33" s="103">
        <v>-47089.41</v>
      </c>
      <c r="J33" s="104">
        <v>-469510.59</v>
      </c>
      <c r="K33" s="119" t="str">
        <f t="shared" si="0"/>
        <v>00010302260010000110</v>
      </c>
      <c r="L33" s="106" t="s">
        <v>965</v>
      </c>
    </row>
    <row r="34" spans="1:12" s="85" customFormat="1" ht="90" x14ac:dyDescent="0.2">
      <c r="A34" s="80" t="s">
        <v>966</v>
      </c>
      <c r="B34" s="79" t="s">
        <v>6</v>
      </c>
      <c r="C34" s="122" t="s">
        <v>71</v>
      </c>
      <c r="D34" s="213" t="s">
        <v>967</v>
      </c>
      <c r="E34" s="218"/>
      <c r="F34" s="218"/>
      <c r="G34" s="219"/>
      <c r="H34" s="81">
        <v>-516600</v>
      </c>
      <c r="I34" s="82">
        <v>-47089.41</v>
      </c>
      <c r="J34" s="83">
        <f>IF(IF(H34="",0,H34)=0,0,(IF(H34&gt;0,IF(I34&gt;H34,0,H34-I34),IF(I34&gt;H34,H34-I34,0))))</f>
        <v>-469510.59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x14ac:dyDescent="0.2">
      <c r="A35" s="100" t="s">
        <v>968</v>
      </c>
      <c r="B35" s="101" t="s">
        <v>6</v>
      </c>
      <c r="C35" s="102" t="s">
        <v>71</v>
      </c>
      <c r="D35" s="183" t="s">
        <v>969</v>
      </c>
      <c r="E35" s="225"/>
      <c r="F35" s="225"/>
      <c r="G35" s="226"/>
      <c r="H35" s="97">
        <v>81712700</v>
      </c>
      <c r="I35" s="103">
        <v>12039676.140000001</v>
      </c>
      <c r="J35" s="104">
        <v>72452774.489999995</v>
      </c>
      <c r="K35" s="119" t="str">
        <f t="shared" si="0"/>
        <v>00010500000000000000</v>
      </c>
      <c r="L35" s="106" t="s">
        <v>970</v>
      </c>
    </row>
    <row r="36" spans="1:12" ht="22.5" x14ac:dyDescent="0.2">
      <c r="A36" s="100" t="s">
        <v>971</v>
      </c>
      <c r="B36" s="101" t="s">
        <v>6</v>
      </c>
      <c r="C36" s="102" t="s">
        <v>71</v>
      </c>
      <c r="D36" s="183" t="s">
        <v>972</v>
      </c>
      <c r="E36" s="225"/>
      <c r="F36" s="225"/>
      <c r="G36" s="226"/>
      <c r="H36" s="97">
        <v>74486300</v>
      </c>
      <c r="I36" s="103">
        <v>3573576.53</v>
      </c>
      <c r="J36" s="104">
        <v>70912723.469999999</v>
      </c>
      <c r="K36" s="119" t="str">
        <f t="shared" si="0"/>
        <v>00010501000000000110</v>
      </c>
      <c r="L36" s="106" t="s">
        <v>973</v>
      </c>
    </row>
    <row r="37" spans="1:12" ht="22.5" x14ac:dyDescent="0.2">
      <c r="A37" s="100" t="s">
        <v>974</v>
      </c>
      <c r="B37" s="101" t="s">
        <v>6</v>
      </c>
      <c r="C37" s="102" t="s">
        <v>71</v>
      </c>
      <c r="D37" s="183" t="s">
        <v>975</v>
      </c>
      <c r="E37" s="225"/>
      <c r="F37" s="225"/>
      <c r="G37" s="226"/>
      <c r="H37" s="97">
        <v>48185300</v>
      </c>
      <c r="I37" s="103">
        <v>1749174.59</v>
      </c>
      <c r="J37" s="104">
        <v>46436125.409999996</v>
      </c>
      <c r="K37" s="119" t="str">
        <f t="shared" si="0"/>
        <v>00010501010010000110</v>
      </c>
      <c r="L37" s="106" t="s">
        <v>976</v>
      </c>
    </row>
    <row r="38" spans="1:12" s="85" customFormat="1" ht="22.5" x14ac:dyDescent="0.2">
      <c r="A38" s="80" t="s">
        <v>974</v>
      </c>
      <c r="B38" s="79" t="s">
        <v>6</v>
      </c>
      <c r="C38" s="122" t="s">
        <v>71</v>
      </c>
      <c r="D38" s="213" t="s">
        <v>977</v>
      </c>
      <c r="E38" s="218"/>
      <c r="F38" s="218"/>
      <c r="G38" s="219"/>
      <c r="H38" s="81">
        <v>48185300</v>
      </c>
      <c r="I38" s="82">
        <v>1749174.59</v>
      </c>
      <c r="J38" s="83">
        <f>IF(IF(H38="",0,H38)=0,0,(IF(H38&gt;0,IF(I38&gt;H38,0,H38-I38),IF(I38&gt;H38,H38-I38,0))))</f>
        <v>46436125.409999996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ht="33.75" x14ac:dyDescent="0.2">
      <c r="A39" s="100" t="s">
        <v>978</v>
      </c>
      <c r="B39" s="101" t="s">
        <v>6</v>
      </c>
      <c r="C39" s="102" t="s">
        <v>71</v>
      </c>
      <c r="D39" s="183" t="s">
        <v>979</v>
      </c>
      <c r="E39" s="225"/>
      <c r="F39" s="225"/>
      <c r="G39" s="226"/>
      <c r="H39" s="97">
        <v>26301000</v>
      </c>
      <c r="I39" s="103">
        <v>1824401.94</v>
      </c>
      <c r="J39" s="104">
        <v>24476598.059999999</v>
      </c>
      <c r="K39" s="119" t="str">
        <f t="shared" si="0"/>
        <v>00010501020010000110</v>
      </c>
      <c r="L39" s="106" t="s">
        <v>980</v>
      </c>
    </row>
    <row r="40" spans="1:12" s="85" customFormat="1" ht="56.25" x14ac:dyDescent="0.2">
      <c r="A40" s="80" t="s">
        <v>981</v>
      </c>
      <c r="B40" s="79" t="s">
        <v>6</v>
      </c>
      <c r="C40" s="122" t="s">
        <v>71</v>
      </c>
      <c r="D40" s="213" t="s">
        <v>982</v>
      </c>
      <c r="E40" s="218"/>
      <c r="F40" s="218"/>
      <c r="G40" s="219"/>
      <c r="H40" s="81">
        <v>26301000</v>
      </c>
      <c r="I40" s="82">
        <v>1824401.94</v>
      </c>
      <c r="J40" s="83">
        <f>IF(IF(H40="",0,H40)=0,0,(IF(H40&gt;0,IF(I40&gt;H40,0,H40-I40),IF(I40&gt;H40,H40-I40,0))))</f>
        <v>24476598.059999999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ht="22.5" x14ac:dyDescent="0.2">
      <c r="A41" s="100" t="s">
        <v>983</v>
      </c>
      <c r="B41" s="101" t="s">
        <v>6</v>
      </c>
      <c r="C41" s="102" t="s">
        <v>71</v>
      </c>
      <c r="D41" s="183" t="s">
        <v>984</v>
      </c>
      <c r="E41" s="225"/>
      <c r="F41" s="225"/>
      <c r="G41" s="226"/>
      <c r="H41" s="97">
        <v>5313000</v>
      </c>
      <c r="I41" s="103">
        <v>8092750.6299999999</v>
      </c>
      <c r="J41" s="104">
        <v>0</v>
      </c>
      <c r="K41" s="119" t="str">
        <f t="shared" si="0"/>
        <v>00010502000020000110</v>
      </c>
      <c r="L41" s="106" t="s">
        <v>985</v>
      </c>
    </row>
    <row r="42" spans="1:12" s="85" customFormat="1" ht="22.5" x14ac:dyDescent="0.2">
      <c r="A42" s="80" t="s">
        <v>983</v>
      </c>
      <c r="B42" s="79" t="s">
        <v>6</v>
      </c>
      <c r="C42" s="122" t="s">
        <v>71</v>
      </c>
      <c r="D42" s="213" t="s">
        <v>986</v>
      </c>
      <c r="E42" s="218"/>
      <c r="F42" s="218"/>
      <c r="G42" s="219"/>
      <c r="H42" s="81">
        <v>5313000</v>
      </c>
      <c r="I42" s="82">
        <v>8092750.6299999999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x14ac:dyDescent="0.2">
      <c r="A43" s="100" t="s">
        <v>987</v>
      </c>
      <c r="B43" s="101" t="s">
        <v>6</v>
      </c>
      <c r="C43" s="102" t="s">
        <v>71</v>
      </c>
      <c r="D43" s="183" t="s">
        <v>988</v>
      </c>
      <c r="E43" s="225"/>
      <c r="F43" s="225"/>
      <c r="G43" s="226"/>
      <c r="H43" s="97">
        <v>524400</v>
      </c>
      <c r="I43" s="103">
        <v>167079.98000000001</v>
      </c>
      <c r="J43" s="104">
        <v>357320.02</v>
      </c>
      <c r="K43" s="119" t="str">
        <f t="shared" si="0"/>
        <v>00010503000010000110</v>
      </c>
      <c r="L43" s="106" t="s">
        <v>989</v>
      </c>
    </row>
    <row r="44" spans="1:12" s="85" customFormat="1" x14ac:dyDescent="0.2">
      <c r="A44" s="80" t="s">
        <v>987</v>
      </c>
      <c r="B44" s="79" t="s">
        <v>6</v>
      </c>
      <c r="C44" s="122" t="s">
        <v>71</v>
      </c>
      <c r="D44" s="213" t="s">
        <v>990</v>
      </c>
      <c r="E44" s="218"/>
      <c r="F44" s="218"/>
      <c r="G44" s="219"/>
      <c r="H44" s="81">
        <v>524400</v>
      </c>
      <c r="I44" s="82">
        <v>167079.98000000001</v>
      </c>
      <c r="J44" s="83">
        <f>IF(IF(H44="",0,H44)=0,0,(IF(H44&gt;0,IF(I44&gt;H44,0,H44-I44),IF(I44&gt;H44,H44-I44,0))))</f>
        <v>357320.02</v>
      </c>
      <c r="K44" s="120" t="str">
        <f t="shared" si="0"/>
        <v>00010503010010000110</v>
      </c>
      <c r="L44" s="84" t="str">
        <f>C44 &amp; D44 &amp; G44</f>
        <v>00010503010010000110</v>
      </c>
    </row>
    <row r="45" spans="1:12" ht="22.5" x14ac:dyDescent="0.2">
      <c r="A45" s="100" t="s">
        <v>991</v>
      </c>
      <c r="B45" s="101" t="s">
        <v>6</v>
      </c>
      <c r="C45" s="102" t="s">
        <v>71</v>
      </c>
      <c r="D45" s="183" t="s">
        <v>992</v>
      </c>
      <c r="E45" s="225"/>
      <c r="F45" s="225"/>
      <c r="G45" s="226"/>
      <c r="H45" s="97">
        <v>1389000</v>
      </c>
      <c r="I45" s="103">
        <v>206269</v>
      </c>
      <c r="J45" s="104">
        <v>1182731</v>
      </c>
      <c r="K45" s="119" t="str">
        <f t="shared" si="0"/>
        <v>00010504000020000110</v>
      </c>
      <c r="L45" s="106" t="s">
        <v>993</v>
      </c>
    </row>
    <row r="46" spans="1:12" s="85" customFormat="1" ht="33.75" x14ac:dyDescent="0.2">
      <c r="A46" s="80" t="s">
        <v>994</v>
      </c>
      <c r="B46" s="79" t="s">
        <v>6</v>
      </c>
      <c r="C46" s="122" t="s">
        <v>71</v>
      </c>
      <c r="D46" s="213" t="s">
        <v>995</v>
      </c>
      <c r="E46" s="218"/>
      <c r="F46" s="218"/>
      <c r="G46" s="219"/>
      <c r="H46" s="81">
        <v>1389000</v>
      </c>
      <c r="I46" s="82">
        <v>206269</v>
      </c>
      <c r="J46" s="83">
        <f>IF(IF(H46="",0,H46)=0,0,(IF(H46&gt;0,IF(I46&gt;H46,0,H46-I46),IF(I46&gt;H46,H46-I46,0))))</f>
        <v>1182731</v>
      </c>
      <c r="K46" s="120" t="str">
        <f t="shared" si="0"/>
        <v>00010504020020000110</v>
      </c>
      <c r="L46" s="84" t="str">
        <f>C46 &amp; D46 &amp; G46</f>
        <v>00010504020020000110</v>
      </c>
    </row>
    <row r="47" spans="1:12" x14ac:dyDescent="0.2">
      <c r="A47" s="100" t="s">
        <v>996</v>
      </c>
      <c r="B47" s="101" t="s">
        <v>6</v>
      </c>
      <c r="C47" s="102" t="s">
        <v>71</v>
      </c>
      <c r="D47" s="183" t="s">
        <v>997</v>
      </c>
      <c r="E47" s="225"/>
      <c r="F47" s="225"/>
      <c r="G47" s="226"/>
      <c r="H47" s="97">
        <v>11327000</v>
      </c>
      <c r="I47" s="103">
        <v>348324.21</v>
      </c>
      <c r="J47" s="104">
        <v>10978675.789999999</v>
      </c>
      <c r="K47" s="119" t="str">
        <f t="shared" si="0"/>
        <v>00010800000000000000</v>
      </c>
      <c r="L47" s="106" t="s">
        <v>998</v>
      </c>
    </row>
    <row r="48" spans="1:12" ht="22.5" x14ac:dyDescent="0.2">
      <c r="A48" s="100" t="s">
        <v>999</v>
      </c>
      <c r="B48" s="101" t="s">
        <v>6</v>
      </c>
      <c r="C48" s="102" t="s">
        <v>71</v>
      </c>
      <c r="D48" s="183" t="s">
        <v>1000</v>
      </c>
      <c r="E48" s="225"/>
      <c r="F48" s="225"/>
      <c r="G48" s="226"/>
      <c r="H48" s="97">
        <v>11277000</v>
      </c>
      <c r="I48" s="103">
        <v>348324.21</v>
      </c>
      <c r="J48" s="104">
        <v>10928675.789999999</v>
      </c>
      <c r="K48" s="119" t="str">
        <f t="shared" si="0"/>
        <v>00010803000010000110</v>
      </c>
      <c r="L48" s="106" t="s">
        <v>1001</v>
      </c>
    </row>
    <row r="49" spans="1:12" s="85" customFormat="1" ht="33.75" x14ac:dyDescent="0.2">
      <c r="A49" s="80" t="s">
        <v>1002</v>
      </c>
      <c r="B49" s="79" t="s">
        <v>6</v>
      </c>
      <c r="C49" s="122" t="s">
        <v>71</v>
      </c>
      <c r="D49" s="213" t="s">
        <v>1003</v>
      </c>
      <c r="E49" s="218"/>
      <c r="F49" s="218"/>
      <c r="G49" s="219"/>
      <c r="H49" s="81">
        <v>11277000</v>
      </c>
      <c r="I49" s="82">
        <v>348324.21</v>
      </c>
      <c r="J49" s="83">
        <f>IF(IF(H49="",0,H49)=0,0,(IF(H49&gt;0,IF(I49&gt;H49,0,H49-I49),IF(I49&gt;H49,H49-I49,0))))</f>
        <v>10928675.789999999</v>
      </c>
      <c r="K49" s="120" t="str">
        <f t="shared" ref="K49:K80" si="1">C49 &amp; D49 &amp; G49</f>
        <v>00010803010010000110</v>
      </c>
      <c r="L49" s="84" t="str">
        <f>C49 &amp; D49 &amp; G49</f>
        <v>00010803010010000110</v>
      </c>
    </row>
    <row r="50" spans="1:12" ht="33.75" x14ac:dyDescent="0.2">
      <c r="A50" s="100" t="s">
        <v>1004</v>
      </c>
      <c r="B50" s="101" t="s">
        <v>6</v>
      </c>
      <c r="C50" s="102" t="s">
        <v>71</v>
      </c>
      <c r="D50" s="183" t="s">
        <v>1005</v>
      </c>
      <c r="E50" s="225"/>
      <c r="F50" s="225"/>
      <c r="G50" s="226"/>
      <c r="H50" s="97">
        <v>50000</v>
      </c>
      <c r="I50" s="103">
        <v>0</v>
      </c>
      <c r="J50" s="104">
        <v>50000</v>
      </c>
      <c r="K50" s="119" t="str">
        <f t="shared" si="1"/>
        <v>00010807000010000110</v>
      </c>
      <c r="L50" s="106" t="s">
        <v>1006</v>
      </c>
    </row>
    <row r="51" spans="1:12" s="85" customFormat="1" ht="22.5" x14ac:dyDescent="0.2">
      <c r="A51" s="80" t="s">
        <v>1007</v>
      </c>
      <c r="B51" s="79" t="s">
        <v>6</v>
      </c>
      <c r="C51" s="122" t="s">
        <v>71</v>
      </c>
      <c r="D51" s="213" t="s">
        <v>1008</v>
      </c>
      <c r="E51" s="218"/>
      <c r="F51" s="218"/>
      <c r="G51" s="219"/>
      <c r="H51" s="81">
        <v>50000</v>
      </c>
      <c r="I51" s="82">
        <v>0</v>
      </c>
      <c r="J51" s="83">
        <f>IF(IF(H51="",0,H51)=0,0,(IF(H51&gt;0,IF(I51&gt;H51,0,H51-I51),IF(I51&gt;H51,H51-I51,0))))</f>
        <v>50000</v>
      </c>
      <c r="K51" s="120" t="str">
        <f t="shared" si="1"/>
        <v>00010807150010000110</v>
      </c>
      <c r="L51" s="84" t="str">
        <f>C51 &amp; D51 &amp; G51</f>
        <v>00010807150010000110</v>
      </c>
    </row>
    <row r="52" spans="1:12" ht="33.75" x14ac:dyDescent="0.2">
      <c r="A52" s="100" t="s">
        <v>1009</v>
      </c>
      <c r="B52" s="101" t="s">
        <v>6</v>
      </c>
      <c r="C52" s="102" t="s">
        <v>71</v>
      </c>
      <c r="D52" s="183" t="s">
        <v>1010</v>
      </c>
      <c r="E52" s="225"/>
      <c r="F52" s="225"/>
      <c r="G52" s="226"/>
      <c r="H52" s="97">
        <v>15775000</v>
      </c>
      <c r="I52" s="103">
        <v>1048004.51</v>
      </c>
      <c r="J52" s="104">
        <v>14726995.49</v>
      </c>
      <c r="K52" s="119" t="str">
        <f t="shared" si="1"/>
        <v>00011100000000000000</v>
      </c>
      <c r="L52" s="106" t="s">
        <v>1011</v>
      </c>
    </row>
    <row r="53" spans="1:12" ht="67.5" x14ac:dyDescent="0.2">
      <c r="A53" s="100" t="s">
        <v>1012</v>
      </c>
      <c r="B53" s="101" t="s">
        <v>6</v>
      </c>
      <c r="C53" s="102" t="s">
        <v>71</v>
      </c>
      <c r="D53" s="183" t="s">
        <v>1013</v>
      </c>
      <c r="E53" s="225"/>
      <c r="F53" s="225"/>
      <c r="G53" s="226"/>
      <c r="H53" s="97">
        <v>14018000</v>
      </c>
      <c r="I53" s="103">
        <v>935589.07</v>
      </c>
      <c r="J53" s="104">
        <v>13082410.93</v>
      </c>
      <c r="K53" s="119" t="str">
        <f t="shared" si="1"/>
        <v>00011105000000000120</v>
      </c>
      <c r="L53" s="106" t="s">
        <v>1014</v>
      </c>
    </row>
    <row r="54" spans="1:12" ht="56.25" x14ac:dyDescent="0.2">
      <c r="A54" s="100" t="s">
        <v>1015</v>
      </c>
      <c r="B54" s="101" t="s">
        <v>6</v>
      </c>
      <c r="C54" s="102" t="s">
        <v>71</v>
      </c>
      <c r="D54" s="183" t="s">
        <v>1016</v>
      </c>
      <c r="E54" s="225"/>
      <c r="F54" s="225"/>
      <c r="G54" s="226"/>
      <c r="H54" s="97">
        <v>11200000</v>
      </c>
      <c r="I54" s="103">
        <v>726292.86</v>
      </c>
      <c r="J54" s="104">
        <v>10473707.140000001</v>
      </c>
      <c r="K54" s="119" t="str">
        <f t="shared" si="1"/>
        <v>00011105010000000120</v>
      </c>
      <c r="L54" s="106" t="s">
        <v>1017</v>
      </c>
    </row>
    <row r="55" spans="1:12" s="85" customFormat="1" ht="78.75" x14ac:dyDescent="0.2">
      <c r="A55" s="80" t="s">
        <v>1018</v>
      </c>
      <c r="B55" s="79" t="s">
        <v>6</v>
      </c>
      <c r="C55" s="122" t="s">
        <v>71</v>
      </c>
      <c r="D55" s="213" t="s">
        <v>1019</v>
      </c>
      <c r="E55" s="218"/>
      <c r="F55" s="218"/>
      <c r="G55" s="219"/>
      <c r="H55" s="81">
        <v>5200000</v>
      </c>
      <c r="I55" s="82">
        <v>137524.09</v>
      </c>
      <c r="J55" s="83">
        <f>IF(IF(H55="",0,H55)=0,0,(IF(H55&gt;0,IF(I55&gt;H55,0,H55-I55),IF(I55&gt;H55,H55-I55,0))))</f>
        <v>5062475.91</v>
      </c>
      <c r="K55" s="120" t="str">
        <f t="shared" si="1"/>
        <v>00011105013050000120</v>
      </c>
      <c r="L55" s="84" t="str">
        <f>C55 &amp; D55 &amp; G55</f>
        <v>00011105013050000120</v>
      </c>
    </row>
    <row r="56" spans="1:12" s="85" customFormat="1" ht="67.5" x14ac:dyDescent="0.2">
      <c r="A56" s="80" t="s">
        <v>1020</v>
      </c>
      <c r="B56" s="79" t="s">
        <v>6</v>
      </c>
      <c r="C56" s="122" t="s">
        <v>71</v>
      </c>
      <c r="D56" s="213" t="s">
        <v>1021</v>
      </c>
      <c r="E56" s="218"/>
      <c r="F56" s="218"/>
      <c r="G56" s="219"/>
      <c r="H56" s="81">
        <v>6000000</v>
      </c>
      <c r="I56" s="82">
        <v>588768.77</v>
      </c>
      <c r="J56" s="83">
        <f>IF(IF(H56="",0,H56)=0,0,(IF(H56&gt;0,IF(I56&gt;H56,0,H56-I56),IF(I56&gt;H56,H56-I56,0))))</f>
        <v>5411231.2300000004</v>
      </c>
      <c r="K56" s="120" t="str">
        <f t="shared" si="1"/>
        <v>00011105013130000120</v>
      </c>
      <c r="L56" s="84" t="str">
        <f>C56 &amp; D56 &amp; G56</f>
        <v>00011105013130000120</v>
      </c>
    </row>
    <row r="57" spans="1:12" ht="67.5" x14ac:dyDescent="0.2">
      <c r="A57" s="100" t="s">
        <v>1022</v>
      </c>
      <c r="B57" s="101" t="s">
        <v>6</v>
      </c>
      <c r="C57" s="102" t="s">
        <v>71</v>
      </c>
      <c r="D57" s="183" t="s">
        <v>1023</v>
      </c>
      <c r="E57" s="225"/>
      <c r="F57" s="225"/>
      <c r="G57" s="226"/>
      <c r="H57" s="97">
        <v>460000</v>
      </c>
      <c r="I57" s="103">
        <v>75165.789999999994</v>
      </c>
      <c r="J57" s="104">
        <v>384834.21</v>
      </c>
      <c r="K57" s="119" t="str">
        <f t="shared" si="1"/>
        <v>00011105020000000120</v>
      </c>
      <c r="L57" s="106" t="s">
        <v>1024</v>
      </c>
    </row>
    <row r="58" spans="1:12" s="85" customFormat="1" ht="67.5" x14ac:dyDescent="0.2">
      <c r="A58" s="80" t="s">
        <v>1025</v>
      </c>
      <c r="B58" s="79" t="s">
        <v>6</v>
      </c>
      <c r="C58" s="122" t="s">
        <v>71</v>
      </c>
      <c r="D58" s="213" t="s">
        <v>1026</v>
      </c>
      <c r="E58" s="218"/>
      <c r="F58" s="218"/>
      <c r="G58" s="219"/>
      <c r="H58" s="81">
        <v>460000</v>
      </c>
      <c r="I58" s="82">
        <v>75165.789999999994</v>
      </c>
      <c r="J58" s="83">
        <f>IF(IF(H58="",0,H58)=0,0,(IF(H58&gt;0,IF(I58&gt;H58,0,H58-I58),IF(I58&gt;H58,H58-I58,0))))</f>
        <v>384834.21</v>
      </c>
      <c r="K58" s="120" t="str">
        <f t="shared" si="1"/>
        <v>00011105025050000120</v>
      </c>
      <c r="L58" s="84" t="str">
        <f>C58 &amp; D58 &amp; G58</f>
        <v>00011105025050000120</v>
      </c>
    </row>
    <row r="59" spans="1:12" ht="33.75" x14ac:dyDescent="0.2">
      <c r="A59" s="100" t="s">
        <v>1027</v>
      </c>
      <c r="B59" s="101" t="s">
        <v>6</v>
      </c>
      <c r="C59" s="102" t="s">
        <v>71</v>
      </c>
      <c r="D59" s="183" t="s">
        <v>1028</v>
      </c>
      <c r="E59" s="225"/>
      <c r="F59" s="225"/>
      <c r="G59" s="226"/>
      <c r="H59" s="97">
        <v>2358000</v>
      </c>
      <c r="I59" s="103">
        <v>134130.42000000001</v>
      </c>
      <c r="J59" s="104">
        <v>2223869.58</v>
      </c>
      <c r="K59" s="119" t="str">
        <f t="shared" si="1"/>
        <v>00011105070000000120</v>
      </c>
      <c r="L59" s="106" t="s">
        <v>1029</v>
      </c>
    </row>
    <row r="60" spans="1:12" s="85" customFormat="1" ht="33.75" x14ac:dyDescent="0.2">
      <c r="A60" s="80" t="s">
        <v>1030</v>
      </c>
      <c r="B60" s="79" t="s">
        <v>6</v>
      </c>
      <c r="C60" s="122" t="s">
        <v>71</v>
      </c>
      <c r="D60" s="213" t="s">
        <v>1031</v>
      </c>
      <c r="E60" s="218"/>
      <c r="F60" s="218"/>
      <c r="G60" s="219"/>
      <c r="H60" s="81">
        <v>2358000</v>
      </c>
      <c r="I60" s="82">
        <v>134130.42000000001</v>
      </c>
      <c r="J60" s="83">
        <f>IF(IF(H60="",0,H60)=0,0,(IF(H60&gt;0,IF(I60&gt;H60,0,H60-I60),IF(I60&gt;H60,H60-I60,0))))</f>
        <v>2223869.58</v>
      </c>
      <c r="K60" s="120" t="str">
        <f t="shared" si="1"/>
        <v>00011105075050000120</v>
      </c>
      <c r="L60" s="84" t="str">
        <f>C60 &amp; D60 &amp; G60</f>
        <v>00011105075050000120</v>
      </c>
    </row>
    <row r="61" spans="1:12" ht="22.5" x14ac:dyDescent="0.2">
      <c r="A61" s="100" t="s">
        <v>1032</v>
      </c>
      <c r="B61" s="101" t="s">
        <v>6</v>
      </c>
      <c r="C61" s="102" t="s">
        <v>71</v>
      </c>
      <c r="D61" s="183" t="s">
        <v>1033</v>
      </c>
      <c r="E61" s="225"/>
      <c r="F61" s="225"/>
      <c r="G61" s="226"/>
      <c r="H61" s="97">
        <v>10000</v>
      </c>
      <c r="I61" s="103">
        <v>5000</v>
      </c>
      <c r="J61" s="104">
        <v>5000</v>
      </c>
      <c r="K61" s="119" t="str">
        <f t="shared" si="1"/>
        <v>00011107000000000120</v>
      </c>
      <c r="L61" s="106" t="s">
        <v>1034</v>
      </c>
    </row>
    <row r="62" spans="1:12" ht="33.75" x14ac:dyDescent="0.2">
      <c r="A62" s="100" t="s">
        <v>1035</v>
      </c>
      <c r="B62" s="101" t="s">
        <v>6</v>
      </c>
      <c r="C62" s="102" t="s">
        <v>71</v>
      </c>
      <c r="D62" s="183" t="s">
        <v>1036</v>
      </c>
      <c r="E62" s="225"/>
      <c r="F62" s="225"/>
      <c r="G62" s="226"/>
      <c r="H62" s="97">
        <v>10000</v>
      </c>
      <c r="I62" s="103">
        <v>5000</v>
      </c>
      <c r="J62" s="104">
        <v>5000</v>
      </c>
      <c r="K62" s="119" t="str">
        <f t="shared" si="1"/>
        <v>00011107010000000120</v>
      </c>
      <c r="L62" s="106" t="s">
        <v>1037</v>
      </c>
    </row>
    <row r="63" spans="1:12" s="85" customFormat="1" ht="45" x14ac:dyDescent="0.2">
      <c r="A63" s="80" t="s">
        <v>1038</v>
      </c>
      <c r="B63" s="79" t="s">
        <v>6</v>
      </c>
      <c r="C63" s="122" t="s">
        <v>71</v>
      </c>
      <c r="D63" s="213" t="s">
        <v>1039</v>
      </c>
      <c r="E63" s="218"/>
      <c r="F63" s="218"/>
      <c r="G63" s="219"/>
      <c r="H63" s="81">
        <v>10000</v>
      </c>
      <c r="I63" s="82">
        <v>5000</v>
      </c>
      <c r="J63" s="83">
        <f>IF(IF(H63="",0,H63)=0,0,(IF(H63&gt;0,IF(I63&gt;H63,0,H63-I63),IF(I63&gt;H63,H63-I63,0))))</f>
        <v>5000</v>
      </c>
      <c r="K63" s="120" t="str">
        <f t="shared" si="1"/>
        <v>00011107015050000120</v>
      </c>
      <c r="L63" s="84" t="str">
        <f>C63 &amp; D63 &amp; G63</f>
        <v>00011107015050000120</v>
      </c>
    </row>
    <row r="64" spans="1:12" ht="67.5" x14ac:dyDescent="0.2">
      <c r="A64" s="100" t="s">
        <v>1040</v>
      </c>
      <c r="B64" s="101" t="s">
        <v>6</v>
      </c>
      <c r="C64" s="102" t="s">
        <v>71</v>
      </c>
      <c r="D64" s="183" t="s">
        <v>1041</v>
      </c>
      <c r="E64" s="225"/>
      <c r="F64" s="225"/>
      <c r="G64" s="226"/>
      <c r="H64" s="97">
        <v>1747000</v>
      </c>
      <c r="I64" s="103">
        <v>107415.44</v>
      </c>
      <c r="J64" s="104">
        <v>1639584.56</v>
      </c>
      <c r="K64" s="119" t="str">
        <f t="shared" si="1"/>
        <v>00011109000000000120</v>
      </c>
      <c r="L64" s="106" t="s">
        <v>1042</v>
      </c>
    </row>
    <row r="65" spans="1:12" ht="67.5" x14ac:dyDescent="0.2">
      <c r="A65" s="100" t="s">
        <v>1043</v>
      </c>
      <c r="B65" s="101" t="s">
        <v>6</v>
      </c>
      <c r="C65" s="102" t="s">
        <v>71</v>
      </c>
      <c r="D65" s="183" t="s">
        <v>1044</v>
      </c>
      <c r="E65" s="225"/>
      <c r="F65" s="225"/>
      <c r="G65" s="226"/>
      <c r="H65" s="97">
        <v>1747000</v>
      </c>
      <c r="I65" s="103">
        <v>107415.44</v>
      </c>
      <c r="J65" s="104">
        <v>1639584.56</v>
      </c>
      <c r="K65" s="119" t="str">
        <f t="shared" si="1"/>
        <v>00011109040000000120</v>
      </c>
      <c r="L65" s="106" t="s">
        <v>1045</v>
      </c>
    </row>
    <row r="66" spans="1:12" s="85" customFormat="1" ht="67.5" x14ac:dyDescent="0.2">
      <c r="A66" s="80" t="s">
        <v>1046</v>
      </c>
      <c r="B66" s="79" t="s">
        <v>6</v>
      </c>
      <c r="C66" s="122" t="s">
        <v>71</v>
      </c>
      <c r="D66" s="213" t="s">
        <v>1047</v>
      </c>
      <c r="E66" s="218"/>
      <c r="F66" s="218"/>
      <c r="G66" s="219"/>
      <c r="H66" s="81">
        <v>1747000</v>
      </c>
      <c r="I66" s="82">
        <v>107415.44</v>
      </c>
      <c r="J66" s="83">
        <f>IF(IF(H66="",0,H66)=0,0,(IF(H66&gt;0,IF(I66&gt;H66,0,H66-I66),IF(I66&gt;H66,H66-I66,0))))</f>
        <v>1639584.56</v>
      </c>
      <c r="K66" s="120" t="str">
        <f t="shared" si="1"/>
        <v>00011109045050000120</v>
      </c>
      <c r="L66" s="84" t="str">
        <f>C66 &amp; D66 &amp; G66</f>
        <v>00011109045050000120</v>
      </c>
    </row>
    <row r="67" spans="1:12" ht="22.5" x14ac:dyDescent="0.2">
      <c r="A67" s="100" t="s">
        <v>1048</v>
      </c>
      <c r="B67" s="101" t="s">
        <v>6</v>
      </c>
      <c r="C67" s="102" t="s">
        <v>71</v>
      </c>
      <c r="D67" s="183" t="s">
        <v>1049</v>
      </c>
      <c r="E67" s="225"/>
      <c r="F67" s="225"/>
      <c r="G67" s="226"/>
      <c r="H67" s="97">
        <v>1731000</v>
      </c>
      <c r="I67" s="103">
        <v>25.63</v>
      </c>
      <c r="J67" s="104">
        <v>1730974.37</v>
      </c>
      <c r="K67" s="119" t="str">
        <f t="shared" si="1"/>
        <v>00011200000000000000</v>
      </c>
      <c r="L67" s="106" t="s">
        <v>1050</v>
      </c>
    </row>
    <row r="68" spans="1:12" x14ac:dyDescent="0.2">
      <c r="A68" s="100" t="s">
        <v>1051</v>
      </c>
      <c r="B68" s="101" t="s">
        <v>6</v>
      </c>
      <c r="C68" s="102" t="s">
        <v>71</v>
      </c>
      <c r="D68" s="183" t="s">
        <v>1052</v>
      </c>
      <c r="E68" s="225"/>
      <c r="F68" s="225"/>
      <c r="G68" s="226"/>
      <c r="H68" s="97">
        <v>1731000</v>
      </c>
      <c r="I68" s="103">
        <v>25.63</v>
      </c>
      <c r="J68" s="104">
        <v>1730974.37</v>
      </c>
      <c r="K68" s="119" t="str">
        <f t="shared" si="1"/>
        <v>00011201000010000120</v>
      </c>
      <c r="L68" s="106" t="s">
        <v>1053</v>
      </c>
    </row>
    <row r="69" spans="1:12" s="85" customFormat="1" ht="22.5" x14ac:dyDescent="0.2">
      <c r="A69" s="80" t="s">
        <v>1054</v>
      </c>
      <c r="B69" s="79" t="s">
        <v>6</v>
      </c>
      <c r="C69" s="122" t="s">
        <v>71</v>
      </c>
      <c r="D69" s="213" t="s">
        <v>1055</v>
      </c>
      <c r="E69" s="218"/>
      <c r="F69" s="218"/>
      <c r="G69" s="219"/>
      <c r="H69" s="81">
        <v>512100</v>
      </c>
      <c r="I69" s="82">
        <v>21.48</v>
      </c>
      <c r="J69" s="83">
        <f>IF(IF(H69="",0,H69)=0,0,(IF(H69&gt;0,IF(I69&gt;H69,0,H69-I69),IF(I69&gt;H69,H69-I69,0))))</f>
        <v>512078.52</v>
      </c>
      <c r="K69" s="120" t="str">
        <f t="shared" si="1"/>
        <v>00011201010010000120</v>
      </c>
      <c r="L69" s="84" t="str">
        <f>C69 &amp; D69 &amp; G69</f>
        <v>00011201010010000120</v>
      </c>
    </row>
    <row r="70" spans="1:12" s="85" customFormat="1" ht="22.5" x14ac:dyDescent="0.2">
      <c r="A70" s="80" t="s">
        <v>1056</v>
      </c>
      <c r="B70" s="79" t="s">
        <v>6</v>
      </c>
      <c r="C70" s="122" t="s">
        <v>71</v>
      </c>
      <c r="D70" s="213" t="s">
        <v>1057</v>
      </c>
      <c r="E70" s="218"/>
      <c r="F70" s="218"/>
      <c r="G70" s="219"/>
      <c r="H70" s="81">
        <v>57400</v>
      </c>
      <c r="I70" s="82">
        <v>0</v>
      </c>
      <c r="J70" s="83">
        <f>IF(IF(H70="",0,H70)=0,0,(IF(H70&gt;0,IF(I70&gt;H70,0,H70-I70),IF(I70&gt;H70,H70-I70,0))))</f>
        <v>57400</v>
      </c>
      <c r="K70" s="120" t="str">
        <f t="shared" si="1"/>
        <v>00011201030010000120</v>
      </c>
      <c r="L70" s="84" t="str">
        <f>C70 &amp; D70 &amp; G70</f>
        <v>00011201030010000120</v>
      </c>
    </row>
    <row r="71" spans="1:12" ht="22.5" x14ac:dyDescent="0.2">
      <c r="A71" s="100" t="s">
        <v>1058</v>
      </c>
      <c r="B71" s="101" t="s">
        <v>6</v>
      </c>
      <c r="C71" s="102" t="s">
        <v>71</v>
      </c>
      <c r="D71" s="183" t="s">
        <v>1059</v>
      </c>
      <c r="E71" s="225"/>
      <c r="F71" s="225"/>
      <c r="G71" s="226"/>
      <c r="H71" s="97">
        <v>1161500</v>
      </c>
      <c r="I71" s="103">
        <v>4.1500000000000004</v>
      </c>
      <c r="J71" s="104">
        <v>1161495.8500000001</v>
      </c>
      <c r="K71" s="119" t="str">
        <f t="shared" si="1"/>
        <v>00011201040010000120</v>
      </c>
      <c r="L71" s="106" t="s">
        <v>1060</v>
      </c>
    </row>
    <row r="72" spans="1:12" s="85" customFormat="1" x14ac:dyDescent="0.2">
      <c r="A72" s="80" t="s">
        <v>1061</v>
      </c>
      <c r="B72" s="79" t="s">
        <v>6</v>
      </c>
      <c r="C72" s="122" t="s">
        <v>71</v>
      </c>
      <c r="D72" s="213" t="s">
        <v>1062</v>
      </c>
      <c r="E72" s="218"/>
      <c r="F72" s="218"/>
      <c r="G72" s="219"/>
      <c r="H72" s="81">
        <v>1161500</v>
      </c>
      <c r="I72" s="82">
        <v>4.1500000000000004</v>
      </c>
      <c r="J72" s="83">
        <f>IF(IF(H72="",0,H72)=0,0,(IF(H72&gt;0,IF(I72&gt;H72,0,H72-I72),IF(I72&gt;H72,H72-I72,0))))</f>
        <v>1161495.8500000001</v>
      </c>
      <c r="K72" s="120" t="str">
        <f t="shared" si="1"/>
        <v>00011201041010000120</v>
      </c>
      <c r="L72" s="84" t="str">
        <f>C72 &amp; D72 &amp; G72</f>
        <v>00011201041010000120</v>
      </c>
    </row>
    <row r="73" spans="1:12" ht="22.5" x14ac:dyDescent="0.2">
      <c r="A73" s="100" t="s">
        <v>1063</v>
      </c>
      <c r="B73" s="101" t="s">
        <v>6</v>
      </c>
      <c r="C73" s="102" t="s">
        <v>71</v>
      </c>
      <c r="D73" s="183" t="s">
        <v>1064</v>
      </c>
      <c r="E73" s="225"/>
      <c r="F73" s="225"/>
      <c r="G73" s="226"/>
      <c r="H73" s="97">
        <v>12000</v>
      </c>
      <c r="I73" s="103">
        <v>209.02</v>
      </c>
      <c r="J73" s="104">
        <v>11790.98</v>
      </c>
      <c r="K73" s="119" t="str">
        <f t="shared" si="1"/>
        <v>00011300000000000000</v>
      </c>
      <c r="L73" s="106" t="s">
        <v>1065</v>
      </c>
    </row>
    <row r="74" spans="1:12" x14ac:dyDescent="0.2">
      <c r="A74" s="100" t="s">
        <v>1066</v>
      </c>
      <c r="B74" s="101" t="s">
        <v>6</v>
      </c>
      <c r="C74" s="102" t="s">
        <v>71</v>
      </c>
      <c r="D74" s="183" t="s">
        <v>1067</v>
      </c>
      <c r="E74" s="225"/>
      <c r="F74" s="225"/>
      <c r="G74" s="226"/>
      <c r="H74" s="97">
        <v>12000</v>
      </c>
      <c r="I74" s="103">
        <v>209.02</v>
      </c>
      <c r="J74" s="104">
        <v>11790.98</v>
      </c>
      <c r="K74" s="119" t="str">
        <f t="shared" si="1"/>
        <v>00011302000000000130</v>
      </c>
      <c r="L74" s="106" t="s">
        <v>1068</v>
      </c>
    </row>
    <row r="75" spans="1:12" x14ac:dyDescent="0.2">
      <c r="A75" s="100" t="s">
        <v>1069</v>
      </c>
      <c r="B75" s="101" t="s">
        <v>6</v>
      </c>
      <c r="C75" s="102" t="s">
        <v>71</v>
      </c>
      <c r="D75" s="183" t="s">
        <v>1070</v>
      </c>
      <c r="E75" s="225"/>
      <c r="F75" s="225"/>
      <c r="G75" s="226"/>
      <c r="H75" s="97">
        <v>12000</v>
      </c>
      <c r="I75" s="103">
        <v>209.02</v>
      </c>
      <c r="J75" s="104">
        <v>11790.98</v>
      </c>
      <c r="K75" s="119" t="str">
        <f t="shared" si="1"/>
        <v>00011302990000000130</v>
      </c>
      <c r="L75" s="106" t="s">
        <v>1071</v>
      </c>
    </row>
    <row r="76" spans="1:12" s="85" customFormat="1" ht="22.5" x14ac:dyDescent="0.2">
      <c r="A76" s="80" t="s">
        <v>1072</v>
      </c>
      <c r="B76" s="79" t="s">
        <v>6</v>
      </c>
      <c r="C76" s="122" t="s">
        <v>71</v>
      </c>
      <c r="D76" s="213" t="s">
        <v>1073</v>
      </c>
      <c r="E76" s="218"/>
      <c r="F76" s="218"/>
      <c r="G76" s="219"/>
      <c r="H76" s="81">
        <v>12000</v>
      </c>
      <c r="I76" s="82">
        <v>209.02</v>
      </c>
      <c r="J76" s="83">
        <f>IF(IF(H76="",0,H76)=0,0,(IF(H76&gt;0,IF(I76&gt;H76,0,H76-I76),IF(I76&gt;H76,H76-I76,0))))</f>
        <v>11790.98</v>
      </c>
      <c r="K76" s="120" t="str">
        <f t="shared" si="1"/>
        <v>00011302995050000130</v>
      </c>
      <c r="L76" s="84" t="str">
        <f>C76 &amp; D76 &amp; G76</f>
        <v>00011302995050000130</v>
      </c>
    </row>
    <row r="77" spans="1:12" ht="22.5" x14ac:dyDescent="0.2">
      <c r="A77" s="100" t="s">
        <v>1074</v>
      </c>
      <c r="B77" s="101" t="s">
        <v>6</v>
      </c>
      <c r="C77" s="102" t="s">
        <v>71</v>
      </c>
      <c r="D77" s="183" t="s">
        <v>1075</v>
      </c>
      <c r="E77" s="225"/>
      <c r="F77" s="225"/>
      <c r="G77" s="226"/>
      <c r="H77" s="97">
        <v>8967000</v>
      </c>
      <c r="I77" s="103">
        <v>297192.53000000003</v>
      </c>
      <c r="J77" s="104">
        <v>8669807.4700000007</v>
      </c>
      <c r="K77" s="119" t="str">
        <f t="shared" si="1"/>
        <v>00011400000000000000</v>
      </c>
      <c r="L77" s="106" t="s">
        <v>1076</v>
      </c>
    </row>
    <row r="78" spans="1:12" ht="67.5" x14ac:dyDescent="0.2">
      <c r="A78" s="100" t="s">
        <v>1077</v>
      </c>
      <c r="B78" s="101" t="s">
        <v>6</v>
      </c>
      <c r="C78" s="102" t="s">
        <v>71</v>
      </c>
      <c r="D78" s="183" t="s">
        <v>1078</v>
      </c>
      <c r="E78" s="225"/>
      <c r="F78" s="225"/>
      <c r="G78" s="226"/>
      <c r="H78" s="97">
        <v>1800000</v>
      </c>
      <c r="I78" s="103">
        <v>112680.74</v>
      </c>
      <c r="J78" s="104">
        <v>1687319.26</v>
      </c>
      <c r="K78" s="119" t="str">
        <f t="shared" si="1"/>
        <v>00011402000000000000</v>
      </c>
      <c r="L78" s="106" t="s">
        <v>1079</v>
      </c>
    </row>
    <row r="79" spans="1:12" ht="78.75" x14ac:dyDescent="0.2">
      <c r="A79" s="100" t="s">
        <v>1080</v>
      </c>
      <c r="B79" s="101" t="s">
        <v>6</v>
      </c>
      <c r="C79" s="102" t="s">
        <v>71</v>
      </c>
      <c r="D79" s="183" t="s">
        <v>1081</v>
      </c>
      <c r="E79" s="225"/>
      <c r="F79" s="225"/>
      <c r="G79" s="226"/>
      <c r="H79" s="97">
        <v>1800000</v>
      </c>
      <c r="I79" s="103">
        <v>112680.74</v>
      </c>
      <c r="J79" s="104">
        <v>1687319.26</v>
      </c>
      <c r="K79" s="119" t="str">
        <f t="shared" si="1"/>
        <v>00011402050050000410</v>
      </c>
      <c r="L79" s="106" t="s">
        <v>1082</v>
      </c>
    </row>
    <row r="80" spans="1:12" s="85" customFormat="1" ht="67.5" x14ac:dyDescent="0.2">
      <c r="A80" s="80" t="s">
        <v>1083</v>
      </c>
      <c r="B80" s="79" t="s">
        <v>6</v>
      </c>
      <c r="C80" s="122" t="s">
        <v>71</v>
      </c>
      <c r="D80" s="213" t="s">
        <v>1084</v>
      </c>
      <c r="E80" s="218"/>
      <c r="F80" s="218"/>
      <c r="G80" s="219"/>
      <c r="H80" s="81">
        <v>1800000</v>
      </c>
      <c r="I80" s="82">
        <v>112680.74</v>
      </c>
      <c r="J80" s="83">
        <f>IF(IF(H80="",0,H80)=0,0,(IF(H80&gt;0,IF(I80&gt;H80,0,H80-I80),IF(I80&gt;H80,H80-I80,0))))</f>
        <v>1687319.26</v>
      </c>
      <c r="K80" s="120" t="str">
        <f t="shared" si="1"/>
        <v>00011402053050000410</v>
      </c>
      <c r="L80" s="84" t="str">
        <f>C80 &amp; D80 &amp; G80</f>
        <v>00011402053050000410</v>
      </c>
    </row>
    <row r="81" spans="1:12" ht="22.5" x14ac:dyDescent="0.2">
      <c r="A81" s="100" t="s">
        <v>1085</v>
      </c>
      <c r="B81" s="101" t="s">
        <v>6</v>
      </c>
      <c r="C81" s="102" t="s">
        <v>71</v>
      </c>
      <c r="D81" s="183" t="s">
        <v>1086</v>
      </c>
      <c r="E81" s="225"/>
      <c r="F81" s="225"/>
      <c r="G81" s="226"/>
      <c r="H81" s="97">
        <v>6800000</v>
      </c>
      <c r="I81" s="103">
        <v>106349.36</v>
      </c>
      <c r="J81" s="104">
        <v>6693650.6399999997</v>
      </c>
      <c r="K81" s="119" t="str">
        <f t="shared" ref="K81:K112" si="2">C81 &amp; D81 &amp; G81</f>
        <v>00011406000000000430</v>
      </c>
      <c r="L81" s="106" t="s">
        <v>1087</v>
      </c>
    </row>
    <row r="82" spans="1:12" ht="33.75" x14ac:dyDescent="0.2">
      <c r="A82" s="100" t="s">
        <v>1088</v>
      </c>
      <c r="B82" s="101" t="s">
        <v>6</v>
      </c>
      <c r="C82" s="102" t="s">
        <v>71</v>
      </c>
      <c r="D82" s="183" t="s">
        <v>1089</v>
      </c>
      <c r="E82" s="225"/>
      <c r="F82" s="225"/>
      <c r="G82" s="226"/>
      <c r="H82" s="97">
        <v>6800000</v>
      </c>
      <c r="I82" s="103">
        <v>106349.36</v>
      </c>
      <c r="J82" s="104">
        <v>6693650.6399999997</v>
      </c>
      <c r="K82" s="119" t="str">
        <f t="shared" si="2"/>
        <v>00011406010000000430</v>
      </c>
      <c r="L82" s="106" t="s">
        <v>1090</v>
      </c>
    </row>
    <row r="83" spans="1:12" s="85" customFormat="1" ht="56.25" x14ac:dyDescent="0.2">
      <c r="A83" s="80" t="s">
        <v>1091</v>
      </c>
      <c r="B83" s="79" t="s">
        <v>6</v>
      </c>
      <c r="C83" s="122" t="s">
        <v>71</v>
      </c>
      <c r="D83" s="213" t="s">
        <v>1092</v>
      </c>
      <c r="E83" s="218"/>
      <c r="F83" s="218"/>
      <c r="G83" s="219"/>
      <c r="H83" s="81">
        <v>4000000</v>
      </c>
      <c r="I83" s="82">
        <v>52469.36</v>
      </c>
      <c r="J83" s="83">
        <f>IF(IF(H83="",0,H83)=0,0,(IF(H83&gt;0,IF(I83&gt;H83,0,H83-I83),IF(I83&gt;H83,H83-I83,0))))</f>
        <v>3947530.64</v>
      </c>
      <c r="K83" s="120" t="str">
        <f t="shared" si="2"/>
        <v>00011406013050000430</v>
      </c>
      <c r="L83" s="84" t="str">
        <f>C83 &amp; D83 &amp; G83</f>
        <v>00011406013050000430</v>
      </c>
    </row>
    <row r="84" spans="1:12" s="85" customFormat="1" ht="45" x14ac:dyDescent="0.2">
      <c r="A84" s="80" t="s">
        <v>1093</v>
      </c>
      <c r="B84" s="79" t="s">
        <v>6</v>
      </c>
      <c r="C84" s="122" t="s">
        <v>71</v>
      </c>
      <c r="D84" s="213" t="s">
        <v>1094</v>
      </c>
      <c r="E84" s="218"/>
      <c r="F84" s="218"/>
      <c r="G84" s="219"/>
      <c r="H84" s="81">
        <v>2800000</v>
      </c>
      <c r="I84" s="82">
        <v>53880</v>
      </c>
      <c r="J84" s="83">
        <f>IF(IF(H84="",0,H84)=0,0,(IF(H84&gt;0,IF(I84&gt;H84,0,H84-I84),IF(I84&gt;H84,H84-I84,0))))</f>
        <v>2746120</v>
      </c>
      <c r="K84" s="120" t="str">
        <f t="shared" si="2"/>
        <v>00011406013130000430</v>
      </c>
      <c r="L84" s="84" t="str">
        <f>C84 &amp; D84 &amp; G84</f>
        <v>00011406013130000430</v>
      </c>
    </row>
    <row r="85" spans="1:12" ht="56.25" x14ac:dyDescent="0.2">
      <c r="A85" s="100" t="s">
        <v>1095</v>
      </c>
      <c r="B85" s="101" t="s">
        <v>6</v>
      </c>
      <c r="C85" s="102" t="s">
        <v>71</v>
      </c>
      <c r="D85" s="183" t="s">
        <v>1096</v>
      </c>
      <c r="E85" s="225"/>
      <c r="F85" s="225"/>
      <c r="G85" s="226"/>
      <c r="H85" s="97">
        <v>367000</v>
      </c>
      <c r="I85" s="103">
        <v>78162.429999999993</v>
      </c>
      <c r="J85" s="104">
        <v>288837.57</v>
      </c>
      <c r="K85" s="119" t="str">
        <f t="shared" si="2"/>
        <v>00011406300000000430</v>
      </c>
      <c r="L85" s="106" t="s">
        <v>1097</v>
      </c>
    </row>
    <row r="86" spans="1:12" ht="56.25" x14ac:dyDescent="0.2">
      <c r="A86" s="100" t="s">
        <v>1098</v>
      </c>
      <c r="B86" s="101" t="s">
        <v>6</v>
      </c>
      <c r="C86" s="102" t="s">
        <v>71</v>
      </c>
      <c r="D86" s="183" t="s">
        <v>1099</v>
      </c>
      <c r="E86" s="225"/>
      <c r="F86" s="225"/>
      <c r="G86" s="226"/>
      <c r="H86" s="97">
        <v>367000</v>
      </c>
      <c r="I86" s="103">
        <v>78162.429999999993</v>
      </c>
      <c r="J86" s="104">
        <v>288837.57</v>
      </c>
      <c r="K86" s="119" t="str">
        <f t="shared" si="2"/>
        <v>00011406310000000430</v>
      </c>
      <c r="L86" s="106" t="s">
        <v>1100</v>
      </c>
    </row>
    <row r="87" spans="1:12" s="85" customFormat="1" ht="78.75" x14ac:dyDescent="0.2">
      <c r="A87" s="80" t="s">
        <v>1101</v>
      </c>
      <c r="B87" s="79" t="s">
        <v>6</v>
      </c>
      <c r="C87" s="122" t="s">
        <v>71</v>
      </c>
      <c r="D87" s="213" t="s">
        <v>1102</v>
      </c>
      <c r="E87" s="218"/>
      <c r="F87" s="218"/>
      <c r="G87" s="219"/>
      <c r="H87" s="81">
        <v>300000</v>
      </c>
      <c r="I87" s="82">
        <v>37628.769999999997</v>
      </c>
      <c r="J87" s="83">
        <f>IF(IF(H87="",0,H87)=0,0,(IF(H87&gt;0,IF(I87&gt;H87,0,H87-I87),IF(I87&gt;H87,H87-I87,0))))</f>
        <v>262371.23</v>
      </c>
      <c r="K87" s="120" t="str">
        <f t="shared" si="2"/>
        <v>00011406313050000430</v>
      </c>
      <c r="L87" s="84" t="str">
        <f>C87 &amp; D87 &amp; G87</f>
        <v>00011406313050000430</v>
      </c>
    </row>
    <row r="88" spans="1:12" s="85" customFormat="1" ht="67.5" x14ac:dyDescent="0.2">
      <c r="A88" s="80" t="s">
        <v>1103</v>
      </c>
      <c r="B88" s="79" t="s">
        <v>6</v>
      </c>
      <c r="C88" s="122" t="s">
        <v>71</v>
      </c>
      <c r="D88" s="213" t="s">
        <v>1104</v>
      </c>
      <c r="E88" s="218"/>
      <c r="F88" s="218"/>
      <c r="G88" s="219"/>
      <c r="H88" s="81">
        <v>67000</v>
      </c>
      <c r="I88" s="82">
        <v>40533.660000000003</v>
      </c>
      <c r="J88" s="83">
        <f>IF(IF(H88="",0,H88)=0,0,(IF(H88&gt;0,IF(I88&gt;H88,0,H88-I88),IF(I88&gt;H88,H88-I88,0))))</f>
        <v>26466.34</v>
      </c>
      <c r="K88" s="120" t="str">
        <f t="shared" si="2"/>
        <v>00011406313130000430</v>
      </c>
      <c r="L88" s="84" t="str">
        <f>C88 &amp; D88 &amp; G88</f>
        <v>00011406313130000430</v>
      </c>
    </row>
    <row r="89" spans="1:12" x14ac:dyDescent="0.2">
      <c r="A89" s="100" t="s">
        <v>1105</v>
      </c>
      <c r="B89" s="101" t="s">
        <v>6</v>
      </c>
      <c r="C89" s="102" t="s">
        <v>71</v>
      </c>
      <c r="D89" s="183" t="s">
        <v>1106</v>
      </c>
      <c r="E89" s="225"/>
      <c r="F89" s="225"/>
      <c r="G89" s="226"/>
      <c r="H89" s="97">
        <v>3085300</v>
      </c>
      <c r="I89" s="103">
        <v>43011.47</v>
      </c>
      <c r="J89" s="104">
        <v>3043274.24</v>
      </c>
      <c r="K89" s="119" t="str">
        <f t="shared" si="2"/>
        <v>00011600000000000000</v>
      </c>
      <c r="L89" s="106" t="s">
        <v>1107</v>
      </c>
    </row>
    <row r="90" spans="1:12" ht="33.75" x14ac:dyDescent="0.2">
      <c r="A90" s="100" t="s">
        <v>1108</v>
      </c>
      <c r="B90" s="101" t="s">
        <v>6</v>
      </c>
      <c r="C90" s="102" t="s">
        <v>71</v>
      </c>
      <c r="D90" s="183" t="s">
        <v>1109</v>
      </c>
      <c r="E90" s="225"/>
      <c r="F90" s="225"/>
      <c r="G90" s="226"/>
      <c r="H90" s="97">
        <v>997000</v>
      </c>
      <c r="I90" s="103">
        <v>26617</v>
      </c>
      <c r="J90" s="104">
        <v>971083</v>
      </c>
      <c r="K90" s="119" t="str">
        <f t="shared" si="2"/>
        <v>00011601000010000140</v>
      </c>
      <c r="L90" s="106" t="s">
        <v>1110</v>
      </c>
    </row>
    <row r="91" spans="1:12" ht="45" x14ac:dyDescent="0.2">
      <c r="A91" s="100" t="s">
        <v>1111</v>
      </c>
      <c r="B91" s="101" t="s">
        <v>6</v>
      </c>
      <c r="C91" s="102" t="s">
        <v>71</v>
      </c>
      <c r="D91" s="183" t="s">
        <v>1112</v>
      </c>
      <c r="E91" s="225"/>
      <c r="F91" s="225"/>
      <c r="G91" s="226"/>
      <c r="H91" s="97">
        <v>2000</v>
      </c>
      <c r="I91" s="103">
        <v>2500</v>
      </c>
      <c r="J91" s="104">
        <v>0</v>
      </c>
      <c r="K91" s="119" t="str">
        <f t="shared" si="2"/>
        <v>00011601050010000140</v>
      </c>
      <c r="L91" s="106" t="s">
        <v>1113</v>
      </c>
    </row>
    <row r="92" spans="1:12" s="85" customFormat="1" ht="67.5" x14ac:dyDescent="0.2">
      <c r="A92" s="80" t="s">
        <v>1114</v>
      </c>
      <c r="B92" s="79" t="s">
        <v>6</v>
      </c>
      <c r="C92" s="122" t="s">
        <v>71</v>
      </c>
      <c r="D92" s="213" t="s">
        <v>1115</v>
      </c>
      <c r="E92" s="218"/>
      <c r="F92" s="218"/>
      <c r="G92" s="219"/>
      <c r="H92" s="81">
        <v>2000</v>
      </c>
      <c r="I92" s="82">
        <v>2500</v>
      </c>
      <c r="J92" s="83">
        <f>IF(IF(H92="",0,H92)=0,0,(IF(H92&gt;0,IF(I92&gt;H92,0,H92-I92),IF(I92&gt;H92,H92-I92,0))))</f>
        <v>0</v>
      </c>
      <c r="K92" s="120" t="str">
        <f t="shared" si="2"/>
        <v>00011601053010000140</v>
      </c>
      <c r="L92" s="84" t="str">
        <f>C92 &amp; D92 &amp; G92</f>
        <v>00011601053010000140</v>
      </c>
    </row>
    <row r="93" spans="1:12" ht="67.5" x14ac:dyDescent="0.2">
      <c r="A93" s="100" t="s">
        <v>1116</v>
      </c>
      <c r="B93" s="101" t="s">
        <v>6</v>
      </c>
      <c r="C93" s="102" t="s">
        <v>71</v>
      </c>
      <c r="D93" s="183" t="s">
        <v>1117</v>
      </c>
      <c r="E93" s="225"/>
      <c r="F93" s="225"/>
      <c r="G93" s="226"/>
      <c r="H93" s="97">
        <v>53000</v>
      </c>
      <c r="I93" s="103">
        <v>10040.5</v>
      </c>
      <c r="J93" s="104">
        <v>42959.5</v>
      </c>
      <c r="K93" s="119" t="str">
        <f t="shared" si="2"/>
        <v>00011601060010000140</v>
      </c>
      <c r="L93" s="106" t="s">
        <v>1118</v>
      </c>
    </row>
    <row r="94" spans="1:12" s="85" customFormat="1" ht="90" x14ac:dyDescent="0.2">
      <c r="A94" s="80" t="s">
        <v>1119</v>
      </c>
      <c r="B94" s="79" t="s">
        <v>6</v>
      </c>
      <c r="C94" s="122" t="s">
        <v>71</v>
      </c>
      <c r="D94" s="213" t="s">
        <v>1120</v>
      </c>
      <c r="E94" s="218"/>
      <c r="F94" s="218"/>
      <c r="G94" s="219"/>
      <c r="H94" s="81">
        <v>53000</v>
      </c>
      <c r="I94" s="82">
        <v>10040.5</v>
      </c>
      <c r="J94" s="83">
        <f>IF(IF(H94="",0,H94)=0,0,(IF(H94&gt;0,IF(I94&gt;H94,0,H94-I94),IF(I94&gt;H94,H94-I94,0))))</f>
        <v>42959.5</v>
      </c>
      <c r="K94" s="120" t="str">
        <f t="shared" si="2"/>
        <v>00011601063010000140</v>
      </c>
      <c r="L94" s="84" t="str">
        <f>C94 &amp; D94 &amp; G94</f>
        <v>00011601063010000140</v>
      </c>
    </row>
    <row r="95" spans="1:12" ht="45" x14ac:dyDescent="0.2">
      <c r="A95" s="100" t="s">
        <v>1121</v>
      </c>
      <c r="B95" s="101" t="s">
        <v>6</v>
      </c>
      <c r="C95" s="102" t="s">
        <v>71</v>
      </c>
      <c r="D95" s="183" t="s">
        <v>1122</v>
      </c>
      <c r="E95" s="225"/>
      <c r="F95" s="225"/>
      <c r="G95" s="226"/>
      <c r="H95" s="97">
        <v>110000</v>
      </c>
      <c r="I95" s="103">
        <v>300</v>
      </c>
      <c r="J95" s="104">
        <v>109700</v>
      </c>
      <c r="K95" s="119" t="str">
        <f t="shared" si="2"/>
        <v>00011601070010000140</v>
      </c>
      <c r="L95" s="106" t="s">
        <v>1123</v>
      </c>
    </row>
    <row r="96" spans="1:12" s="85" customFormat="1" ht="67.5" x14ac:dyDescent="0.2">
      <c r="A96" s="80" t="s">
        <v>1124</v>
      </c>
      <c r="B96" s="79" t="s">
        <v>6</v>
      </c>
      <c r="C96" s="122" t="s">
        <v>71</v>
      </c>
      <c r="D96" s="213" t="s">
        <v>1125</v>
      </c>
      <c r="E96" s="218"/>
      <c r="F96" s="218"/>
      <c r="G96" s="219"/>
      <c r="H96" s="81">
        <v>98000</v>
      </c>
      <c r="I96" s="82">
        <v>300</v>
      </c>
      <c r="J96" s="83">
        <f>IF(IF(H96="",0,H96)=0,0,(IF(H96&gt;0,IF(I96&gt;H96,0,H96-I96),IF(I96&gt;H96,H96-I96,0))))</f>
        <v>97700</v>
      </c>
      <c r="K96" s="120" t="str">
        <f t="shared" si="2"/>
        <v>00011601073010000140</v>
      </c>
      <c r="L96" s="84" t="str">
        <f>C96 &amp; D96 &amp; G96</f>
        <v>00011601073010000140</v>
      </c>
    </row>
    <row r="97" spans="1:12" s="85" customFormat="1" ht="56.25" x14ac:dyDescent="0.2">
      <c r="A97" s="80" t="s">
        <v>1126</v>
      </c>
      <c r="B97" s="79" t="s">
        <v>6</v>
      </c>
      <c r="C97" s="122" t="s">
        <v>71</v>
      </c>
      <c r="D97" s="213" t="s">
        <v>1127</v>
      </c>
      <c r="E97" s="218"/>
      <c r="F97" s="218"/>
      <c r="G97" s="219"/>
      <c r="H97" s="81">
        <v>12000</v>
      </c>
      <c r="I97" s="82">
        <v>0</v>
      </c>
      <c r="J97" s="83">
        <f>IF(IF(H97="",0,H97)=0,0,(IF(H97&gt;0,IF(I97&gt;H97,0,H97-I97),IF(I97&gt;H97,H97-I97,0))))</f>
        <v>12000</v>
      </c>
      <c r="K97" s="120" t="str">
        <f t="shared" si="2"/>
        <v>00011601074010000140</v>
      </c>
      <c r="L97" s="84" t="str">
        <f>C97 &amp; D97 &amp; G97</f>
        <v>00011601074010000140</v>
      </c>
    </row>
    <row r="98" spans="1:12" ht="56.25" x14ac:dyDescent="0.2">
      <c r="A98" s="100" t="s">
        <v>1128</v>
      </c>
      <c r="B98" s="101" t="s">
        <v>6</v>
      </c>
      <c r="C98" s="102" t="s">
        <v>71</v>
      </c>
      <c r="D98" s="183" t="s">
        <v>1129</v>
      </c>
      <c r="E98" s="225"/>
      <c r="F98" s="225"/>
      <c r="G98" s="226"/>
      <c r="H98" s="97">
        <v>587000</v>
      </c>
      <c r="I98" s="103">
        <v>2500</v>
      </c>
      <c r="J98" s="104">
        <v>584500</v>
      </c>
      <c r="K98" s="119" t="str">
        <f t="shared" si="2"/>
        <v>00011601080010000140</v>
      </c>
      <c r="L98" s="106" t="s">
        <v>1130</v>
      </c>
    </row>
    <row r="99" spans="1:12" s="85" customFormat="1" ht="78.75" x14ac:dyDescent="0.2">
      <c r="A99" s="80" t="s">
        <v>1131</v>
      </c>
      <c r="B99" s="79" t="s">
        <v>6</v>
      </c>
      <c r="C99" s="122" t="s">
        <v>71</v>
      </c>
      <c r="D99" s="213" t="s">
        <v>1132</v>
      </c>
      <c r="E99" s="218"/>
      <c r="F99" s="218"/>
      <c r="G99" s="219"/>
      <c r="H99" s="81">
        <v>587000</v>
      </c>
      <c r="I99" s="82">
        <v>2500</v>
      </c>
      <c r="J99" s="83">
        <f>IF(IF(H99="",0,H99)=0,0,(IF(H99&gt;0,IF(I99&gt;H99,0,H99-I99),IF(I99&gt;H99,H99-I99,0))))</f>
        <v>584500</v>
      </c>
      <c r="K99" s="120" t="str">
        <f t="shared" si="2"/>
        <v>00011601083010000140</v>
      </c>
      <c r="L99" s="84" t="str">
        <f>C99 &amp; D99 &amp; G99</f>
        <v>00011601083010000140</v>
      </c>
    </row>
    <row r="100" spans="1:12" ht="56.25" x14ac:dyDescent="0.2">
      <c r="A100" s="100" t="s">
        <v>1133</v>
      </c>
      <c r="B100" s="101" t="s">
        <v>6</v>
      </c>
      <c r="C100" s="102" t="s">
        <v>71</v>
      </c>
      <c r="D100" s="183" t="s">
        <v>1134</v>
      </c>
      <c r="E100" s="225"/>
      <c r="F100" s="225"/>
      <c r="G100" s="226"/>
      <c r="H100" s="97">
        <v>28000</v>
      </c>
      <c r="I100" s="103">
        <v>0</v>
      </c>
      <c r="J100" s="104">
        <v>28000</v>
      </c>
      <c r="K100" s="119" t="str">
        <f t="shared" si="2"/>
        <v>00011601140010000140</v>
      </c>
      <c r="L100" s="106" t="s">
        <v>1135</v>
      </c>
    </row>
    <row r="101" spans="1:12" s="85" customFormat="1" ht="78.75" x14ac:dyDescent="0.2">
      <c r="A101" s="80" t="s">
        <v>1136</v>
      </c>
      <c r="B101" s="79" t="s">
        <v>6</v>
      </c>
      <c r="C101" s="122" t="s">
        <v>71</v>
      </c>
      <c r="D101" s="213" t="s">
        <v>1137</v>
      </c>
      <c r="E101" s="218"/>
      <c r="F101" s="218"/>
      <c r="G101" s="219"/>
      <c r="H101" s="81">
        <v>28000</v>
      </c>
      <c r="I101" s="82">
        <v>0</v>
      </c>
      <c r="J101" s="83">
        <f>IF(IF(H101="",0,H101)=0,0,(IF(H101&gt;0,IF(I101&gt;H101,0,H101-I101),IF(I101&gt;H101,H101-I101,0))))</f>
        <v>28000</v>
      </c>
      <c r="K101" s="120" t="str">
        <f t="shared" si="2"/>
        <v>00011601143010000140</v>
      </c>
      <c r="L101" s="84" t="str">
        <f>C101 &amp; D101 &amp; G101</f>
        <v>00011601143010000140</v>
      </c>
    </row>
    <row r="102" spans="1:12" ht="56.25" x14ac:dyDescent="0.2">
      <c r="A102" s="100" t="s">
        <v>1138</v>
      </c>
      <c r="B102" s="101" t="s">
        <v>6</v>
      </c>
      <c r="C102" s="102" t="s">
        <v>71</v>
      </c>
      <c r="D102" s="183" t="s">
        <v>1139</v>
      </c>
      <c r="E102" s="225"/>
      <c r="F102" s="225"/>
      <c r="G102" s="226"/>
      <c r="H102" s="97">
        <v>8000</v>
      </c>
      <c r="I102" s="103">
        <v>0</v>
      </c>
      <c r="J102" s="104">
        <v>8000</v>
      </c>
      <c r="K102" s="119" t="str">
        <f t="shared" si="2"/>
        <v>00011601150010000140</v>
      </c>
      <c r="L102" s="106" t="s">
        <v>1140</v>
      </c>
    </row>
    <row r="103" spans="1:12" s="85" customFormat="1" ht="90" x14ac:dyDescent="0.2">
      <c r="A103" s="80" t="s">
        <v>1141</v>
      </c>
      <c r="B103" s="79" t="s">
        <v>6</v>
      </c>
      <c r="C103" s="122" t="s">
        <v>71</v>
      </c>
      <c r="D103" s="213" t="s">
        <v>1142</v>
      </c>
      <c r="E103" s="218"/>
      <c r="F103" s="218"/>
      <c r="G103" s="219"/>
      <c r="H103" s="81">
        <v>8000</v>
      </c>
      <c r="I103" s="82">
        <v>0</v>
      </c>
      <c r="J103" s="83">
        <f>IF(IF(H103="",0,H103)=0,0,(IF(H103&gt;0,IF(I103&gt;H103,0,H103-I103),IF(I103&gt;H103,H103-I103,0))))</f>
        <v>8000</v>
      </c>
      <c r="K103" s="120" t="str">
        <f t="shared" si="2"/>
        <v>00011601153010000140</v>
      </c>
      <c r="L103" s="84" t="str">
        <f>C103 &amp; D103 &amp; G103</f>
        <v>00011601153010000140</v>
      </c>
    </row>
    <row r="104" spans="1:12" ht="45" x14ac:dyDescent="0.2">
      <c r="A104" s="100" t="s">
        <v>1143</v>
      </c>
      <c r="B104" s="101" t="s">
        <v>6</v>
      </c>
      <c r="C104" s="102" t="s">
        <v>71</v>
      </c>
      <c r="D104" s="183" t="s">
        <v>1144</v>
      </c>
      <c r="E104" s="225"/>
      <c r="F104" s="225"/>
      <c r="G104" s="226"/>
      <c r="H104" s="97">
        <v>90000</v>
      </c>
      <c r="I104" s="103">
        <v>5200</v>
      </c>
      <c r="J104" s="104">
        <v>85000</v>
      </c>
      <c r="K104" s="119" t="str">
        <f t="shared" si="2"/>
        <v>00011601190010000140</v>
      </c>
      <c r="L104" s="106" t="s">
        <v>1145</v>
      </c>
    </row>
    <row r="105" spans="1:12" s="85" customFormat="1" ht="67.5" x14ac:dyDescent="0.2">
      <c r="A105" s="80" t="s">
        <v>1146</v>
      </c>
      <c r="B105" s="79" t="s">
        <v>6</v>
      </c>
      <c r="C105" s="122" t="s">
        <v>71</v>
      </c>
      <c r="D105" s="213" t="s">
        <v>1147</v>
      </c>
      <c r="E105" s="218"/>
      <c r="F105" s="218"/>
      <c r="G105" s="219"/>
      <c r="H105" s="81">
        <v>89000</v>
      </c>
      <c r="I105" s="82">
        <v>4000</v>
      </c>
      <c r="J105" s="83">
        <f>IF(IF(H105="",0,H105)=0,0,(IF(H105&gt;0,IF(I105&gt;H105,0,H105-I105),IF(I105&gt;H105,H105-I105,0))))</f>
        <v>85000</v>
      </c>
      <c r="K105" s="120" t="str">
        <f t="shared" si="2"/>
        <v>00011601193010000140</v>
      </c>
      <c r="L105" s="84" t="str">
        <f>C105 &amp; D105 &amp; G105</f>
        <v>00011601193010000140</v>
      </c>
    </row>
    <row r="106" spans="1:12" s="85" customFormat="1" ht="56.25" x14ac:dyDescent="0.2">
      <c r="A106" s="80" t="s">
        <v>1148</v>
      </c>
      <c r="B106" s="79" t="s">
        <v>6</v>
      </c>
      <c r="C106" s="122" t="s">
        <v>71</v>
      </c>
      <c r="D106" s="213" t="s">
        <v>1149</v>
      </c>
      <c r="E106" s="218"/>
      <c r="F106" s="218"/>
      <c r="G106" s="219"/>
      <c r="H106" s="81">
        <v>1000</v>
      </c>
      <c r="I106" s="82">
        <v>1200</v>
      </c>
      <c r="J106" s="83">
        <f>IF(IF(H106="",0,H106)=0,0,(IF(H106&gt;0,IF(I106&gt;H106,0,H106-I106),IF(I106&gt;H106,H106-I106,0))))</f>
        <v>0</v>
      </c>
      <c r="K106" s="120" t="str">
        <f t="shared" si="2"/>
        <v>00011601194010000140</v>
      </c>
      <c r="L106" s="84" t="str">
        <f>C106 &amp; D106 &amp; G106</f>
        <v>00011601194010000140</v>
      </c>
    </row>
    <row r="107" spans="1:12" ht="56.25" x14ac:dyDescent="0.2">
      <c r="A107" s="100" t="s">
        <v>1150</v>
      </c>
      <c r="B107" s="101" t="s">
        <v>6</v>
      </c>
      <c r="C107" s="102" t="s">
        <v>71</v>
      </c>
      <c r="D107" s="183" t="s">
        <v>1151</v>
      </c>
      <c r="E107" s="225"/>
      <c r="F107" s="225"/>
      <c r="G107" s="226"/>
      <c r="H107" s="97">
        <v>119000</v>
      </c>
      <c r="I107" s="103">
        <v>6076.5</v>
      </c>
      <c r="J107" s="104">
        <v>112923.5</v>
      </c>
      <c r="K107" s="119" t="str">
        <f t="shared" si="2"/>
        <v>00011601200010000140</v>
      </c>
      <c r="L107" s="106" t="s">
        <v>1152</v>
      </c>
    </row>
    <row r="108" spans="1:12" s="85" customFormat="1" ht="78.75" x14ac:dyDescent="0.2">
      <c r="A108" s="80" t="s">
        <v>1153</v>
      </c>
      <c r="B108" s="79" t="s">
        <v>6</v>
      </c>
      <c r="C108" s="122" t="s">
        <v>71</v>
      </c>
      <c r="D108" s="213" t="s">
        <v>1154</v>
      </c>
      <c r="E108" s="218"/>
      <c r="F108" s="218"/>
      <c r="G108" s="219"/>
      <c r="H108" s="81">
        <v>119000</v>
      </c>
      <c r="I108" s="82">
        <v>6076.5</v>
      </c>
      <c r="J108" s="83">
        <f>IF(IF(H108="",0,H108)=0,0,(IF(H108&gt;0,IF(I108&gt;H108,0,H108-I108),IF(I108&gt;H108,H108-I108,0))))</f>
        <v>112923.5</v>
      </c>
      <c r="K108" s="120" t="str">
        <f t="shared" si="2"/>
        <v>00011601203010000140</v>
      </c>
      <c r="L108" s="84" t="str">
        <f>C108 &amp; D108 &amp; G108</f>
        <v>00011601203010000140</v>
      </c>
    </row>
    <row r="109" spans="1:12" ht="33.75" x14ac:dyDescent="0.2">
      <c r="A109" s="100" t="s">
        <v>1155</v>
      </c>
      <c r="B109" s="101" t="s">
        <v>6</v>
      </c>
      <c r="C109" s="102" t="s">
        <v>71</v>
      </c>
      <c r="D109" s="183" t="s">
        <v>1156</v>
      </c>
      <c r="E109" s="225"/>
      <c r="F109" s="225"/>
      <c r="G109" s="226"/>
      <c r="H109" s="97">
        <v>3000</v>
      </c>
      <c r="I109" s="103">
        <v>0</v>
      </c>
      <c r="J109" s="104">
        <v>3000</v>
      </c>
      <c r="K109" s="119" t="str">
        <f t="shared" si="2"/>
        <v>00011602000020000140</v>
      </c>
      <c r="L109" s="106" t="s">
        <v>1157</v>
      </c>
    </row>
    <row r="110" spans="1:12" s="85" customFormat="1" ht="45" x14ac:dyDescent="0.2">
      <c r="A110" s="80" t="s">
        <v>1158</v>
      </c>
      <c r="B110" s="79" t="s">
        <v>6</v>
      </c>
      <c r="C110" s="122" t="s">
        <v>71</v>
      </c>
      <c r="D110" s="213" t="s">
        <v>1159</v>
      </c>
      <c r="E110" s="218"/>
      <c r="F110" s="218"/>
      <c r="G110" s="219"/>
      <c r="H110" s="81">
        <v>3000</v>
      </c>
      <c r="I110" s="82">
        <v>0</v>
      </c>
      <c r="J110" s="83">
        <f>IF(IF(H110="",0,H110)=0,0,(IF(H110&gt;0,IF(I110&gt;H110,0,H110-I110),IF(I110&gt;H110,H110-I110,0))))</f>
        <v>3000</v>
      </c>
      <c r="K110" s="120" t="str">
        <f t="shared" si="2"/>
        <v>00011602020020000140</v>
      </c>
      <c r="L110" s="84" t="str">
        <f>C110 &amp; D110 &amp; G110</f>
        <v>00011602020020000140</v>
      </c>
    </row>
    <row r="111" spans="1:12" ht="90" x14ac:dyDescent="0.2">
      <c r="A111" s="100" t="s">
        <v>1160</v>
      </c>
      <c r="B111" s="101" t="s">
        <v>6</v>
      </c>
      <c r="C111" s="102" t="s">
        <v>71</v>
      </c>
      <c r="D111" s="183" t="s">
        <v>1161</v>
      </c>
      <c r="E111" s="225"/>
      <c r="F111" s="225"/>
      <c r="G111" s="226"/>
      <c r="H111" s="97">
        <v>180000</v>
      </c>
      <c r="I111" s="103">
        <v>3044.35</v>
      </c>
      <c r="J111" s="104">
        <v>176955.65</v>
      </c>
      <c r="K111" s="119" t="str">
        <f t="shared" si="2"/>
        <v>00011607000010000140</v>
      </c>
      <c r="L111" s="106" t="s">
        <v>1162</v>
      </c>
    </row>
    <row r="112" spans="1:12" ht="45" x14ac:dyDescent="0.2">
      <c r="A112" s="100" t="s">
        <v>1163</v>
      </c>
      <c r="B112" s="101" t="s">
        <v>6</v>
      </c>
      <c r="C112" s="102" t="s">
        <v>71</v>
      </c>
      <c r="D112" s="183" t="s">
        <v>1164</v>
      </c>
      <c r="E112" s="225"/>
      <c r="F112" s="225"/>
      <c r="G112" s="226"/>
      <c r="H112" s="97">
        <v>68000</v>
      </c>
      <c r="I112" s="103">
        <v>1512.45</v>
      </c>
      <c r="J112" s="104">
        <v>66487.55</v>
      </c>
      <c r="K112" s="119" t="str">
        <f t="shared" si="2"/>
        <v>00011607010000000140</v>
      </c>
      <c r="L112" s="106" t="s">
        <v>1165</v>
      </c>
    </row>
    <row r="113" spans="1:12" s="85" customFormat="1" ht="67.5" x14ac:dyDescent="0.2">
      <c r="A113" s="80" t="s">
        <v>1166</v>
      </c>
      <c r="B113" s="79" t="s">
        <v>6</v>
      </c>
      <c r="C113" s="122" t="s">
        <v>71</v>
      </c>
      <c r="D113" s="213" t="s">
        <v>1167</v>
      </c>
      <c r="E113" s="218"/>
      <c r="F113" s="218"/>
      <c r="G113" s="219"/>
      <c r="H113" s="81">
        <v>68000</v>
      </c>
      <c r="I113" s="82">
        <v>1512.45</v>
      </c>
      <c r="J113" s="83">
        <f>IF(IF(H113="",0,H113)=0,0,(IF(H113&gt;0,IF(I113&gt;H113,0,H113-I113),IF(I113&gt;H113,H113-I113,0))))</f>
        <v>66487.55</v>
      </c>
      <c r="K113" s="120" t="str">
        <f t="shared" ref="K113:K144" si="3">C113 &amp; D113 &amp; G113</f>
        <v>00011607010050000140</v>
      </c>
      <c r="L113" s="84" t="str">
        <f>C113 &amp; D113 &amp; G113</f>
        <v>00011607010050000140</v>
      </c>
    </row>
    <row r="114" spans="1:12" ht="67.5" x14ac:dyDescent="0.2">
      <c r="A114" s="100" t="s">
        <v>1168</v>
      </c>
      <c r="B114" s="101" t="s">
        <v>6</v>
      </c>
      <c r="C114" s="102" t="s">
        <v>71</v>
      </c>
      <c r="D114" s="183" t="s">
        <v>1169</v>
      </c>
      <c r="E114" s="225"/>
      <c r="F114" s="225"/>
      <c r="G114" s="226"/>
      <c r="H114" s="97">
        <v>112000</v>
      </c>
      <c r="I114" s="103">
        <v>1531.9</v>
      </c>
      <c r="J114" s="104">
        <v>110468.1</v>
      </c>
      <c r="K114" s="119" t="str">
        <f t="shared" si="3"/>
        <v>00011607090000000140</v>
      </c>
      <c r="L114" s="106" t="s">
        <v>1170</v>
      </c>
    </row>
    <row r="115" spans="1:12" s="85" customFormat="1" ht="67.5" x14ac:dyDescent="0.2">
      <c r="A115" s="80" t="s">
        <v>1171</v>
      </c>
      <c r="B115" s="79" t="s">
        <v>6</v>
      </c>
      <c r="C115" s="122" t="s">
        <v>71</v>
      </c>
      <c r="D115" s="213" t="s">
        <v>1172</v>
      </c>
      <c r="E115" s="218"/>
      <c r="F115" s="218"/>
      <c r="G115" s="219"/>
      <c r="H115" s="81">
        <v>112000</v>
      </c>
      <c r="I115" s="82">
        <v>1531.9</v>
      </c>
      <c r="J115" s="83">
        <f>IF(IF(H115="",0,H115)=0,0,(IF(H115&gt;0,IF(I115&gt;H115,0,H115-I115),IF(I115&gt;H115,H115-I115,0))))</f>
        <v>110468.1</v>
      </c>
      <c r="K115" s="120" t="str">
        <f t="shared" si="3"/>
        <v>00011607090050000140</v>
      </c>
      <c r="L115" s="84" t="str">
        <f>C115 &amp; D115 &amp; G115</f>
        <v>00011607090050000140</v>
      </c>
    </row>
    <row r="116" spans="1:12" ht="22.5" x14ac:dyDescent="0.2">
      <c r="A116" s="100" t="s">
        <v>1173</v>
      </c>
      <c r="B116" s="101" t="s">
        <v>6</v>
      </c>
      <c r="C116" s="102" t="s">
        <v>71</v>
      </c>
      <c r="D116" s="183" t="s">
        <v>1174</v>
      </c>
      <c r="E116" s="225"/>
      <c r="F116" s="225"/>
      <c r="G116" s="226"/>
      <c r="H116" s="97">
        <v>1772300</v>
      </c>
      <c r="I116" s="103">
        <v>13350.12</v>
      </c>
      <c r="J116" s="104">
        <v>1759235.59</v>
      </c>
      <c r="K116" s="119" t="str">
        <f t="shared" si="3"/>
        <v>00011610000000000140</v>
      </c>
      <c r="L116" s="106" t="s">
        <v>1175</v>
      </c>
    </row>
    <row r="117" spans="1:12" ht="56.25" x14ac:dyDescent="0.2">
      <c r="A117" s="100" t="s">
        <v>1176</v>
      </c>
      <c r="B117" s="101" t="s">
        <v>6</v>
      </c>
      <c r="C117" s="102" t="s">
        <v>71</v>
      </c>
      <c r="D117" s="183" t="s">
        <v>1177</v>
      </c>
      <c r="E117" s="225"/>
      <c r="F117" s="225"/>
      <c r="G117" s="226"/>
      <c r="H117" s="97">
        <v>1772300</v>
      </c>
      <c r="I117" s="103">
        <v>13350.12</v>
      </c>
      <c r="J117" s="104">
        <v>1759235.59</v>
      </c>
      <c r="K117" s="119" t="str">
        <f t="shared" si="3"/>
        <v>00011610120000000140</v>
      </c>
      <c r="L117" s="106" t="s">
        <v>1178</v>
      </c>
    </row>
    <row r="118" spans="1:12" s="85" customFormat="1" ht="56.25" x14ac:dyDescent="0.2">
      <c r="A118" s="80" t="s">
        <v>1179</v>
      </c>
      <c r="B118" s="79" t="s">
        <v>6</v>
      </c>
      <c r="C118" s="122" t="s">
        <v>71</v>
      </c>
      <c r="D118" s="213" t="s">
        <v>1180</v>
      </c>
      <c r="E118" s="218"/>
      <c r="F118" s="218"/>
      <c r="G118" s="219"/>
      <c r="H118" s="81">
        <v>1772300</v>
      </c>
      <c r="I118" s="82">
        <v>13064.41</v>
      </c>
      <c r="J118" s="83">
        <f>IF(IF(H118="",0,H118)=0,0,(IF(H118&gt;0,IF(I118&gt;H118,0,H118-I118),IF(I118&gt;H118,H118-I118,0))))</f>
        <v>1759235.59</v>
      </c>
      <c r="K118" s="120" t="str">
        <f t="shared" si="3"/>
        <v>00011610123010000140</v>
      </c>
      <c r="L118" s="84" t="str">
        <f>C118 &amp; D118 &amp; G118</f>
        <v>00011610123010000140</v>
      </c>
    </row>
    <row r="119" spans="1:12" s="85" customFormat="1" ht="56.25" x14ac:dyDescent="0.2">
      <c r="A119" s="80" t="s">
        <v>1181</v>
      </c>
      <c r="B119" s="79" t="s">
        <v>6</v>
      </c>
      <c r="C119" s="122" t="s">
        <v>71</v>
      </c>
      <c r="D119" s="213" t="s">
        <v>1182</v>
      </c>
      <c r="E119" s="218"/>
      <c r="F119" s="218"/>
      <c r="G119" s="219"/>
      <c r="H119" s="81">
        <v>0</v>
      </c>
      <c r="I119" s="82">
        <v>285.70999999999998</v>
      </c>
      <c r="J119" s="83">
        <f>IF(IF(H119="",0,H119)=0,0,(IF(H119&gt;0,IF(I119&gt;H119,0,H119-I119),IF(I119&gt;H119,H119-I119,0))))</f>
        <v>0</v>
      </c>
      <c r="K119" s="120" t="str">
        <f t="shared" si="3"/>
        <v>00011610129010000140</v>
      </c>
      <c r="L119" s="84" t="str">
        <f>C119 &amp; D119 &amp; G119</f>
        <v>00011610129010000140</v>
      </c>
    </row>
    <row r="120" spans="1:12" x14ac:dyDescent="0.2">
      <c r="A120" s="100" t="s">
        <v>1183</v>
      </c>
      <c r="B120" s="101" t="s">
        <v>6</v>
      </c>
      <c r="C120" s="102" t="s">
        <v>71</v>
      </c>
      <c r="D120" s="183" t="s">
        <v>1184</v>
      </c>
      <c r="E120" s="225"/>
      <c r="F120" s="225"/>
      <c r="G120" s="226"/>
      <c r="H120" s="97">
        <v>133000</v>
      </c>
      <c r="I120" s="103">
        <v>0</v>
      </c>
      <c r="J120" s="104">
        <v>133000</v>
      </c>
      <c r="K120" s="119" t="str">
        <f t="shared" si="3"/>
        <v>00011611000010000140</v>
      </c>
      <c r="L120" s="106" t="s">
        <v>1185</v>
      </c>
    </row>
    <row r="121" spans="1:12" s="85" customFormat="1" ht="90" x14ac:dyDescent="0.2">
      <c r="A121" s="80" t="s">
        <v>1186</v>
      </c>
      <c r="B121" s="79" t="s">
        <v>6</v>
      </c>
      <c r="C121" s="122" t="s">
        <v>71</v>
      </c>
      <c r="D121" s="213" t="s">
        <v>1187</v>
      </c>
      <c r="E121" s="218"/>
      <c r="F121" s="218"/>
      <c r="G121" s="219"/>
      <c r="H121" s="81">
        <v>133000</v>
      </c>
      <c r="I121" s="82">
        <v>0</v>
      </c>
      <c r="J121" s="83">
        <f>IF(IF(H121="",0,H121)=0,0,(IF(H121&gt;0,IF(I121&gt;H121,0,H121-I121),IF(I121&gt;H121,H121-I121,0))))</f>
        <v>133000</v>
      </c>
      <c r="K121" s="120" t="str">
        <f t="shared" si="3"/>
        <v>00011611050010000140</v>
      </c>
      <c r="L121" s="84" t="str">
        <f>C121 &amp; D121 &amp; G121</f>
        <v>00011611050010000140</v>
      </c>
    </row>
    <row r="122" spans="1:12" x14ac:dyDescent="0.2">
      <c r="A122" s="100" t="s">
        <v>1188</v>
      </c>
      <c r="B122" s="101" t="s">
        <v>6</v>
      </c>
      <c r="C122" s="102" t="s">
        <v>71</v>
      </c>
      <c r="D122" s="183" t="s">
        <v>1189</v>
      </c>
      <c r="E122" s="225"/>
      <c r="F122" s="225"/>
      <c r="G122" s="226"/>
      <c r="H122" s="97">
        <v>1153000</v>
      </c>
      <c r="I122" s="103">
        <v>216941.13</v>
      </c>
      <c r="J122" s="104">
        <v>936058.87</v>
      </c>
      <c r="K122" s="119" t="str">
        <f t="shared" si="3"/>
        <v>00011700000000000000</v>
      </c>
      <c r="L122" s="106" t="s">
        <v>1190</v>
      </c>
    </row>
    <row r="123" spans="1:12" x14ac:dyDescent="0.2">
      <c r="A123" s="100" t="s">
        <v>1191</v>
      </c>
      <c r="B123" s="101" t="s">
        <v>6</v>
      </c>
      <c r="C123" s="102" t="s">
        <v>71</v>
      </c>
      <c r="D123" s="183" t="s">
        <v>1192</v>
      </c>
      <c r="E123" s="225"/>
      <c r="F123" s="225"/>
      <c r="G123" s="226"/>
      <c r="H123" s="97">
        <v>1153000</v>
      </c>
      <c r="I123" s="103">
        <v>216941.13</v>
      </c>
      <c r="J123" s="104">
        <v>936058.87</v>
      </c>
      <c r="K123" s="119" t="str">
        <f t="shared" si="3"/>
        <v>00011705000000000180</v>
      </c>
      <c r="L123" s="106" t="s">
        <v>1193</v>
      </c>
    </row>
    <row r="124" spans="1:12" s="85" customFormat="1" ht="22.5" x14ac:dyDescent="0.2">
      <c r="A124" s="80" t="s">
        <v>1194</v>
      </c>
      <c r="B124" s="79" t="s">
        <v>6</v>
      </c>
      <c r="C124" s="122" t="s">
        <v>71</v>
      </c>
      <c r="D124" s="213" t="s">
        <v>1195</v>
      </c>
      <c r="E124" s="218"/>
      <c r="F124" s="218"/>
      <c r="G124" s="219"/>
      <c r="H124" s="81">
        <v>1153000</v>
      </c>
      <c r="I124" s="82">
        <v>216941.13</v>
      </c>
      <c r="J124" s="83">
        <f>IF(IF(H124="",0,H124)=0,0,(IF(H124&gt;0,IF(I124&gt;H124,0,H124-I124),IF(I124&gt;H124,H124-I124,0))))</f>
        <v>936058.87</v>
      </c>
      <c r="K124" s="120" t="str">
        <f t="shared" si="3"/>
        <v>00011705050050000180</v>
      </c>
      <c r="L124" s="84" t="str">
        <f>C124 &amp; D124 &amp; G124</f>
        <v>00011705050050000180</v>
      </c>
    </row>
    <row r="125" spans="1:12" x14ac:dyDescent="0.2">
      <c r="A125" s="100" t="s">
        <v>1196</v>
      </c>
      <c r="B125" s="101" t="s">
        <v>6</v>
      </c>
      <c r="C125" s="102" t="s">
        <v>71</v>
      </c>
      <c r="D125" s="183" t="s">
        <v>1197</v>
      </c>
      <c r="E125" s="225"/>
      <c r="F125" s="225"/>
      <c r="G125" s="226"/>
      <c r="H125" s="97">
        <v>694101657.76999998</v>
      </c>
      <c r="I125" s="103">
        <v>37606933.68</v>
      </c>
      <c r="J125" s="104">
        <v>656175176.76999998</v>
      </c>
      <c r="K125" s="119" t="str">
        <f t="shared" si="3"/>
        <v>00020000000000000000</v>
      </c>
      <c r="L125" s="106" t="s">
        <v>1198</v>
      </c>
    </row>
    <row r="126" spans="1:12" ht="33.75" x14ac:dyDescent="0.2">
      <c r="A126" s="100" t="s">
        <v>1199</v>
      </c>
      <c r="B126" s="101" t="s">
        <v>6</v>
      </c>
      <c r="C126" s="102" t="s">
        <v>71</v>
      </c>
      <c r="D126" s="183" t="s">
        <v>1200</v>
      </c>
      <c r="E126" s="225"/>
      <c r="F126" s="225"/>
      <c r="G126" s="226"/>
      <c r="H126" s="97">
        <v>693884657.76999998</v>
      </c>
      <c r="I126" s="103">
        <v>37900481</v>
      </c>
      <c r="J126" s="104">
        <v>655984176.76999998</v>
      </c>
      <c r="K126" s="119" t="str">
        <f t="shared" si="3"/>
        <v>00020200000000000000</v>
      </c>
      <c r="L126" s="106" t="s">
        <v>1201</v>
      </c>
    </row>
    <row r="127" spans="1:12" ht="22.5" x14ac:dyDescent="0.2">
      <c r="A127" s="100" t="s">
        <v>1202</v>
      </c>
      <c r="B127" s="101" t="s">
        <v>6</v>
      </c>
      <c r="C127" s="102" t="s">
        <v>71</v>
      </c>
      <c r="D127" s="183" t="s">
        <v>1203</v>
      </c>
      <c r="E127" s="225"/>
      <c r="F127" s="225"/>
      <c r="G127" s="226"/>
      <c r="H127" s="97">
        <v>205000</v>
      </c>
      <c r="I127" s="103">
        <v>0</v>
      </c>
      <c r="J127" s="104">
        <v>205000</v>
      </c>
      <c r="K127" s="119" t="str">
        <f t="shared" si="3"/>
        <v>00020210000000000150</v>
      </c>
      <c r="L127" s="106" t="s">
        <v>1204</v>
      </c>
    </row>
    <row r="128" spans="1:12" x14ac:dyDescent="0.2">
      <c r="A128" s="100" t="s">
        <v>922</v>
      </c>
      <c r="B128" s="101" t="s">
        <v>6</v>
      </c>
      <c r="C128" s="102" t="s">
        <v>71</v>
      </c>
      <c r="D128" s="183" t="s">
        <v>1205</v>
      </c>
      <c r="E128" s="225"/>
      <c r="F128" s="225"/>
      <c r="G128" s="226"/>
      <c r="H128" s="97">
        <v>205000</v>
      </c>
      <c r="I128" s="103">
        <v>0</v>
      </c>
      <c r="J128" s="104">
        <v>205000</v>
      </c>
      <c r="K128" s="119" t="str">
        <f t="shared" si="3"/>
        <v>00020215001000000150</v>
      </c>
      <c r="L128" s="106" t="s">
        <v>1206</v>
      </c>
    </row>
    <row r="129" spans="1:12" s="85" customFormat="1" ht="33.75" x14ac:dyDescent="0.2">
      <c r="A129" s="80" t="s">
        <v>1207</v>
      </c>
      <c r="B129" s="79" t="s">
        <v>6</v>
      </c>
      <c r="C129" s="122" t="s">
        <v>71</v>
      </c>
      <c r="D129" s="213" t="s">
        <v>1208</v>
      </c>
      <c r="E129" s="218"/>
      <c r="F129" s="218"/>
      <c r="G129" s="219"/>
      <c r="H129" s="81">
        <v>205000</v>
      </c>
      <c r="I129" s="82">
        <v>0</v>
      </c>
      <c r="J129" s="83">
        <f>IF(IF(H129="",0,H129)=0,0,(IF(H129&gt;0,IF(I129&gt;H129,0,H129-I129),IF(I129&gt;H129,H129-I129,0))))</f>
        <v>205000</v>
      </c>
      <c r="K129" s="120" t="str">
        <f t="shared" si="3"/>
        <v>00020215001050000150</v>
      </c>
      <c r="L129" s="84" t="str">
        <f>C129 &amp; D129 &amp; G129</f>
        <v>00020215001050000150</v>
      </c>
    </row>
    <row r="130" spans="1:12" ht="22.5" x14ac:dyDescent="0.2">
      <c r="A130" s="100" t="s">
        <v>1209</v>
      </c>
      <c r="B130" s="101" t="s">
        <v>6</v>
      </c>
      <c r="C130" s="102" t="s">
        <v>71</v>
      </c>
      <c r="D130" s="183" t="s">
        <v>1210</v>
      </c>
      <c r="E130" s="225"/>
      <c r="F130" s="225"/>
      <c r="G130" s="226"/>
      <c r="H130" s="97">
        <v>130436767.77</v>
      </c>
      <c r="I130" s="103">
        <v>5269300</v>
      </c>
      <c r="J130" s="104">
        <v>125167467.77</v>
      </c>
      <c r="K130" s="119" t="str">
        <f t="shared" si="3"/>
        <v>00020220000000000150</v>
      </c>
      <c r="L130" s="106" t="s">
        <v>1211</v>
      </c>
    </row>
    <row r="131" spans="1:12" ht="45" x14ac:dyDescent="0.2">
      <c r="A131" s="100" t="s">
        <v>1212</v>
      </c>
      <c r="B131" s="101" t="s">
        <v>6</v>
      </c>
      <c r="C131" s="102" t="s">
        <v>71</v>
      </c>
      <c r="D131" s="183" t="s">
        <v>1213</v>
      </c>
      <c r="E131" s="225"/>
      <c r="F131" s="225"/>
      <c r="G131" s="226"/>
      <c r="H131" s="97">
        <v>34179200</v>
      </c>
      <c r="I131" s="103">
        <v>0</v>
      </c>
      <c r="J131" s="104">
        <v>34179200</v>
      </c>
      <c r="K131" s="119" t="str">
        <f t="shared" si="3"/>
        <v>00020225304000000150</v>
      </c>
      <c r="L131" s="106" t="s">
        <v>1214</v>
      </c>
    </row>
    <row r="132" spans="1:12" s="85" customFormat="1" ht="56.25" x14ac:dyDescent="0.2">
      <c r="A132" s="80" t="s">
        <v>1215</v>
      </c>
      <c r="B132" s="79" t="s">
        <v>6</v>
      </c>
      <c r="C132" s="122" t="s">
        <v>71</v>
      </c>
      <c r="D132" s="213" t="s">
        <v>1216</v>
      </c>
      <c r="E132" s="218"/>
      <c r="F132" s="218"/>
      <c r="G132" s="219"/>
      <c r="H132" s="81">
        <v>34179200</v>
      </c>
      <c r="I132" s="82">
        <v>0</v>
      </c>
      <c r="J132" s="83">
        <f>IF(IF(H132="",0,H132)=0,0,(IF(H132&gt;0,IF(I132&gt;H132,0,H132-I132),IF(I132&gt;H132,H132-I132,0))))</f>
        <v>34179200</v>
      </c>
      <c r="K132" s="120" t="str">
        <f t="shared" si="3"/>
        <v>00020225304050000150</v>
      </c>
      <c r="L132" s="84" t="str">
        <f>C132 &amp; D132 &amp; G132</f>
        <v>00020225304050000150</v>
      </c>
    </row>
    <row r="133" spans="1:12" ht="56.25" x14ac:dyDescent="0.2">
      <c r="A133" s="100" t="s">
        <v>1217</v>
      </c>
      <c r="B133" s="101" t="s">
        <v>6</v>
      </c>
      <c r="C133" s="102" t="s">
        <v>71</v>
      </c>
      <c r="D133" s="183" t="s">
        <v>1218</v>
      </c>
      <c r="E133" s="225"/>
      <c r="F133" s="225"/>
      <c r="G133" s="226"/>
      <c r="H133" s="97">
        <v>865000</v>
      </c>
      <c r="I133" s="103">
        <v>0</v>
      </c>
      <c r="J133" s="104">
        <v>865000</v>
      </c>
      <c r="K133" s="119" t="str">
        <f t="shared" si="3"/>
        <v>00020225412000000150</v>
      </c>
      <c r="L133" s="106" t="s">
        <v>1219</v>
      </c>
    </row>
    <row r="134" spans="1:12" s="85" customFormat="1" ht="67.5" x14ac:dyDescent="0.2">
      <c r="A134" s="80" t="s">
        <v>1220</v>
      </c>
      <c r="B134" s="79" t="s">
        <v>6</v>
      </c>
      <c r="C134" s="122" t="s">
        <v>71</v>
      </c>
      <c r="D134" s="213" t="s">
        <v>1221</v>
      </c>
      <c r="E134" s="218"/>
      <c r="F134" s="218"/>
      <c r="G134" s="219"/>
      <c r="H134" s="81">
        <v>865000</v>
      </c>
      <c r="I134" s="82">
        <v>0</v>
      </c>
      <c r="J134" s="83">
        <f>IF(IF(H134="",0,H134)=0,0,(IF(H134&gt;0,IF(I134&gt;H134,0,H134-I134),IF(I134&gt;H134,H134-I134,0))))</f>
        <v>865000</v>
      </c>
      <c r="K134" s="120" t="str">
        <f t="shared" si="3"/>
        <v>00020225412050000150</v>
      </c>
      <c r="L134" s="84" t="str">
        <f>C134 &amp; D134 &amp; G134</f>
        <v>00020225412050000150</v>
      </c>
    </row>
    <row r="135" spans="1:12" ht="45" x14ac:dyDescent="0.2">
      <c r="A135" s="100" t="s">
        <v>1222</v>
      </c>
      <c r="B135" s="101" t="s">
        <v>6</v>
      </c>
      <c r="C135" s="102" t="s">
        <v>71</v>
      </c>
      <c r="D135" s="183" t="s">
        <v>1223</v>
      </c>
      <c r="E135" s="225"/>
      <c r="F135" s="225"/>
      <c r="G135" s="226"/>
      <c r="H135" s="97">
        <v>1742950</v>
      </c>
      <c r="I135" s="103">
        <v>0</v>
      </c>
      <c r="J135" s="104">
        <v>1742950</v>
      </c>
      <c r="K135" s="119" t="str">
        <f t="shared" si="3"/>
        <v>00020225467000000150</v>
      </c>
      <c r="L135" s="106" t="s">
        <v>1224</v>
      </c>
    </row>
    <row r="136" spans="1:12" s="85" customFormat="1" ht="45" x14ac:dyDescent="0.2">
      <c r="A136" s="80" t="s">
        <v>1225</v>
      </c>
      <c r="B136" s="79" t="s">
        <v>6</v>
      </c>
      <c r="C136" s="122" t="s">
        <v>71</v>
      </c>
      <c r="D136" s="213" t="s">
        <v>1226</v>
      </c>
      <c r="E136" s="218"/>
      <c r="F136" s="218"/>
      <c r="G136" s="219"/>
      <c r="H136" s="81">
        <v>1742950</v>
      </c>
      <c r="I136" s="82">
        <v>0</v>
      </c>
      <c r="J136" s="83">
        <f>IF(IF(H136="",0,H136)=0,0,(IF(H136&gt;0,IF(I136&gt;H136,0,H136-I136),IF(I136&gt;H136,H136-I136,0))))</f>
        <v>1742950</v>
      </c>
      <c r="K136" s="120" t="str">
        <f t="shared" si="3"/>
        <v>00020225467050000150</v>
      </c>
      <c r="L136" s="84" t="str">
        <f>C136 &amp; D136 &amp; G136</f>
        <v>00020225467050000150</v>
      </c>
    </row>
    <row r="137" spans="1:12" ht="22.5" x14ac:dyDescent="0.2">
      <c r="A137" s="100" t="s">
        <v>1227</v>
      </c>
      <c r="B137" s="101" t="s">
        <v>6</v>
      </c>
      <c r="C137" s="102" t="s">
        <v>71</v>
      </c>
      <c r="D137" s="183" t="s">
        <v>1228</v>
      </c>
      <c r="E137" s="225"/>
      <c r="F137" s="225"/>
      <c r="G137" s="226"/>
      <c r="H137" s="97">
        <v>5487677.7699999996</v>
      </c>
      <c r="I137" s="103">
        <v>0</v>
      </c>
      <c r="J137" s="104">
        <v>5487677.7699999996</v>
      </c>
      <c r="K137" s="119" t="str">
        <f t="shared" si="3"/>
        <v>00020225497000000150</v>
      </c>
      <c r="L137" s="106" t="s">
        <v>1229</v>
      </c>
    </row>
    <row r="138" spans="1:12" s="85" customFormat="1" ht="33.75" x14ac:dyDescent="0.2">
      <c r="A138" s="80" t="s">
        <v>1230</v>
      </c>
      <c r="B138" s="79" t="s">
        <v>6</v>
      </c>
      <c r="C138" s="122" t="s">
        <v>71</v>
      </c>
      <c r="D138" s="213" t="s">
        <v>1231</v>
      </c>
      <c r="E138" s="218"/>
      <c r="F138" s="218"/>
      <c r="G138" s="219"/>
      <c r="H138" s="81">
        <v>5487677.7699999996</v>
      </c>
      <c r="I138" s="82">
        <v>0</v>
      </c>
      <c r="J138" s="83">
        <f>IF(IF(H138="",0,H138)=0,0,(IF(H138&gt;0,IF(I138&gt;H138,0,H138-I138),IF(I138&gt;H138,H138-I138,0))))</f>
        <v>5487677.7699999996</v>
      </c>
      <c r="K138" s="120" t="str">
        <f t="shared" si="3"/>
        <v>00020225497050000150</v>
      </c>
      <c r="L138" s="84" t="str">
        <f>C138 &amp; D138 &amp; G138</f>
        <v>00020225497050000150</v>
      </c>
    </row>
    <row r="139" spans="1:12" x14ac:dyDescent="0.2">
      <c r="A139" s="100" t="s">
        <v>1232</v>
      </c>
      <c r="B139" s="101" t="s">
        <v>6</v>
      </c>
      <c r="C139" s="102" t="s">
        <v>71</v>
      </c>
      <c r="D139" s="183" t="s">
        <v>1233</v>
      </c>
      <c r="E139" s="225"/>
      <c r="F139" s="225"/>
      <c r="G139" s="226"/>
      <c r="H139" s="97">
        <v>2927740</v>
      </c>
      <c r="I139" s="103">
        <v>0</v>
      </c>
      <c r="J139" s="104">
        <v>2927740</v>
      </c>
      <c r="K139" s="119" t="str">
        <f t="shared" si="3"/>
        <v>00020225519000000150</v>
      </c>
      <c r="L139" s="106" t="s">
        <v>1234</v>
      </c>
    </row>
    <row r="140" spans="1:12" s="85" customFormat="1" ht="22.5" x14ac:dyDescent="0.2">
      <c r="A140" s="80" t="s">
        <v>1235</v>
      </c>
      <c r="B140" s="79" t="s">
        <v>6</v>
      </c>
      <c r="C140" s="122" t="s">
        <v>71</v>
      </c>
      <c r="D140" s="213" t="s">
        <v>1236</v>
      </c>
      <c r="E140" s="218"/>
      <c r="F140" s="218"/>
      <c r="G140" s="219"/>
      <c r="H140" s="81">
        <v>2927740</v>
      </c>
      <c r="I140" s="82">
        <v>0</v>
      </c>
      <c r="J140" s="83">
        <f>IF(IF(H140="",0,H140)=0,0,(IF(H140&gt;0,IF(I140&gt;H140,0,H140-I140),IF(I140&gt;H140,H140-I140,0))))</f>
        <v>2927740</v>
      </c>
      <c r="K140" s="120" t="str">
        <f t="shared" si="3"/>
        <v>00020225519050000150</v>
      </c>
      <c r="L140" s="84" t="str">
        <f>C140 &amp; D140 &amp; G140</f>
        <v>00020225519050000150</v>
      </c>
    </row>
    <row r="141" spans="1:12" x14ac:dyDescent="0.2">
      <c r="A141" s="100" t="s">
        <v>1237</v>
      </c>
      <c r="B141" s="101" t="s">
        <v>6</v>
      </c>
      <c r="C141" s="102" t="s">
        <v>71</v>
      </c>
      <c r="D141" s="183" t="s">
        <v>1238</v>
      </c>
      <c r="E141" s="225"/>
      <c r="F141" s="225"/>
      <c r="G141" s="226"/>
      <c r="H141" s="97">
        <v>85234200</v>
      </c>
      <c r="I141" s="103">
        <v>5269300</v>
      </c>
      <c r="J141" s="104">
        <v>79964900</v>
      </c>
      <c r="K141" s="119" t="str">
        <f t="shared" si="3"/>
        <v>00020229999000000150</v>
      </c>
      <c r="L141" s="106" t="s">
        <v>1239</v>
      </c>
    </row>
    <row r="142" spans="1:12" s="85" customFormat="1" x14ac:dyDescent="0.2">
      <c r="A142" s="80" t="s">
        <v>1240</v>
      </c>
      <c r="B142" s="79" t="s">
        <v>6</v>
      </c>
      <c r="C142" s="122" t="s">
        <v>71</v>
      </c>
      <c r="D142" s="213" t="s">
        <v>1241</v>
      </c>
      <c r="E142" s="218"/>
      <c r="F142" s="218"/>
      <c r="G142" s="219"/>
      <c r="H142" s="81">
        <v>85234200</v>
      </c>
      <c r="I142" s="82">
        <v>5269300</v>
      </c>
      <c r="J142" s="83">
        <f>IF(IF(H142="",0,H142)=0,0,(IF(H142&gt;0,IF(I142&gt;H142,0,H142-I142),IF(I142&gt;H142,H142-I142,0))))</f>
        <v>79964900</v>
      </c>
      <c r="K142" s="120" t="str">
        <f t="shared" si="3"/>
        <v>00020229999050000150</v>
      </c>
      <c r="L142" s="84" t="str">
        <f>C142 &amp; D142 &amp; G142</f>
        <v>00020229999050000150</v>
      </c>
    </row>
    <row r="143" spans="1:12" ht="22.5" x14ac:dyDescent="0.2">
      <c r="A143" s="100" t="s">
        <v>1242</v>
      </c>
      <c r="B143" s="101" t="s">
        <v>6</v>
      </c>
      <c r="C143" s="102" t="s">
        <v>71</v>
      </c>
      <c r="D143" s="183" t="s">
        <v>1243</v>
      </c>
      <c r="E143" s="225"/>
      <c r="F143" s="225"/>
      <c r="G143" s="226"/>
      <c r="H143" s="97">
        <v>562073790</v>
      </c>
      <c r="I143" s="103">
        <v>32631181</v>
      </c>
      <c r="J143" s="104">
        <v>529442609</v>
      </c>
      <c r="K143" s="119" t="str">
        <f t="shared" si="3"/>
        <v>00020230000000000150</v>
      </c>
      <c r="L143" s="106" t="s">
        <v>1244</v>
      </c>
    </row>
    <row r="144" spans="1:12" ht="33.75" x14ac:dyDescent="0.2">
      <c r="A144" s="100" t="s">
        <v>1245</v>
      </c>
      <c r="B144" s="101" t="s">
        <v>6</v>
      </c>
      <c r="C144" s="102" t="s">
        <v>71</v>
      </c>
      <c r="D144" s="183" t="s">
        <v>1246</v>
      </c>
      <c r="E144" s="225"/>
      <c r="F144" s="225"/>
      <c r="G144" s="226"/>
      <c r="H144" s="97">
        <v>4705300</v>
      </c>
      <c r="I144" s="103">
        <v>374000</v>
      </c>
      <c r="J144" s="104">
        <v>4331300</v>
      </c>
      <c r="K144" s="119" t="str">
        <f t="shared" si="3"/>
        <v>00020230021000000150</v>
      </c>
      <c r="L144" s="106" t="s">
        <v>1247</v>
      </c>
    </row>
    <row r="145" spans="1:12" s="85" customFormat="1" ht="33.75" x14ac:dyDescent="0.2">
      <c r="A145" s="80" t="s">
        <v>1248</v>
      </c>
      <c r="B145" s="79" t="s">
        <v>6</v>
      </c>
      <c r="C145" s="122" t="s">
        <v>71</v>
      </c>
      <c r="D145" s="213" t="s">
        <v>1249</v>
      </c>
      <c r="E145" s="218"/>
      <c r="F145" s="218"/>
      <c r="G145" s="219"/>
      <c r="H145" s="81">
        <v>4705300</v>
      </c>
      <c r="I145" s="82">
        <v>374000</v>
      </c>
      <c r="J145" s="83">
        <f>IF(IF(H145="",0,H145)=0,0,(IF(H145&gt;0,IF(I145&gt;H145,0,H145-I145),IF(I145&gt;H145,H145-I145,0))))</f>
        <v>4331300</v>
      </c>
      <c r="K145" s="120" t="str">
        <f t="shared" ref="K145:K177" si="4">C145 &amp; D145 &amp; G145</f>
        <v>00020230021050000150</v>
      </c>
      <c r="L145" s="84" t="str">
        <f>C145 &amp; D145 &amp; G145</f>
        <v>00020230021050000150</v>
      </c>
    </row>
    <row r="146" spans="1:12" ht="33.75" x14ac:dyDescent="0.2">
      <c r="A146" s="100" t="s">
        <v>1250</v>
      </c>
      <c r="B146" s="101" t="s">
        <v>6</v>
      </c>
      <c r="C146" s="102" t="s">
        <v>71</v>
      </c>
      <c r="D146" s="183" t="s">
        <v>1251</v>
      </c>
      <c r="E146" s="225"/>
      <c r="F146" s="225"/>
      <c r="G146" s="226"/>
      <c r="H146" s="97">
        <v>454333800</v>
      </c>
      <c r="I146" s="103">
        <v>29406700</v>
      </c>
      <c r="J146" s="104">
        <v>424927100</v>
      </c>
      <c r="K146" s="119" t="str">
        <f t="shared" si="4"/>
        <v>00020230024000000150</v>
      </c>
      <c r="L146" s="106" t="s">
        <v>1252</v>
      </c>
    </row>
    <row r="147" spans="1:12" s="85" customFormat="1" ht="33.75" x14ac:dyDescent="0.2">
      <c r="A147" s="80" t="s">
        <v>1253</v>
      </c>
      <c r="B147" s="79" t="s">
        <v>6</v>
      </c>
      <c r="C147" s="122" t="s">
        <v>71</v>
      </c>
      <c r="D147" s="213" t="s">
        <v>1254</v>
      </c>
      <c r="E147" s="218"/>
      <c r="F147" s="218"/>
      <c r="G147" s="219"/>
      <c r="H147" s="81">
        <v>454333800</v>
      </c>
      <c r="I147" s="82">
        <v>29406700</v>
      </c>
      <c r="J147" s="83">
        <f>IF(IF(H147="",0,H147)=0,0,(IF(H147&gt;0,IF(I147&gt;H147,0,H147-I147),IF(I147&gt;H147,H147-I147,0))))</f>
        <v>424927100</v>
      </c>
      <c r="K147" s="120" t="str">
        <f t="shared" si="4"/>
        <v>00020230024050000150</v>
      </c>
      <c r="L147" s="84" t="str">
        <f>C147 &amp; D147 &amp; G147</f>
        <v>00020230024050000150</v>
      </c>
    </row>
    <row r="148" spans="1:12" ht="33.75" x14ac:dyDescent="0.2">
      <c r="A148" s="100" t="s">
        <v>1255</v>
      </c>
      <c r="B148" s="101" t="s">
        <v>6</v>
      </c>
      <c r="C148" s="102" t="s">
        <v>71</v>
      </c>
      <c r="D148" s="183" t="s">
        <v>1256</v>
      </c>
      <c r="E148" s="225"/>
      <c r="F148" s="225"/>
      <c r="G148" s="226"/>
      <c r="H148" s="97">
        <v>32842600</v>
      </c>
      <c r="I148" s="103">
        <v>2550481</v>
      </c>
      <c r="J148" s="104">
        <v>30292119</v>
      </c>
      <c r="K148" s="119" t="str">
        <f t="shared" si="4"/>
        <v>00020230027000000150</v>
      </c>
      <c r="L148" s="106" t="s">
        <v>1257</v>
      </c>
    </row>
    <row r="149" spans="1:12" s="85" customFormat="1" ht="45" x14ac:dyDescent="0.2">
      <c r="A149" s="80" t="s">
        <v>1258</v>
      </c>
      <c r="B149" s="79" t="s">
        <v>6</v>
      </c>
      <c r="C149" s="122" t="s">
        <v>71</v>
      </c>
      <c r="D149" s="213" t="s">
        <v>1259</v>
      </c>
      <c r="E149" s="218"/>
      <c r="F149" s="218"/>
      <c r="G149" s="219"/>
      <c r="H149" s="81">
        <v>32842600</v>
      </c>
      <c r="I149" s="82">
        <v>2550481</v>
      </c>
      <c r="J149" s="83">
        <f>IF(IF(H149="",0,H149)=0,0,(IF(H149&gt;0,IF(I149&gt;H149,0,H149-I149),IF(I149&gt;H149,H149-I149,0))))</f>
        <v>30292119</v>
      </c>
      <c r="K149" s="120" t="str">
        <f t="shared" si="4"/>
        <v>00020230027050000150</v>
      </c>
      <c r="L149" s="84" t="str">
        <f>C149 &amp; D149 &amp; G149</f>
        <v>00020230027050000150</v>
      </c>
    </row>
    <row r="150" spans="1:12" ht="56.25" x14ac:dyDescent="0.2">
      <c r="A150" s="100" t="s">
        <v>1260</v>
      </c>
      <c r="B150" s="101" t="s">
        <v>6</v>
      </c>
      <c r="C150" s="102" t="s">
        <v>71</v>
      </c>
      <c r="D150" s="183" t="s">
        <v>1261</v>
      </c>
      <c r="E150" s="225"/>
      <c r="F150" s="225"/>
      <c r="G150" s="226"/>
      <c r="H150" s="97">
        <v>3484900</v>
      </c>
      <c r="I150" s="103">
        <v>300000</v>
      </c>
      <c r="J150" s="104">
        <v>3184900</v>
      </c>
      <c r="K150" s="119" t="str">
        <f t="shared" si="4"/>
        <v>00020230029000000150</v>
      </c>
      <c r="L150" s="106" t="s">
        <v>1262</v>
      </c>
    </row>
    <row r="151" spans="1:12" s="85" customFormat="1" ht="67.5" x14ac:dyDescent="0.2">
      <c r="A151" s="80" t="s">
        <v>1263</v>
      </c>
      <c r="B151" s="79" t="s">
        <v>6</v>
      </c>
      <c r="C151" s="122" t="s">
        <v>71</v>
      </c>
      <c r="D151" s="213" t="s">
        <v>1264</v>
      </c>
      <c r="E151" s="218"/>
      <c r="F151" s="218"/>
      <c r="G151" s="219"/>
      <c r="H151" s="81">
        <v>3484900</v>
      </c>
      <c r="I151" s="82">
        <v>300000</v>
      </c>
      <c r="J151" s="83">
        <f>IF(IF(H151="",0,H151)=0,0,(IF(H151&gt;0,IF(I151&gt;H151,0,H151-I151),IF(I151&gt;H151,H151-I151,0))))</f>
        <v>3184900</v>
      </c>
      <c r="K151" s="120" t="str">
        <f t="shared" si="4"/>
        <v>00020230029050000150</v>
      </c>
      <c r="L151" s="84" t="str">
        <f>C151 &amp; D151 &amp; G151</f>
        <v>00020230029050000150</v>
      </c>
    </row>
    <row r="152" spans="1:12" ht="56.25" x14ac:dyDescent="0.2">
      <c r="A152" s="100" t="s">
        <v>1265</v>
      </c>
      <c r="B152" s="101" t="s">
        <v>6</v>
      </c>
      <c r="C152" s="102" t="s">
        <v>71</v>
      </c>
      <c r="D152" s="183" t="s">
        <v>1266</v>
      </c>
      <c r="E152" s="225"/>
      <c r="F152" s="225"/>
      <c r="G152" s="226"/>
      <c r="H152" s="97">
        <v>36907790</v>
      </c>
      <c r="I152" s="103">
        <v>0</v>
      </c>
      <c r="J152" s="104">
        <v>36907790</v>
      </c>
      <c r="K152" s="119" t="str">
        <f t="shared" si="4"/>
        <v>00020235082000000150</v>
      </c>
      <c r="L152" s="106" t="s">
        <v>1267</v>
      </c>
    </row>
    <row r="153" spans="1:12" s="85" customFormat="1" ht="56.25" x14ac:dyDescent="0.2">
      <c r="A153" s="80" t="s">
        <v>1268</v>
      </c>
      <c r="B153" s="79" t="s">
        <v>6</v>
      </c>
      <c r="C153" s="122" t="s">
        <v>71</v>
      </c>
      <c r="D153" s="213" t="s">
        <v>1269</v>
      </c>
      <c r="E153" s="218"/>
      <c r="F153" s="218"/>
      <c r="G153" s="219"/>
      <c r="H153" s="81">
        <v>36907790</v>
      </c>
      <c r="I153" s="82">
        <v>0</v>
      </c>
      <c r="J153" s="83">
        <f>IF(IF(H153="",0,H153)=0,0,(IF(H153&gt;0,IF(I153&gt;H153,0,H153-I153),IF(I153&gt;H153,H153-I153,0))))</f>
        <v>36907790</v>
      </c>
      <c r="K153" s="120" t="str">
        <f t="shared" si="4"/>
        <v>00020235082050000150</v>
      </c>
      <c r="L153" s="84" t="str">
        <f>C153 &amp; D153 &amp; G153</f>
        <v>00020235082050000150</v>
      </c>
    </row>
    <row r="154" spans="1:12" ht="33.75" x14ac:dyDescent="0.2">
      <c r="A154" s="100" t="s">
        <v>1270</v>
      </c>
      <c r="B154" s="101" t="s">
        <v>6</v>
      </c>
      <c r="C154" s="102" t="s">
        <v>71</v>
      </c>
      <c r="D154" s="183" t="s">
        <v>1271</v>
      </c>
      <c r="E154" s="225"/>
      <c r="F154" s="225"/>
      <c r="G154" s="226"/>
      <c r="H154" s="97">
        <v>1271500</v>
      </c>
      <c r="I154" s="103">
        <v>0</v>
      </c>
      <c r="J154" s="104">
        <v>1271500</v>
      </c>
      <c r="K154" s="119" t="str">
        <f t="shared" si="4"/>
        <v>00020235118000000150</v>
      </c>
      <c r="L154" s="106" t="s">
        <v>1272</v>
      </c>
    </row>
    <row r="155" spans="1:12" s="85" customFormat="1" ht="33.75" x14ac:dyDescent="0.2">
      <c r="A155" s="80" t="s">
        <v>1273</v>
      </c>
      <c r="B155" s="79" t="s">
        <v>6</v>
      </c>
      <c r="C155" s="122" t="s">
        <v>71</v>
      </c>
      <c r="D155" s="213" t="s">
        <v>1274</v>
      </c>
      <c r="E155" s="218"/>
      <c r="F155" s="218"/>
      <c r="G155" s="219"/>
      <c r="H155" s="81">
        <v>1271500</v>
      </c>
      <c r="I155" s="82">
        <v>0</v>
      </c>
      <c r="J155" s="83">
        <f>IF(IF(H155="",0,H155)=0,0,(IF(H155&gt;0,IF(I155&gt;H155,0,H155-I155),IF(I155&gt;H155,H155-I155,0))))</f>
        <v>1271500</v>
      </c>
      <c r="K155" s="120" t="str">
        <f t="shared" si="4"/>
        <v>00020235118050000150</v>
      </c>
      <c r="L155" s="84" t="str">
        <f>C155 &amp; D155 &amp; G155</f>
        <v>00020235118050000150</v>
      </c>
    </row>
    <row r="156" spans="1:12" ht="45" x14ac:dyDescent="0.2">
      <c r="A156" s="100" t="s">
        <v>1275</v>
      </c>
      <c r="B156" s="101" t="s">
        <v>6</v>
      </c>
      <c r="C156" s="102" t="s">
        <v>71</v>
      </c>
      <c r="D156" s="183" t="s">
        <v>1276</v>
      </c>
      <c r="E156" s="225"/>
      <c r="F156" s="225"/>
      <c r="G156" s="226"/>
      <c r="H156" s="97">
        <v>158200</v>
      </c>
      <c r="I156" s="103">
        <v>0</v>
      </c>
      <c r="J156" s="104">
        <v>158200</v>
      </c>
      <c r="K156" s="119" t="str">
        <f t="shared" si="4"/>
        <v>00020235120000000150</v>
      </c>
      <c r="L156" s="106" t="s">
        <v>1277</v>
      </c>
    </row>
    <row r="157" spans="1:12" s="85" customFormat="1" ht="56.25" x14ac:dyDescent="0.2">
      <c r="A157" s="80" t="s">
        <v>1278</v>
      </c>
      <c r="B157" s="79" t="s">
        <v>6</v>
      </c>
      <c r="C157" s="122" t="s">
        <v>71</v>
      </c>
      <c r="D157" s="213" t="s">
        <v>1279</v>
      </c>
      <c r="E157" s="218"/>
      <c r="F157" s="218"/>
      <c r="G157" s="219"/>
      <c r="H157" s="81">
        <v>158200</v>
      </c>
      <c r="I157" s="82">
        <v>0</v>
      </c>
      <c r="J157" s="83">
        <f>IF(IF(H157="",0,H157)=0,0,(IF(H157&gt;0,IF(I157&gt;H157,0,H157-I157),IF(I157&gt;H157,H157-I157,0))))</f>
        <v>158200</v>
      </c>
      <c r="K157" s="120" t="str">
        <f t="shared" si="4"/>
        <v>00020235120050000150</v>
      </c>
      <c r="L157" s="84" t="str">
        <f>C157 &amp; D157 &amp; G157</f>
        <v>00020235120050000150</v>
      </c>
    </row>
    <row r="158" spans="1:12" ht="56.25" x14ac:dyDescent="0.2">
      <c r="A158" s="100" t="s">
        <v>1280</v>
      </c>
      <c r="B158" s="101" t="s">
        <v>6</v>
      </c>
      <c r="C158" s="102" t="s">
        <v>71</v>
      </c>
      <c r="D158" s="183" t="s">
        <v>1281</v>
      </c>
      <c r="E158" s="225"/>
      <c r="F158" s="225"/>
      <c r="G158" s="226"/>
      <c r="H158" s="97">
        <v>25076500</v>
      </c>
      <c r="I158" s="103">
        <v>0</v>
      </c>
      <c r="J158" s="104">
        <v>25076500</v>
      </c>
      <c r="K158" s="119" t="str">
        <f t="shared" si="4"/>
        <v>00020235303000000150</v>
      </c>
      <c r="L158" s="106" t="s">
        <v>1282</v>
      </c>
    </row>
    <row r="159" spans="1:12" s="85" customFormat="1" ht="56.25" x14ac:dyDescent="0.2">
      <c r="A159" s="80" t="s">
        <v>1283</v>
      </c>
      <c r="B159" s="79" t="s">
        <v>6</v>
      </c>
      <c r="C159" s="122" t="s">
        <v>71</v>
      </c>
      <c r="D159" s="213" t="s">
        <v>1284</v>
      </c>
      <c r="E159" s="218"/>
      <c r="F159" s="218"/>
      <c r="G159" s="219"/>
      <c r="H159" s="81">
        <v>25076500</v>
      </c>
      <c r="I159" s="82">
        <v>0</v>
      </c>
      <c r="J159" s="83">
        <f>IF(IF(H159="",0,H159)=0,0,(IF(H159&gt;0,IF(I159&gt;H159,0,H159-I159),IF(I159&gt;H159,H159-I159,0))))</f>
        <v>25076500</v>
      </c>
      <c r="K159" s="120" t="str">
        <f t="shared" si="4"/>
        <v>00020235303050000150</v>
      </c>
      <c r="L159" s="84" t="str">
        <f>C159 &amp; D159 &amp; G159</f>
        <v>00020235303050000150</v>
      </c>
    </row>
    <row r="160" spans="1:12" ht="22.5" x14ac:dyDescent="0.2">
      <c r="A160" s="100" t="s">
        <v>1285</v>
      </c>
      <c r="B160" s="101" t="s">
        <v>6</v>
      </c>
      <c r="C160" s="102" t="s">
        <v>71</v>
      </c>
      <c r="D160" s="183" t="s">
        <v>1286</v>
      </c>
      <c r="E160" s="225"/>
      <c r="F160" s="225"/>
      <c r="G160" s="226"/>
      <c r="H160" s="97">
        <v>3293200</v>
      </c>
      <c r="I160" s="103">
        <v>0</v>
      </c>
      <c r="J160" s="104">
        <v>3293200</v>
      </c>
      <c r="K160" s="119" t="str">
        <f t="shared" si="4"/>
        <v>00020235930000000150</v>
      </c>
      <c r="L160" s="106" t="s">
        <v>1287</v>
      </c>
    </row>
    <row r="161" spans="1:12" s="85" customFormat="1" ht="33.75" x14ac:dyDescent="0.2">
      <c r="A161" s="80" t="s">
        <v>1288</v>
      </c>
      <c r="B161" s="79" t="s">
        <v>6</v>
      </c>
      <c r="C161" s="122" t="s">
        <v>71</v>
      </c>
      <c r="D161" s="213" t="s">
        <v>1289</v>
      </c>
      <c r="E161" s="218"/>
      <c r="F161" s="218"/>
      <c r="G161" s="219"/>
      <c r="H161" s="81">
        <v>3293200</v>
      </c>
      <c r="I161" s="82">
        <v>0</v>
      </c>
      <c r="J161" s="83">
        <f>IF(IF(H161="",0,H161)=0,0,(IF(H161&gt;0,IF(I161&gt;H161,0,H161-I161),IF(I161&gt;H161,H161-I161,0))))</f>
        <v>3293200</v>
      </c>
      <c r="K161" s="120" t="str">
        <f t="shared" si="4"/>
        <v>00020235930050000150</v>
      </c>
      <c r="L161" s="84" t="str">
        <f>C161 &amp; D161 &amp; G161</f>
        <v>00020235930050000150</v>
      </c>
    </row>
    <row r="162" spans="1:12" x14ac:dyDescent="0.2">
      <c r="A162" s="100" t="s">
        <v>1290</v>
      </c>
      <c r="B162" s="101" t="s">
        <v>6</v>
      </c>
      <c r="C162" s="102" t="s">
        <v>71</v>
      </c>
      <c r="D162" s="183" t="s">
        <v>1291</v>
      </c>
      <c r="E162" s="225"/>
      <c r="F162" s="225"/>
      <c r="G162" s="226"/>
      <c r="H162" s="97">
        <v>1169100</v>
      </c>
      <c r="I162" s="103">
        <v>0</v>
      </c>
      <c r="J162" s="104">
        <v>1169100</v>
      </c>
      <c r="K162" s="119" t="str">
        <f t="shared" si="4"/>
        <v>00020240000000000150</v>
      </c>
      <c r="L162" s="106" t="s">
        <v>1292</v>
      </c>
    </row>
    <row r="163" spans="1:12" ht="45" x14ac:dyDescent="0.2">
      <c r="A163" s="100" t="s">
        <v>1293</v>
      </c>
      <c r="B163" s="101" t="s">
        <v>6</v>
      </c>
      <c r="C163" s="102" t="s">
        <v>71</v>
      </c>
      <c r="D163" s="183" t="s">
        <v>1294</v>
      </c>
      <c r="E163" s="225"/>
      <c r="F163" s="225"/>
      <c r="G163" s="226"/>
      <c r="H163" s="97">
        <v>1169100</v>
      </c>
      <c r="I163" s="103">
        <v>0</v>
      </c>
      <c r="J163" s="104">
        <v>1169100</v>
      </c>
      <c r="K163" s="119" t="str">
        <f t="shared" si="4"/>
        <v>00020240014000000150</v>
      </c>
      <c r="L163" s="106" t="s">
        <v>1295</v>
      </c>
    </row>
    <row r="164" spans="1:12" s="85" customFormat="1" ht="56.25" x14ac:dyDescent="0.2">
      <c r="A164" s="80" t="s">
        <v>1296</v>
      </c>
      <c r="B164" s="79" t="s">
        <v>6</v>
      </c>
      <c r="C164" s="122" t="s">
        <v>71</v>
      </c>
      <c r="D164" s="213" t="s">
        <v>1297</v>
      </c>
      <c r="E164" s="218"/>
      <c r="F164" s="218"/>
      <c r="G164" s="219"/>
      <c r="H164" s="81">
        <v>1169100</v>
      </c>
      <c r="I164" s="82">
        <v>0</v>
      </c>
      <c r="J164" s="83">
        <f>IF(IF(H164="",0,H164)=0,0,(IF(H164&gt;0,IF(I164&gt;H164,0,H164-I164),IF(I164&gt;H164,H164-I164,0))))</f>
        <v>1169100</v>
      </c>
      <c r="K164" s="120" t="str">
        <f t="shared" si="4"/>
        <v>00020240014050000150</v>
      </c>
      <c r="L164" s="84" t="str">
        <f>C164 &amp; D164 &amp; G164</f>
        <v>00020240014050000150</v>
      </c>
    </row>
    <row r="165" spans="1:12" x14ac:dyDescent="0.2">
      <c r="A165" s="100" t="s">
        <v>1298</v>
      </c>
      <c r="B165" s="101" t="s">
        <v>6</v>
      </c>
      <c r="C165" s="102" t="s">
        <v>71</v>
      </c>
      <c r="D165" s="183" t="s">
        <v>1299</v>
      </c>
      <c r="E165" s="225"/>
      <c r="F165" s="225"/>
      <c r="G165" s="226"/>
      <c r="H165" s="97">
        <v>217000</v>
      </c>
      <c r="I165" s="103">
        <v>26000</v>
      </c>
      <c r="J165" s="104">
        <v>191000</v>
      </c>
      <c r="K165" s="119" t="str">
        <f t="shared" si="4"/>
        <v>00020700000000000000</v>
      </c>
      <c r="L165" s="106" t="s">
        <v>1300</v>
      </c>
    </row>
    <row r="166" spans="1:12" ht="22.5" x14ac:dyDescent="0.2">
      <c r="A166" s="100" t="s">
        <v>1301</v>
      </c>
      <c r="B166" s="101" t="s">
        <v>6</v>
      </c>
      <c r="C166" s="102" t="s">
        <v>71</v>
      </c>
      <c r="D166" s="183" t="s">
        <v>1302</v>
      </c>
      <c r="E166" s="225"/>
      <c r="F166" s="225"/>
      <c r="G166" s="226"/>
      <c r="H166" s="97">
        <v>217000</v>
      </c>
      <c r="I166" s="103">
        <v>26000</v>
      </c>
      <c r="J166" s="104">
        <v>191000</v>
      </c>
      <c r="K166" s="119" t="str">
        <f t="shared" si="4"/>
        <v>00020705000050000150</v>
      </c>
      <c r="L166" s="106" t="s">
        <v>1303</v>
      </c>
    </row>
    <row r="167" spans="1:12" s="85" customFormat="1" ht="22.5" x14ac:dyDescent="0.2">
      <c r="A167" s="80" t="s">
        <v>1301</v>
      </c>
      <c r="B167" s="79" t="s">
        <v>6</v>
      </c>
      <c r="C167" s="122" t="s">
        <v>71</v>
      </c>
      <c r="D167" s="213" t="s">
        <v>1304</v>
      </c>
      <c r="E167" s="218"/>
      <c r="F167" s="218"/>
      <c r="G167" s="219"/>
      <c r="H167" s="81">
        <v>217000</v>
      </c>
      <c r="I167" s="82">
        <v>26000</v>
      </c>
      <c r="J167" s="83">
        <f>IF(IF(H167="",0,H167)=0,0,(IF(H167&gt;0,IF(I167&gt;H167,0,H167-I167),IF(I167&gt;H167,H167-I167,0))))</f>
        <v>191000</v>
      </c>
      <c r="K167" s="120" t="str">
        <f t="shared" si="4"/>
        <v>00020705030050000150</v>
      </c>
      <c r="L167" s="84" t="str">
        <f>C167 &amp; D167 &amp; G167</f>
        <v>00020705030050000150</v>
      </c>
    </row>
    <row r="168" spans="1:12" ht="56.25" x14ac:dyDescent="0.2">
      <c r="A168" s="100" t="s">
        <v>1305</v>
      </c>
      <c r="B168" s="101" t="s">
        <v>6</v>
      </c>
      <c r="C168" s="102" t="s">
        <v>71</v>
      </c>
      <c r="D168" s="183" t="s">
        <v>1306</v>
      </c>
      <c r="E168" s="225"/>
      <c r="F168" s="225"/>
      <c r="G168" s="226"/>
      <c r="H168" s="97">
        <v>0</v>
      </c>
      <c r="I168" s="103">
        <v>1009016.61</v>
      </c>
      <c r="J168" s="104">
        <v>0</v>
      </c>
      <c r="K168" s="119" t="str">
        <f t="shared" si="4"/>
        <v>00021800000000000000</v>
      </c>
      <c r="L168" s="106" t="s">
        <v>1307</v>
      </c>
    </row>
    <row r="169" spans="1:12" ht="67.5" x14ac:dyDescent="0.2">
      <c r="A169" s="100" t="s">
        <v>1308</v>
      </c>
      <c r="B169" s="101" t="s">
        <v>6</v>
      </c>
      <c r="C169" s="102" t="s">
        <v>71</v>
      </c>
      <c r="D169" s="183" t="s">
        <v>1309</v>
      </c>
      <c r="E169" s="225"/>
      <c r="F169" s="225"/>
      <c r="G169" s="226"/>
      <c r="H169" s="97">
        <v>0</v>
      </c>
      <c r="I169" s="103">
        <v>1009016.61</v>
      </c>
      <c r="J169" s="104">
        <v>0</v>
      </c>
      <c r="K169" s="119" t="str">
        <f t="shared" si="4"/>
        <v>00021800000000000150</v>
      </c>
      <c r="L169" s="106" t="s">
        <v>1310</v>
      </c>
    </row>
    <row r="170" spans="1:12" ht="67.5" x14ac:dyDescent="0.2">
      <c r="A170" s="100" t="s">
        <v>1311</v>
      </c>
      <c r="B170" s="101" t="s">
        <v>6</v>
      </c>
      <c r="C170" s="102" t="s">
        <v>71</v>
      </c>
      <c r="D170" s="183" t="s">
        <v>1312</v>
      </c>
      <c r="E170" s="225"/>
      <c r="F170" s="225"/>
      <c r="G170" s="226"/>
      <c r="H170" s="97">
        <v>0</v>
      </c>
      <c r="I170" s="103">
        <v>1009016.61</v>
      </c>
      <c r="J170" s="104">
        <v>0</v>
      </c>
      <c r="K170" s="119" t="str">
        <f t="shared" si="4"/>
        <v>00021800000050000150</v>
      </c>
      <c r="L170" s="106" t="s">
        <v>1313</v>
      </c>
    </row>
    <row r="171" spans="1:12" ht="22.5" x14ac:dyDescent="0.2">
      <c r="A171" s="100" t="s">
        <v>1314</v>
      </c>
      <c r="B171" s="101" t="s">
        <v>6</v>
      </c>
      <c r="C171" s="102" t="s">
        <v>71</v>
      </c>
      <c r="D171" s="183" t="s">
        <v>1315</v>
      </c>
      <c r="E171" s="225"/>
      <c r="F171" s="225"/>
      <c r="G171" s="226"/>
      <c r="H171" s="97">
        <v>0</v>
      </c>
      <c r="I171" s="103">
        <v>1009016.61</v>
      </c>
      <c r="J171" s="104">
        <v>0</v>
      </c>
      <c r="K171" s="119" t="str">
        <f t="shared" si="4"/>
        <v>00021805000050000150</v>
      </c>
      <c r="L171" s="106" t="s">
        <v>1316</v>
      </c>
    </row>
    <row r="172" spans="1:12" s="85" customFormat="1" ht="33.75" x14ac:dyDescent="0.2">
      <c r="A172" s="80" t="s">
        <v>1317</v>
      </c>
      <c r="B172" s="79" t="s">
        <v>6</v>
      </c>
      <c r="C172" s="122" t="s">
        <v>71</v>
      </c>
      <c r="D172" s="213" t="s">
        <v>1318</v>
      </c>
      <c r="E172" s="218"/>
      <c r="F172" s="218"/>
      <c r="G172" s="219"/>
      <c r="H172" s="81">
        <v>0</v>
      </c>
      <c r="I172" s="82">
        <v>892.78</v>
      </c>
      <c r="J172" s="83">
        <f>IF(IF(H172="",0,H172)=0,0,(IF(H172&gt;0,IF(I172&gt;H172,0,H172-I172),IF(I172&gt;H172,H172-I172,0))))</f>
        <v>0</v>
      </c>
      <c r="K172" s="120" t="str">
        <f t="shared" si="4"/>
        <v>00021805010050000150</v>
      </c>
      <c r="L172" s="84" t="str">
        <f>C172 &amp; D172 &amp; G172</f>
        <v>00021805010050000150</v>
      </c>
    </row>
    <row r="173" spans="1:12" s="85" customFormat="1" ht="33.75" x14ac:dyDescent="0.2">
      <c r="A173" s="80" t="s">
        <v>1319</v>
      </c>
      <c r="B173" s="79" t="s">
        <v>6</v>
      </c>
      <c r="C173" s="122" t="s">
        <v>71</v>
      </c>
      <c r="D173" s="213" t="s">
        <v>1320</v>
      </c>
      <c r="E173" s="218"/>
      <c r="F173" s="218"/>
      <c r="G173" s="219"/>
      <c r="H173" s="81">
        <v>0</v>
      </c>
      <c r="I173" s="82">
        <v>1008123.83</v>
      </c>
      <c r="J173" s="83">
        <f>IF(IF(H173="",0,H173)=0,0,(IF(H173&gt;0,IF(I173&gt;H173,0,H173-I173),IF(I173&gt;H173,H173-I173,0))))</f>
        <v>0</v>
      </c>
      <c r="K173" s="120" t="str">
        <f t="shared" si="4"/>
        <v>00021805020050000150</v>
      </c>
      <c r="L173" s="84" t="str">
        <f>C173 &amp; D173 &amp; G173</f>
        <v>00021805020050000150</v>
      </c>
    </row>
    <row r="174" spans="1:12" ht="33.75" x14ac:dyDescent="0.2">
      <c r="A174" s="100" t="s">
        <v>1321</v>
      </c>
      <c r="B174" s="101" t="s">
        <v>6</v>
      </c>
      <c r="C174" s="102" t="s">
        <v>71</v>
      </c>
      <c r="D174" s="183" t="s">
        <v>1322</v>
      </c>
      <c r="E174" s="225"/>
      <c r="F174" s="225"/>
      <c r="G174" s="226"/>
      <c r="H174" s="97">
        <v>0</v>
      </c>
      <c r="I174" s="103">
        <v>-1328563.93</v>
      </c>
      <c r="J174" s="104">
        <v>0</v>
      </c>
      <c r="K174" s="119" t="str">
        <f t="shared" si="4"/>
        <v>00021900000000000000</v>
      </c>
      <c r="L174" s="106" t="s">
        <v>1323</v>
      </c>
    </row>
    <row r="175" spans="1:12" ht="45" x14ac:dyDescent="0.2">
      <c r="A175" s="100" t="s">
        <v>1324</v>
      </c>
      <c r="B175" s="101" t="s">
        <v>6</v>
      </c>
      <c r="C175" s="102" t="s">
        <v>71</v>
      </c>
      <c r="D175" s="183" t="s">
        <v>1325</v>
      </c>
      <c r="E175" s="225"/>
      <c r="F175" s="225"/>
      <c r="G175" s="226"/>
      <c r="H175" s="97">
        <v>0</v>
      </c>
      <c r="I175" s="103">
        <v>-1328563.93</v>
      </c>
      <c r="J175" s="104">
        <v>0</v>
      </c>
      <c r="K175" s="119" t="str">
        <f t="shared" si="4"/>
        <v>00021900000050000150</v>
      </c>
      <c r="L175" s="106" t="s">
        <v>1326</v>
      </c>
    </row>
    <row r="176" spans="1:12" s="85" customFormat="1" ht="33.75" x14ac:dyDescent="0.2">
      <c r="A176" s="80" t="s">
        <v>1327</v>
      </c>
      <c r="B176" s="79" t="s">
        <v>6</v>
      </c>
      <c r="C176" s="122" t="s">
        <v>71</v>
      </c>
      <c r="D176" s="213" t="s">
        <v>1328</v>
      </c>
      <c r="E176" s="218"/>
      <c r="F176" s="218"/>
      <c r="G176" s="219"/>
      <c r="H176" s="81">
        <v>0</v>
      </c>
      <c r="I176" s="82">
        <v>-10499.44</v>
      </c>
      <c r="J176" s="83">
        <f>IF(IF(H176="",0,H176)=0,0,(IF(H176&gt;0,IF(I176&gt;H176,0,H176-I176),IF(I176&gt;H176,H176-I176,0))))</f>
        <v>0</v>
      </c>
      <c r="K176" s="120" t="str">
        <f t="shared" si="4"/>
        <v>00021935930050000150</v>
      </c>
      <c r="L176" s="84" t="str">
        <f>C176 &amp; D176 &amp; G176</f>
        <v>00021935930050000150</v>
      </c>
    </row>
    <row r="177" spans="1:12" s="85" customFormat="1" ht="45" x14ac:dyDescent="0.2">
      <c r="A177" s="80" t="s">
        <v>1329</v>
      </c>
      <c r="B177" s="79" t="s">
        <v>6</v>
      </c>
      <c r="C177" s="122" t="s">
        <v>71</v>
      </c>
      <c r="D177" s="213" t="s">
        <v>1330</v>
      </c>
      <c r="E177" s="218"/>
      <c r="F177" s="218"/>
      <c r="G177" s="219"/>
      <c r="H177" s="81">
        <v>0</v>
      </c>
      <c r="I177" s="82">
        <v>-1318064.49</v>
      </c>
      <c r="J177" s="83">
        <f>IF(IF(H177="",0,H177)=0,0,(IF(H177&gt;0,IF(I177&gt;H177,0,H177-I177),IF(I177&gt;H177,H177-I177,0))))</f>
        <v>0</v>
      </c>
      <c r="K177" s="120" t="str">
        <f t="shared" si="4"/>
        <v>00021960010050000150</v>
      </c>
      <c r="L177" s="84" t="str">
        <f>C177 &amp; D177 &amp; G177</f>
        <v>00021960010050000150</v>
      </c>
    </row>
    <row r="178" spans="1:12" ht="3.75" hidden="1" customHeight="1" thickBot="1" x14ac:dyDescent="0.25">
      <c r="A178" s="15"/>
      <c r="B178" s="27"/>
      <c r="C178" s="19"/>
      <c r="D178" s="28"/>
      <c r="E178" s="28"/>
      <c r="F178" s="28"/>
      <c r="G178" s="28"/>
      <c r="H178" s="36"/>
      <c r="I178" s="37"/>
      <c r="J178" s="51"/>
      <c r="K178" s="116"/>
    </row>
    <row r="179" spans="1:12" x14ac:dyDescent="0.2">
      <c r="A179" s="20"/>
      <c r="B179" s="21"/>
      <c r="C179" s="22"/>
      <c r="D179" s="22"/>
      <c r="E179" s="22"/>
      <c r="F179" s="22"/>
      <c r="G179" s="22"/>
      <c r="H179" s="23"/>
      <c r="I179" s="23"/>
      <c r="J179" s="22"/>
      <c r="K179" s="22"/>
    </row>
    <row r="180" spans="1:12" ht="12.75" customHeight="1" x14ac:dyDescent="0.25">
      <c r="A180" s="209" t="s">
        <v>24</v>
      </c>
      <c r="B180" s="209"/>
      <c r="C180" s="209"/>
      <c r="D180" s="209"/>
      <c r="E180" s="209"/>
      <c r="F180" s="209"/>
      <c r="G180" s="209"/>
      <c r="H180" s="209"/>
      <c r="I180" s="209"/>
      <c r="J180" s="209"/>
      <c r="K180" s="113"/>
    </row>
    <row r="181" spans="1:12" x14ac:dyDescent="0.2">
      <c r="A181" s="8"/>
      <c r="B181" s="8"/>
      <c r="C181" s="9"/>
      <c r="D181" s="9"/>
      <c r="E181" s="9"/>
      <c r="F181" s="9"/>
      <c r="G181" s="9"/>
      <c r="H181" s="10"/>
      <c r="I181" s="10"/>
      <c r="J181" s="33" t="s">
        <v>20</v>
      </c>
      <c r="K181" s="33"/>
    </row>
    <row r="182" spans="1:12" ht="12.75" customHeight="1" x14ac:dyDescent="0.2">
      <c r="A182" s="168" t="s">
        <v>38</v>
      </c>
      <c r="B182" s="168" t="s">
        <v>39</v>
      </c>
      <c r="C182" s="174" t="s">
        <v>43</v>
      </c>
      <c r="D182" s="175"/>
      <c r="E182" s="175"/>
      <c r="F182" s="175"/>
      <c r="G182" s="176"/>
      <c r="H182" s="168" t="s">
        <v>41</v>
      </c>
      <c r="I182" s="168" t="s">
        <v>23</v>
      </c>
      <c r="J182" s="168" t="s">
        <v>42</v>
      </c>
      <c r="K182" s="114"/>
    </row>
    <row r="183" spans="1:12" x14ac:dyDescent="0.2">
      <c r="A183" s="169"/>
      <c r="B183" s="169"/>
      <c r="C183" s="177"/>
      <c r="D183" s="178"/>
      <c r="E183" s="178"/>
      <c r="F183" s="178"/>
      <c r="G183" s="179"/>
      <c r="H183" s="169"/>
      <c r="I183" s="169"/>
      <c r="J183" s="169"/>
      <c r="K183" s="114"/>
    </row>
    <row r="184" spans="1:12" x14ac:dyDescent="0.2">
      <c r="A184" s="170"/>
      <c r="B184" s="170"/>
      <c r="C184" s="180"/>
      <c r="D184" s="181"/>
      <c r="E184" s="181"/>
      <c r="F184" s="181"/>
      <c r="G184" s="182"/>
      <c r="H184" s="170"/>
      <c r="I184" s="170"/>
      <c r="J184" s="170"/>
      <c r="K184" s="114"/>
    </row>
    <row r="185" spans="1:12" ht="13.5" thickBot="1" x14ac:dyDescent="0.25">
      <c r="A185" s="70">
        <v>1</v>
      </c>
      <c r="B185" s="12">
        <v>2</v>
      </c>
      <c r="C185" s="197">
        <v>3</v>
      </c>
      <c r="D185" s="198"/>
      <c r="E185" s="198"/>
      <c r="F185" s="198"/>
      <c r="G185" s="199"/>
      <c r="H185" s="13" t="s">
        <v>2</v>
      </c>
      <c r="I185" s="13" t="s">
        <v>25</v>
      </c>
      <c r="J185" s="13" t="s">
        <v>26</v>
      </c>
      <c r="K185" s="115"/>
    </row>
    <row r="186" spans="1:12" x14ac:dyDescent="0.2">
      <c r="A186" s="71" t="s">
        <v>5</v>
      </c>
      <c r="B186" s="38" t="s">
        <v>7</v>
      </c>
      <c r="C186" s="171" t="s">
        <v>17</v>
      </c>
      <c r="D186" s="172"/>
      <c r="E186" s="172"/>
      <c r="F186" s="172"/>
      <c r="G186" s="173"/>
      <c r="H186" s="52">
        <v>1155967657.77</v>
      </c>
      <c r="I186" s="52">
        <v>43841110.909999996</v>
      </c>
      <c r="J186" s="105">
        <v>1112126546.8599999</v>
      </c>
    </row>
    <row r="187" spans="1:12" ht="12.75" customHeight="1" x14ac:dyDescent="0.2">
      <c r="A187" s="73" t="s">
        <v>4</v>
      </c>
      <c r="B187" s="50"/>
      <c r="C187" s="148"/>
      <c r="D187" s="149"/>
      <c r="E187" s="149"/>
      <c r="F187" s="149"/>
      <c r="G187" s="150"/>
      <c r="H187" s="59"/>
      <c r="I187" s="60"/>
      <c r="J187" s="61"/>
    </row>
    <row r="188" spans="1:12" x14ac:dyDescent="0.2">
      <c r="A188" s="100" t="s">
        <v>120</v>
      </c>
      <c r="B188" s="101" t="s">
        <v>7</v>
      </c>
      <c r="C188" s="102" t="s">
        <v>71</v>
      </c>
      <c r="D188" s="125" t="s">
        <v>122</v>
      </c>
      <c r="E188" s="183" t="s">
        <v>121</v>
      </c>
      <c r="F188" s="184"/>
      <c r="G188" s="130" t="s">
        <v>71</v>
      </c>
      <c r="H188" s="97">
        <v>83445155.849999994</v>
      </c>
      <c r="I188" s="103">
        <v>4705530.6900000004</v>
      </c>
      <c r="J188" s="104">
        <v>78739625.159999996</v>
      </c>
      <c r="K188" s="119" t="str">
        <f t="shared" ref="K188:K251" si="5">C188 &amp; D188 &amp;E188 &amp; F188 &amp; G188</f>
        <v>00001000000000000000</v>
      </c>
      <c r="L188" s="107" t="s">
        <v>95</v>
      </c>
    </row>
    <row r="189" spans="1:12" ht="22.5" x14ac:dyDescent="0.2">
      <c r="A189" s="100" t="s">
        <v>123</v>
      </c>
      <c r="B189" s="101" t="s">
        <v>7</v>
      </c>
      <c r="C189" s="102" t="s">
        <v>71</v>
      </c>
      <c r="D189" s="125" t="s">
        <v>125</v>
      </c>
      <c r="E189" s="183" t="s">
        <v>121</v>
      </c>
      <c r="F189" s="184"/>
      <c r="G189" s="130" t="s">
        <v>71</v>
      </c>
      <c r="H189" s="97">
        <v>2445095</v>
      </c>
      <c r="I189" s="103">
        <v>184775.93</v>
      </c>
      <c r="J189" s="104">
        <v>2260319.0699999998</v>
      </c>
      <c r="K189" s="119" t="str">
        <f t="shared" si="5"/>
        <v>00001020000000000000</v>
      </c>
      <c r="L189" s="107" t="s">
        <v>124</v>
      </c>
    </row>
    <row r="190" spans="1:12" x14ac:dyDescent="0.2">
      <c r="A190" s="100" t="s">
        <v>2356</v>
      </c>
      <c r="B190" s="101" t="s">
        <v>7</v>
      </c>
      <c r="C190" s="102" t="s">
        <v>71</v>
      </c>
      <c r="D190" s="125" t="s">
        <v>125</v>
      </c>
      <c r="E190" s="183" t="s">
        <v>127</v>
      </c>
      <c r="F190" s="184"/>
      <c r="G190" s="130" t="s">
        <v>71</v>
      </c>
      <c r="H190" s="97">
        <v>2445095</v>
      </c>
      <c r="I190" s="103">
        <v>184775.93</v>
      </c>
      <c r="J190" s="104">
        <v>2260319.0699999998</v>
      </c>
      <c r="K190" s="119" t="str">
        <f t="shared" si="5"/>
        <v>00001029510000040000</v>
      </c>
      <c r="L190" s="107" t="s">
        <v>126</v>
      </c>
    </row>
    <row r="191" spans="1:12" ht="56.25" x14ac:dyDescent="0.2">
      <c r="A191" s="100" t="s">
        <v>128</v>
      </c>
      <c r="B191" s="101" t="s">
        <v>7</v>
      </c>
      <c r="C191" s="102" t="s">
        <v>71</v>
      </c>
      <c r="D191" s="125" t="s">
        <v>125</v>
      </c>
      <c r="E191" s="183" t="s">
        <v>127</v>
      </c>
      <c r="F191" s="184"/>
      <c r="G191" s="130" t="s">
        <v>130</v>
      </c>
      <c r="H191" s="97">
        <v>2445095</v>
      </c>
      <c r="I191" s="103">
        <v>184775.93</v>
      </c>
      <c r="J191" s="104">
        <v>2260319.0699999998</v>
      </c>
      <c r="K191" s="119" t="str">
        <f t="shared" si="5"/>
        <v>00001029510000040100</v>
      </c>
      <c r="L191" s="107" t="s">
        <v>129</v>
      </c>
    </row>
    <row r="192" spans="1:12" ht="22.5" x14ac:dyDescent="0.2">
      <c r="A192" s="100" t="s">
        <v>131</v>
      </c>
      <c r="B192" s="101" t="s">
        <v>7</v>
      </c>
      <c r="C192" s="102" t="s">
        <v>71</v>
      </c>
      <c r="D192" s="125" t="s">
        <v>125</v>
      </c>
      <c r="E192" s="183" t="s">
        <v>127</v>
      </c>
      <c r="F192" s="184"/>
      <c r="G192" s="130" t="s">
        <v>133</v>
      </c>
      <c r="H192" s="97">
        <v>2445095</v>
      </c>
      <c r="I192" s="103">
        <v>184775.93</v>
      </c>
      <c r="J192" s="104">
        <v>2260319.0699999998</v>
      </c>
      <c r="K192" s="119" t="str">
        <f t="shared" si="5"/>
        <v>00001029510000040120</v>
      </c>
      <c r="L192" s="107" t="s">
        <v>132</v>
      </c>
    </row>
    <row r="193" spans="1:12" s="85" customFormat="1" ht="22.5" x14ac:dyDescent="0.2">
      <c r="A193" s="80" t="s">
        <v>134</v>
      </c>
      <c r="B193" s="79" t="s">
        <v>7</v>
      </c>
      <c r="C193" s="122" t="s">
        <v>71</v>
      </c>
      <c r="D193" s="126" t="s">
        <v>125</v>
      </c>
      <c r="E193" s="213" t="s">
        <v>127</v>
      </c>
      <c r="F193" s="214"/>
      <c r="G193" s="123" t="s">
        <v>135</v>
      </c>
      <c r="H193" s="81">
        <v>1843391</v>
      </c>
      <c r="I193" s="82">
        <v>141917</v>
      </c>
      <c r="J193" s="83">
        <f>IF(IF(H193="",0,H193)=0,0,(IF(H193&gt;0,IF(I193&gt;H193,0,H193-I193),IF(I193&gt;H193,H193-I193,0))))</f>
        <v>1701474</v>
      </c>
      <c r="K193" s="119" t="str">
        <f t="shared" si="5"/>
        <v>00001029510000040121</v>
      </c>
      <c r="L193" s="84" t="str">
        <f>C193 &amp; D193 &amp;E193 &amp; F193 &amp; G193</f>
        <v>00001029510000040121</v>
      </c>
    </row>
    <row r="194" spans="1:12" s="85" customFormat="1" ht="33.75" x14ac:dyDescent="0.2">
      <c r="A194" s="80" t="s">
        <v>136</v>
      </c>
      <c r="B194" s="79" t="s">
        <v>7</v>
      </c>
      <c r="C194" s="122" t="s">
        <v>71</v>
      </c>
      <c r="D194" s="126" t="s">
        <v>125</v>
      </c>
      <c r="E194" s="213" t="s">
        <v>127</v>
      </c>
      <c r="F194" s="214"/>
      <c r="G194" s="123" t="s">
        <v>137</v>
      </c>
      <c r="H194" s="81">
        <v>45000</v>
      </c>
      <c r="I194" s="82">
        <v>0</v>
      </c>
      <c r="J194" s="83">
        <f>IF(IF(H194="",0,H194)=0,0,(IF(H194&gt;0,IF(I194&gt;H194,0,H194-I194),IF(I194&gt;H194,H194-I194,0))))</f>
        <v>45000</v>
      </c>
      <c r="K194" s="119" t="str">
        <f t="shared" si="5"/>
        <v>00001029510000040122</v>
      </c>
      <c r="L194" s="84" t="str">
        <f>C194 &amp; D194 &amp;E194 &amp; F194 &amp; G194</f>
        <v>00001029510000040122</v>
      </c>
    </row>
    <row r="195" spans="1:12" s="85" customFormat="1" ht="33.75" x14ac:dyDescent="0.2">
      <c r="A195" s="80" t="s">
        <v>138</v>
      </c>
      <c r="B195" s="79" t="s">
        <v>7</v>
      </c>
      <c r="C195" s="122" t="s">
        <v>71</v>
      </c>
      <c r="D195" s="126" t="s">
        <v>125</v>
      </c>
      <c r="E195" s="213" t="s">
        <v>127</v>
      </c>
      <c r="F195" s="214"/>
      <c r="G195" s="123" t="s">
        <v>139</v>
      </c>
      <c r="H195" s="81">
        <v>556704</v>
      </c>
      <c r="I195" s="82">
        <v>42858.93</v>
      </c>
      <c r="J195" s="83">
        <f>IF(IF(H195="",0,H195)=0,0,(IF(H195&gt;0,IF(I195&gt;H195,0,H195-I195),IF(I195&gt;H195,H195-I195,0))))</f>
        <v>513845.07</v>
      </c>
      <c r="K195" s="119" t="str">
        <f t="shared" si="5"/>
        <v>00001029510000040129</v>
      </c>
      <c r="L195" s="84" t="str">
        <f>C195 &amp; D195 &amp;E195 &amp; F195 &amp; G195</f>
        <v>00001029510000040129</v>
      </c>
    </row>
    <row r="196" spans="1:12" ht="45" x14ac:dyDescent="0.2">
      <c r="A196" s="100" t="s">
        <v>140</v>
      </c>
      <c r="B196" s="101" t="s">
        <v>7</v>
      </c>
      <c r="C196" s="102" t="s">
        <v>71</v>
      </c>
      <c r="D196" s="125" t="s">
        <v>142</v>
      </c>
      <c r="E196" s="183" t="s">
        <v>121</v>
      </c>
      <c r="F196" s="184"/>
      <c r="G196" s="130" t="s">
        <v>71</v>
      </c>
      <c r="H196" s="97">
        <v>61764306.850000001</v>
      </c>
      <c r="I196" s="103">
        <v>3664307.02</v>
      </c>
      <c r="J196" s="104">
        <v>58099999.829999998</v>
      </c>
      <c r="K196" s="119" t="str">
        <f t="shared" si="5"/>
        <v>00001040000000000000</v>
      </c>
      <c r="L196" s="107" t="s">
        <v>141</v>
      </c>
    </row>
    <row r="197" spans="1:12" ht="67.5" x14ac:dyDescent="0.2">
      <c r="A197" s="100" t="s">
        <v>2173</v>
      </c>
      <c r="B197" s="101" t="s">
        <v>7</v>
      </c>
      <c r="C197" s="102" t="s">
        <v>71</v>
      </c>
      <c r="D197" s="125" t="s">
        <v>142</v>
      </c>
      <c r="E197" s="183" t="s">
        <v>144</v>
      </c>
      <c r="F197" s="184"/>
      <c r="G197" s="130" t="s">
        <v>71</v>
      </c>
      <c r="H197" s="97">
        <v>7000</v>
      </c>
      <c r="I197" s="103">
        <v>0</v>
      </c>
      <c r="J197" s="104">
        <v>7000</v>
      </c>
      <c r="K197" s="119" t="str">
        <f t="shared" si="5"/>
        <v>00001049300070650000</v>
      </c>
      <c r="L197" s="107" t="s">
        <v>143</v>
      </c>
    </row>
    <row r="198" spans="1:12" ht="22.5" x14ac:dyDescent="0.2">
      <c r="A198" s="100" t="s">
        <v>145</v>
      </c>
      <c r="B198" s="101" t="s">
        <v>7</v>
      </c>
      <c r="C198" s="102" t="s">
        <v>71</v>
      </c>
      <c r="D198" s="125" t="s">
        <v>142</v>
      </c>
      <c r="E198" s="183" t="s">
        <v>144</v>
      </c>
      <c r="F198" s="184"/>
      <c r="G198" s="130" t="s">
        <v>7</v>
      </c>
      <c r="H198" s="97">
        <v>1000</v>
      </c>
      <c r="I198" s="103">
        <v>0</v>
      </c>
      <c r="J198" s="104">
        <v>1000</v>
      </c>
      <c r="K198" s="119" t="str">
        <f t="shared" si="5"/>
        <v>00001049300070650200</v>
      </c>
      <c r="L198" s="107" t="s">
        <v>146</v>
      </c>
    </row>
    <row r="199" spans="1:12" ht="22.5" x14ac:dyDescent="0.2">
      <c r="A199" s="100" t="s">
        <v>147</v>
      </c>
      <c r="B199" s="101" t="s">
        <v>7</v>
      </c>
      <c r="C199" s="102" t="s">
        <v>71</v>
      </c>
      <c r="D199" s="125" t="s">
        <v>142</v>
      </c>
      <c r="E199" s="183" t="s">
        <v>144</v>
      </c>
      <c r="F199" s="184"/>
      <c r="G199" s="130" t="s">
        <v>149</v>
      </c>
      <c r="H199" s="97">
        <v>1000</v>
      </c>
      <c r="I199" s="103">
        <v>0</v>
      </c>
      <c r="J199" s="104">
        <v>1000</v>
      </c>
      <c r="K199" s="119" t="str">
        <f t="shared" si="5"/>
        <v>00001049300070650240</v>
      </c>
      <c r="L199" s="107" t="s">
        <v>148</v>
      </c>
    </row>
    <row r="200" spans="1:12" s="85" customFormat="1" x14ac:dyDescent="0.2">
      <c r="A200" s="80" t="s">
        <v>150</v>
      </c>
      <c r="B200" s="79" t="s">
        <v>7</v>
      </c>
      <c r="C200" s="122" t="s">
        <v>71</v>
      </c>
      <c r="D200" s="126" t="s">
        <v>142</v>
      </c>
      <c r="E200" s="213" t="s">
        <v>144</v>
      </c>
      <c r="F200" s="214"/>
      <c r="G200" s="123" t="s">
        <v>151</v>
      </c>
      <c r="H200" s="81">
        <v>1000</v>
      </c>
      <c r="I200" s="82">
        <v>0</v>
      </c>
      <c r="J200" s="83">
        <f>IF(IF(H200="",0,H200)=0,0,(IF(H200&gt;0,IF(I200&gt;H200,0,H200-I200),IF(I200&gt;H200,H200-I200,0))))</f>
        <v>1000</v>
      </c>
      <c r="K200" s="119" t="str">
        <f t="shared" si="5"/>
        <v>00001049300070650244</v>
      </c>
      <c r="L200" s="84" t="str">
        <f>C200 &amp; D200 &amp;E200 &amp; F200 &amp; G200</f>
        <v>00001049300070650244</v>
      </c>
    </row>
    <row r="201" spans="1:12" x14ac:dyDescent="0.2">
      <c r="A201" s="100" t="s">
        <v>152</v>
      </c>
      <c r="B201" s="101" t="s">
        <v>7</v>
      </c>
      <c r="C201" s="102" t="s">
        <v>71</v>
      </c>
      <c r="D201" s="125" t="s">
        <v>142</v>
      </c>
      <c r="E201" s="183" t="s">
        <v>144</v>
      </c>
      <c r="F201" s="184"/>
      <c r="G201" s="130" t="s">
        <v>8</v>
      </c>
      <c r="H201" s="97">
        <v>6000</v>
      </c>
      <c r="I201" s="103">
        <v>0</v>
      </c>
      <c r="J201" s="104">
        <v>6000</v>
      </c>
      <c r="K201" s="119" t="str">
        <f t="shared" si="5"/>
        <v>00001049300070650500</v>
      </c>
      <c r="L201" s="107" t="s">
        <v>153</v>
      </c>
    </row>
    <row r="202" spans="1:12" s="85" customFormat="1" x14ac:dyDescent="0.2">
      <c r="A202" s="80" t="s">
        <v>154</v>
      </c>
      <c r="B202" s="79" t="s">
        <v>7</v>
      </c>
      <c r="C202" s="122" t="s">
        <v>71</v>
      </c>
      <c r="D202" s="126" t="s">
        <v>142</v>
      </c>
      <c r="E202" s="213" t="s">
        <v>144</v>
      </c>
      <c r="F202" s="214"/>
      <c r="G202" s="123" t="s">
        <v>155</v>
      </c>
      <c r="H202" s="81">
        <v>6000</v>
      </c>
      <c r="I202" s="82">
        <v>0</v>
      </c>
      <c r="J202" s="83">
        <f>IF(IF(H202="",0,H202)=0,0,(IF(H202&gt;0,IF(I202&gt;H202,0,H202-I202),IF(I202&gt;H202,H202-I202,0))))</f>
        <v>6000</v>
      </c>
      <c r="K202" s="119" t="str">
        <f t="shared" si="5"/>
        <v>00001049300070650530</v>
      </c>
      <c r="L202" s="84" t="str">
        <f>C202 &amp; D202 &amp;E202 &amp; F202 &amp; G202</f>
        <v>00001049300070650530</v>
      </c>
    </row>
    <row r="203" spans="1:12" ht="33.75" x14ac:dyDescent="0.2">
      <c r="A203" s="100" t="s">
        <v>2365</v>
      </c>
      <c r="B203" s="101" t="s">
        <v>7</v>
      </c>
      <c r="C203" s="102" t="s">
        <v>71</v>
      </c>
      <c r="D203" s="125" t="s">
        <v>142</v>
      </c>
      <c r="E203" s="183" t="s">
        <v>157</v>
      </c>
      <c r="F203" s="184"/>
      <c r="G203" s="130" t="s">
        <v>71</v>
      </c>
      <c r="H203" s="97">
        <v>58489106.850000001</v>
      </c>
      <c r="I203" s="103">
        <v>3394685.87</v>
      </c>
      <c r="J203" s="104">
        <v>55094420.979999997</v>
      </c>
      <c r="K203" s="119" t="str">
        <f t="shared" si="5"/>
        <v>00001049530001000000</v>
      </c>
      <c r="L203" s="107" t="s">
        <v>156</v>
      </c>
    </row>
    <row r="204" spans="1:12" ht="56.25" x14ac:dyDescent="0.2">
      <c r="A204" s="100" t="s">
        <v>128</v>
      </c>
      <c r="B204" s="101" t="s">
        <v>7</v>
      </c>
      <c r="C204" s="102" t="s">
        <v>71</v>
      </c>
      <c r="D204" s="125" t="s">
        <v>142</v>
      </c>
      <c r="E204" s="183" t="s">
        <v>157</v>
      </c>
      <c r="F204" s="184"/>
      <c r="G204" s="130" t="s">
        <v>130</v>
      </c>
      <c r="H204" s="97">
        <v>55664486</v>
      </c>
      <c r="I204" s="103">
        <v>3362625.04</v>
      </c>
      <c r="J204" s="104">
        <v>52301860.960000001</v>
      </c>
      <c r="K204" s="119" t="str">
        <f t="shared" si="5"/>
        <v>00001049530001000100</v>
      </c>
      <c r="L204" s="107" t="s">
        <v>158</v>
      </c>
    </row>
    <row r="205" spans="1:12" ht="22.5" x14ac:dyDescent="0.2">
      <c r="A205" s="100" t="s">
        <v>131</v>
      </c>
      <c r="B205" s="101" t="s">
        <v>7</v>
      </c>
      <c r="C205" s="102" t="s">
        <v>71</v>
      </c>
      <c r="D205" s="125" t="s">
        <v>142</v>
      </c>
      <c r="E205" s="183" t="s">
        <v>157</v>
      </c>
      <c r="F205" s="184"/>
      <c r="G205" s="130" t="s">
        <v>133</v>
      </c>
      <c r="H205" s="97">
        <v>55664486</v>
      </c>
      <c r="I205" s="103">
        <v>3362625.04</v>
      </c>
      <c r="J205" s="104">
        <v>52301860.960000001</v>
      </c>
      <c r="K205" s="119" t="str">
        <f t="shared" si="5"/>
        <v>00001049530001000120</v>
      </c>
      <c r="L205" s="107" t="s">
        <v>159</v>
      </c>
    </row>
    <row r="206" spans="1:12" s="85" customFormat="1" ht="22.5" x14ac:dyDescent="0.2">
      <c r="A206" s="80" t="s">
        <v>134</v>
      </c>
      <c r="B206" s="79" t="s">
        <v>7</v>
      </c>
      <c r="C206" s="122" t="s">
        <v>71</v>
      </c>
      <c r="D206" s="126" t="s">
        <v>142</v>
      </c>
      <c r="E206" s="213" t="s">
        <v>157</v>
      </c>
      <c r="F206" s="214"/>
      <c r="G206" s="123" t="s">
        <v>135</v>
      </c>
      <c r="H206" s="81">
        <v>40495773</v>
      </c>
      <c r="I206" s="82">
        <v>2574489.71</v>
      </c>
      <c r="J206" s="83">
        <f>IF(IF(H206="",0,H206)=0,0,(IF(H206&gt;0,IF(I206&gt;H206,0,H206-I206),IF(I206&gt;H206,H206-I206,0))))</f>
        <v>37921283.289999999</v>
      </c>
      <c r="K206" s="119" t="str">
        <f t="shared" si="5"/>
        <v>00001049530001000121</v>
      </c>
      <c r="L206" s="84" t="str">
        <f>C206 &amp; D206 &amp;E206 &amp; F206 &amp; G206</f>
        <v>00001049530001000121</v>
      </c>
    </row>
    <row r="207" spans="1:12" s="85" customFormat="1" ht="33.75" x14ac:dyDescent="0.2">
      <c r="A207" s="80" t="s">
        <v>136</v>
      </c>
      <c r="B207" s="79" t="s">
        <v>7</v>
      </c>
      <c r="C207" s="122" t="s">
        <v>71</v>
      </c>
      <c r="D207" s="126" t="s">
        <v>142</v>
      </c>
      <c r="E207" s="213" t="s">
        <v>157</v>
      </c>
      <c r="F207" s="214"/>
      <c r="G207" s="123" t="s">
        <v>137</v>
      </c>
      <c r="H207" s="81">
        <v>2941050</v>
      </c>
      <c r="I207" s="82">
        <v>45100</v>
      </c>
      <c r="J207" s="83">
        <f>IF(IF(H207="",0,H207)=0,0,(IF(H207&gt;0,IF(I207&gt;H207,0,H207-I207),IF(I207&gt;H207,H207-I207,0))))</f>
        <v>2895950</v>
      </c>
      <c r="K207" s="119" t="str">
        <f t="shared" si="5"/>
        <v>00001049530001000122</v>
      </c>
      <c r="L207" s="84" t="str">
        <f>C207 &amp; D207 &amp;E207 &amp; F207 &amp; G207</f>
        <v>00001049530001000122</v>
      </c>
    </row>
    <row r="208" spans="1:12" s="85" customFormat="1" ht="33.75" x14ac:dyDescent="0.2">
      <c r="A208" s="80" t="s">
        <v>138</v>
      </c>
      <c r="B208" s="79" t="s">
        <v>7</v>
      </c>
      <c r="C208" s="122" t="s">
        <v>71</v>
      </c>
      <c r="D208" s="126" t="s">
        <v>142</v>
      </c>
      <c r="E208" s="213" t="s">
        <v>157</v>
      </c>
      <c r="F208" s="214"/>
      <c r="G208" s="123" t="s">
        <v>139</v>
      </c>
      <c r="H208" s="81">
        <v>12227663</v>
      </c>
      <c r="I208" s="82">
        <v>743035.33</v>
      </c>
      <c r="J208" s="83">
        <f>IF(IF(H208="",0,H208)=0,0,(IF(H208&gt;0,IF(I208&gt;H208,0,H208-I208),IF(I208&gt;H208,H208-I208,0))))</f>
        <v>11484627.67</v>
      </c>
      <c r="K208" s="119" t="str">
        <f t="shared" si="5"/>
        <v>00001049530001000129</v>
      </c>
      <c r="L208" s="84" t="str">
        <f>C208 &amp; D208 &amp;E208 &amp; F208 &amp; G208</f>
        <v>00001049530001000129</v>
      </c>
    </row>
    <row r="209" spans="1:12" ht="22.5" x14ac:dyDescent="0.2">
      <c r="A209" s="100" t="s">
        <v>145</v>
      </c>
      <c r="B209" s="101" t="s">
        <v>7</v>
      </c>
      <c r="C209" s="102" t="s">
        <v>71</v>
      </c>
      <c r="D209" s="125" t="s">
        <v>142</v>
      </c>
      <c r="E209" s="183" t="s">
        <v>157</v>
      </c>
      <c r="F209" s="184"/>
      <c r="G209" s="130" t="s">
        <v>7</v>
      </c>
      <c r="H209" s="97">
        <v>2566620.85</v>
      </c>
      <c r="I209" s="103">
        <v>32060.83</v>
      </c>
      <c r="J209" s="104">
        <v>2534560.02</v>
      </c>
      <c r="K209" s="119" t="str">
        <f t="shared" si="5"/>
        <v>00001049530001000200</v>
      </c>
      <c r="L209" s="107" t="s">
        <v>160</v>
      </c>
    </row>
    <row r="210" spans="1:12" ht="22.5" x14ac:dyDescent="0.2">
      <c r="A210" s="100" t="s">
        <v>147</v>
      </c>
      <c r="B210" s="101" t="s">
        <v>7</v>
      </c>
      <c r="C210" s="102" t="s">
        <v>71</v>
      </c>
      <c r="D210" s="125" t="s">
        <v>142</v>
      </c>
      <c r="E210" s="183" t="s">
        <v>157</v>
      </c>
      <c r="F210" s="184"/>
      <c r="G210" s="130" t="s">
        <v>149</v>
      </c>
      <c r="H210" s="97">
        <v>2566620.85</v>
      </c>
      <c r="I210" s="103">
        <v>32060.83</v>
      </c>
      <c r="J210" s="104">
        <v>2534560.02</v>
      </c>
      <c r="K210" s="119" t="str">
        <f t="shared" si="5"/>
        <v>00001049530001000240</v>
      </c>
      <c r="L210" s="107" t="s">
        <v>161</v>
      </c>
    </row>
    <row r="211" spans="1:12" s="85" customFormat="1" x14ac:dyDescent="0.2">
      <c r="A211" s="80" t="s">
        <v>150</v>
      </c>
      <c r="B211" s="79" t="s">
        <v>7</v>
      </c>
      <c r="C211" s="122" t="s">
        <v>71</v>
      </c>
      <c r="D211" s="126" t="s">
        <v>142</v>
      </c>
      <c r="E211" s="213" t="s">
        <v>157</v>
      </c>
      <c r="F211" s="214"/>
      <c r="G211" s="123" t="s">
        <v>151</v>
      </c>
      <c r="H211" s="81">
        <v>2316620.85</v>
      </c>
      <c r="I211" s="82">
        <v>32060.83</v>
      </c>
      <c r="J211" s="83">
        <f>IF(IF(H211="",0,H211)=0,0,(IF(H211&gt;0,IF(I211&gt;H211,0,H211-I211),IF(I211&gt;H211,H211-I211,0))))</f>
        <v>2284560.02</v>
      </c>
      <c r="K211" s="119" t="str">
        <f t="shared" si="5"/>
        <v>00001049530001000244</v>
      </c>
      <c r="L211" s="84" t="str">
        <f>C211 &amp; D211 &amp;E211 &amp; F211 &amp; G211</f>
        <v>00001049530001000244</v>
      </c>
    </row>
    <row r="212" spans="1:12" s="85" customFormat="1" x14ac:dyDescent="0.2">
      <c r="A212" s="80" t="s">
        <v>162</v>
      </c>
      <c r="B212" s="79" t="s">
        <v>7</v>
      </c>
      <c r="C212" s="122" t="s">
        <v>71</v>
      </c>
      <c r="D212" s="126" t="s">
        <v>142</v>
      </c>
      <c r="E212" s="213" t="s">
        <v>157</v>
      </c>
      <c r="F212" s="214"/>
      <c r="G212" s="123" t="s">
        <v>163</v>
      </c>
      <c r="H212" s="81">
        <v>250000</v>
      </c>
      <c r="I212" s="82">
        <v>0</v>
      </c>
      <c r="J212" s="83">
        <f>IF(IF(H212="",0,H212)=0,0,(IF(H212&gt;0,IF(I212&gt;H212,0,H212-I212),IF(I212&gt;H212,H212-I212,0))))</f>
        <v>250000</v>
      </c>
      <c r="K212" s="119" t="str">
        <f t="shared" si="5"/>
        <v>00001049530001000247</v>
      </c>
      <c r="L212" s="84" t="str">
        <f>C212 &amp; D212 &amp;E212 &amp; F212 &amp; G212</f>
        <v>00001049530001000247</v>
      </c>
    </row>
    <row r="213" spans="1:12" x14ac:dyDescent="0.2">
      <c r="A213" s="100" t="s">
        <v>164</v>
      </c>
      <c r="B213" s="101" t="s">
        <v>7</v>
      </c>
      <c r="C213" s="102" t="s">
        <v>71</v>
      </c>
      <c r="D213" s="125" t="s">
        <v>142</v>
      </c>
      <c r="E213" s="183" t="s">
        <v>157</v>
      </c>
      <c r="F213" s="184"/>
      <c r="G213" s="130" t="s">
        <v>166</v>
      </c>
      <c r="H213" s="97">
        <v>258000</v>
      </c>
      <c r="I213" s="103">
        <v>0</v>
      </c>
      <c r="J213" s="104">
        <v>258000</v>
      </c>
      <c r="K213" s="119" t="str">
        <f t="shared" si="5"/>
        <v>00001049530001000800</v>
      </c>
      <c r="L213" s="107" t="s">
        <v>165</v>
      </c>
    </row>
    <row r="214" spans="1:12" x14ac:dyDescent="0.2">
      <c r="A214" s="100" t="s">
        <v>167</v>
      </c>
      <c r="B214" s="101" t="s">
        <v>7</v>
      </c>
      <c r="C214" s="102" t="s">
        <v>71</v>
      </c>
      <c r="D214" s="125" t="s">
        <v>142</v>
      </c>
      <c r="E214" s="183" t="s">
        <v>157</v>
      </c>
      <c r="F214" s="184"/>
      <c r="G214" s="130" t="s">
        <v>169</v>
      </c>
      <c r="H214" s="97">
        <v>258000</v>
      </c>
      <c r="I214" s="103">
        <v>0</v>
      </c>
      <c r="J214" s="104">
        <v>258000</v>
      </c>
      <c r="K214" s="119" t="str">
        <f t="shared" si="5"/>
        <v>00001049530001000850</v>
      </c>
      <c r="L214" s="107" t="s">
        <v>168</v>
      </c>
    </row>
    <row r="215" spans="1:12" s="85" customFormat="1" x14ac:dyDescent="0.2">
      <c r="A215" s="80" t="s">
        <v>170</v>
      </c>
      <c r="B215" s="79" t="s">
        <v>7</v>
      </c>
      <c r="C215" s="122" t="s">
        <v>71</v>
      </c>
      <c r="D215" s="126" t="s">
        <v>142</v>
      </c>
      <c r="E215" s="213" t="s">
        <v>157</v>
      </c>
      <c r="F215" s="214"/>
      <c r="G215" s="123" t="s">
        <v>171</v>
      </c>
      <c r="H215" s="81">
        <v>3000</v>
      </c>
      <c r="I215" s="82">
        <v>0</v>
      </c>
      <c r="J215" s="83">
        <f>IF(IF(H215="",0,H215)=0,0,(IF(H215&gt;0,IF(I215&gt;H215,0,H215-I215),IF(I215&gt;H215,H215-I215,0))))</f>
        <v>3000</v>
      </c>
      <c r="K215" s="119" t="str">
        <f t="shared" si="5"/>
        <v>00001049530001000852</v>
      </c>
      <c r="L215" s="84" t="str">
        <f>C215 &amp; D215 &amp;E215 &amp; F215 &amp; G215</f>
        <v>00001049530001000852</v>
      </c>
    </row>
    <row r="216" spans="1:12" s="85" customFormat="1" x14ac:dyDescent="0.2">
      <c r="A216" s="80" t="s">
        <v>172</v>
      </c>
      <c r="B216" s="79" t="s">
        <v>7</v>
      </c>
      <c r="C216" s="122" t="s">
        <v>71</v>
      </c>
      <c r="D216" s="126" t="s">
        <v>142</v>
      </c>
      <c r="E216" s="213" t="s">
        <v>157</v>
      </c>
      <c r="F216" s="214"/>
      <c r="G216" s="123" t="s">
        <v>173</v>
      </c>
      <c r="H216" s="81">
        <v>255000</v>
      </c>
      <c r="I216" s="82">
        <v>0</v>
      </c>
      <c r="J216" s="83">
        <f>IF(IF(H216="",0,H216)=0,0,(IF(H216&gt;0,IF(I216&gt;H216,0,H216-I216),IF(I216&gt;H216,H216-I216,0))))</f>
        <v>255000</v>
      </c>
      <c r="K216" s="119" t="str">
        <f t="shared" si="5"/>
        <v>00001049530001000853</v>
      </c>
      <c r="L216" s="84" t="str">
        <f>C216 &amp; D216 &amp;E216 &amp; F216 &amp; G216</f>
        <v>00001049530001000853</v>
      </c>
    </row>
    <row r="217" spans="1:12" ht="33.75" x14ac:dyDescent="0.2">
      <c r="A217" s="100" t="s">
        <v>2350</v>
      </c>
      <c r="B217" s="101" t="s">
        <v>7</v>
      </c>
      <c r="C217" s="102" t="s">
        <v>71</v>
      </c>
      <c r="D217" s="125" t="s">
        <v>142</v>
      </c>
      <c r="E217" s="183" t="s">
        <v>175</v>
      </c>
      <c r="F217" s="184"/>
      <c r="G217" s="130" t="s">
        <v>71</v>
      </c>
      <c r="H217" s="97">
        <v>3268200</v>
      </c>
      <c r="I217" s="103">
        <v>269621.15000000002</v>
      </c>
      <c r="J217" s="104">
        <v>2998578.85</v>
      </c>
      <c r="K217" s="119" t="str">
        <f t="shared" si="5"/>
        <v>00001049530070280000</v>
      </c>
      <c r="L217" s="107" t="s">
        <v>174</v>
      </c>
    </row>
    <row r="218" spans="1:12" ht="56.25" x14ac:dyDescent="0.2">
      <c r="A218" s="100" t="s">
        <v>128</v>
      </c>
      <c r="B218" s="101" t="s">
        <v>7</v>
      </c>
      <c r="C218" s="102" t="s">
        <v>71</v>
      </c>
      <c r="D218" s="125" t="s">
        <v>142</v>
      </c>
      <c r="E218" s="183" t="s">
        <v>175</v>
      </c>
      <c r="F218" s="184"/>
      <c r="G218" s="130" t="s">
        <v>130</v>
      </c>
      <c r="H218" s="97">
        <v>2643200</v>
      </c>
      <c r="I218" s="103">
        <v>211121.15</v>
      </c>
      <c r="J218" s="104">
        <v>2432078.85</v>
      </c>
      <c r="K218" s="119" t="str">
        <f t="shared" si="5"/>
        <v>00001049530070280100</v>
      </c>
      <c r="L218" s="107" t="s">
        <v>176</v>
      </c>
    </row>
    <row r="219" spans="1:12" ht="22.5" x14ac:dyDescent="0.2">
      <c r="A219" s="100" t="s">
        <v>131</v>
      </c>
      <c r="B219" s="101" t="s">
        <v>7</v>
      </c>
      <c r="C219" s="102" t="s">
        <v>71</v>
      </c>
      <c r="D219" s="125" t="s">
        <v>142</v>
      </c>
      <c r="E219" s="183" t="s">
        <v>175</v>
      </c>
      <c r="F219" s="184"/>
      <c r="G219" s="130" t="s">
        <v>133</v>
      </c>
      <c r="H219" s="97">
        <v>2643200</v>
      </c>
      <c r="I219" s="103">
        <v>211121.15</v>
      </c>
      <c r="J219" s="104">
        <v>2432078.85</v>
      </c>
      <c r="K219" s="119" t="str">
        <f t="shared" si="5"/>
        <v>00001049530070280120</v>
      </c>
      <c r="L219" s="107" t="s">
        <v>177</v>
      </c>
    </row>
    <row r="220" spans="1:12" s="85" customFormat="1" ht="22.5" x14ac:dyDescent="0.2">
      <c r="A220" s="80" t="s">
        <v>134</v>
      </c>
      <c r="B220" s="79" t="s">
        <v>7</v>
      </c>
      <c r="C220" s="122" t="s">
        <v>71</v>
      </c>
      <c r="D220" s="126" t="s">
        <v>142</v>
      </c>
      <c r="E220" s="213" t="s">
        <v>175</v>
      </c>
      <c r="F220" s="214"/>
      <c r="G220" s="123" t="s">
        <v>135</v>
      </c>
      <c r="H220" s="81">
        <v>1996100</v>
      </c>
      <c r="I220" s="82">
        <v>162816.07999999999</v>
      </c>
      <c r="J220" s="83">
        <f>IF(IF(H220="",0,H220)=0,0,(IF(H220&gt;0,IF(I220&gt;H220,0,H220-I220),IF(I220&gt;H220,H220-I220,0))))</f>
        <v>1833283.92</v>
      </c>
      <c r="K220" s="119" t="str">
        <f t="shared" si="5"/>
        <v>00001049530070280121</v>
      </c>
      <c r="L220" s="84" t="str">
        <f>C220 &amp; D220 &amp;E220 &amp; F220 &amp; G220</f>
        <v>00001049530070280121</v>
      </c>
    </row>
    <row r="221" spans="1:12" s="85" customFormat="1" ht="33.75" x14ac:dyDescent="0.2">
      <c r="A221" s="80" t="s">
        <v>136</v>
      </c>
      <c r="B221" s="79" t="s">
        <v>7</v>
      </c>
      <c r="C221" s="122" t="s">
        <v>71</v>
      </c>
      <c r="D221" s="126" t="s">
        <v>142</v>
      </c>
      <c r="E221" s="213" t="s">
        <v>175</v>
      </c>
      <c r="F221" s="214"/>
      <c r="G221" s="123" t="s">
        <v>137</v>
      </c>
      <c r="H221" s="81">
        <v>45000</v>
      </c>
      <c r="I221" s="82">
        <v>0</v>
      </c>
      <c r="J221" s="83">
        <f>IF(IF(H221="",0,H221)=0,0,(IF(H221&gt;0,IF(I221&gt;H221,0,H221-I221),IF(I221&gt;H221,H221-I221,0))))</f>
        <v>45000</v>
      </c>
      <c r="K221" s="119" t="str">
        <f t="shared" si="5"/>
        <v>00001049530070280122</v>
      </c>
      <c r="L221" s="84" t="str">
        <f>C221 &amp; D221 &amp;E221 &amp; F221 &amp; G221</f>
        <v>00001049530070280122</v>
      </c>
    </row>
    <row r="222" spans="1:12" s="85" customFormat="1" ht="33.75" x14ac:dyDescent="0.2">
      <c r="A222" s="80" t="s">
        <v>138</v>
      </c>
      <c r="B222" s="79" t="s">
        <v>7</v>
      </c>
      <c r="C222" s="122" t="s">
        <v>71</v>
      </c>
      <c r="D222" s="126" t="s">
        <v>142</v>
      </c>
      <c r="E222" s="213" t="s">
        <v>175</v>
      </c>
      <c r="F222" s="214"/>
      <c r="G222" s="123" t="s">
        <v>139</v>
      </c>
      <c r="H222" s="81">
        <v>602100</v>
      </c>
      <c r="I222" s="82">
        <v>48305.07</v>
      </c>
      <c r="J222" s="83">
        <f>IF(IF(H222="",0,H222)=0,0,(IF(H222&gt;0,IF(I222&gt;H222,0,H222-I222),IF(I222&gt;H222,H222-I222,0))))</f>
        <v>553794.93000000005</v>
      </c>
      <c r="K222" s="119" t="str">
        <f t="shared" si="5"/>
        <v>00001049530070280129</v>
      </c>
      <c r="L222" s="84" t="str">
        <f>C222 &amp; D222 &amp;E222 &amp; F222 &amp; G222</f>
        <v>00001049530070280129</v>
      </c>
    </row>
    <row r="223" spans="1:12" ht="22.5" x14ac:dyDescent="0.2">
      <c r="A223" s="100" t="s">
        <v>145</v>
      </c>
      <c r="B223" s="101" t="s">
        <v>7</v>
      </c>
      <c r="C223" s="102" t="s">
        <v>71</v>
      </c>
      <c r="D223" s="125" t="s">
        <v>142</v>
      </c>
      <c r="E223" s="183" t="s">
        <v>175</v>
      </c>
      <c r="F223" s="184"/>
      <c r="G223" s="130" t="s">
        <v>7</v>
      </c>
      <c r="H223" s="97">
        <v>60000</v>
      </c>
      <c r="I223" s="103">
        <v>0</v>
      </c>
      <c r="J223" s="104">
        <v>60000</v>
      </c>
      <c r="K223" s="119" t="str">
        <f t="shared" si="5"/>
        <v>00001049530070280200</v>
      </c>
      <c r="L223" s="107" t="s">
        <v>178</v>
      </c>
    </row>
    <row r="224" spans="1:12" ht="22.5" x14ac:dyDescent="0.2">
      <c r="A224" s="100" t="s">
        <v>147</v>
      </c>
      <c r="B224" s="101" t="s">
        <v>7</v>
      </c>
      <c r="C224" s="102" t="s">
        <v>71</v>
      </c>
      <c r="D224" s="125" t="s">
        <v>142</v>
      </c>
      <c r="E224" s="183" t="s">
        <v>175</v>
      </c>
      <c r="F224" s="184"/>
      <c r="G224" s="130" t="s">
        <v>149</v>
      </c>
      <c r="H224" s="97">
        <v>60000</v>
      </c>
      <c r="I224" s="103">
        <v>0</v>
      </c>
      <c r="J224" s="104">
        <v>60000</v>
      </c>
      <c r="K224" s="119" t="str">
        <f t="shared" si="5"/>
        <v>00001049530070280240</v>
      </c>
      <c r="L224" s="107" t="s">
        <v>179</v>
      </c>
    </row>
    <row r="225" spans="1:12" s="85" customFormat="1" x14ac:dyDescent="0.2">
      <c r="A225" s="80" t="s">
        <v>150</v>
      </c>
      <c r="B225" s="79" t="s">
        <v>7</v>
      </c>
      <c r="C225" s="122" t="s">
        <v>71</v>
      </c>
      <c r="D225" s="126" t="s">
        <v>142</v>
      </c>
      <c r="E225" s="213" t="s">
        <v>175</v>
      </c>
      <c r="F225" s="214"/>
      <c r="G225" s="123" t="s">
        <v>151</v>
      </c>
      <c r="H225" s="81">
        <v>60000</v>
      </c>
      <c r="I225" s="82">
        <v>0</v>
      </c>
      <c r="J225" s="83">
        <f>IF(IF(H225="",0,H225)=0,0,(IF(H225&gt;0,IF(I225&gt;H225,0,H225-I225),IF(I225&gt;H225,H225-I225,0))))</f>
        <v>60000</v>
      </c>
      <c r="K225" s="119" t="str">
        <f t="shared" si="5"/>
        <v>00001049530070280244</v>
      </c>
      <c r="L225" s="84" t="str">
        <f>C225 &amp; D225 &amp;E225 &amp; F225 &amp; G225</f>
        <v>00001049530070280244</v>
      </c>
    </row>
    <row r="226" spans="1:12" x14ac:dyDescent="0.2">
      <c r="A226" s="100" t="s">
        <v>152</v>
      </c>
      <c r="B226" s="101" t="s">
        <v>7</v>
      </c>
      <c r="C226" s="102" t="s">
        <v>71</v>
      </c>
      <c r="D226" s="125" t="s">
        <v>142</v>
      </c>
      <c r="E226" s="183" t="s">
        <v>175</v>
      </c>
      <c r="F226" s="184"/>
      <c r="G226" s="130" t="s">
        <v>8</v>
      </c>
      <c r="H226" s="97">
        <v>565000</v>
      </c>
      <c r="I226" s="103">
        <v>58500</v>
      </c>
      <c r="J226" s="104">
        <v>506500</v>
      </c>
      <c r="K226" s="119" t="str">
        <f t="shared" si="5"/>
        <v>00001049530070280500</v>
      </c>
      <c r="L226" s="107" t="s">
        <v>180</v>
      </c>
    </row>
    <row r="227" spans="1:12" s="85" customFormat="1" x14ac:dyDescent="0.2">
      <c r="A227" s="80" t="s">
        <v>154</v>
      </c>
      <c r="B227" s="79" t="s">
        <v>7</v>
      </c>
      <c r="C227" s="122" t="s">
        <v>71</v>
      </c>
      <c r="D227" s="126" t="s">
        <v>142</v>
      </c>
      <c r="E227" s="213" t="s">
        <v>175</v>
      </c>
      <c r="F227" s="214"/>
      <c r="G227" s="123" t="s">
        <v>155</v>
      </c>
      <c r="H227" s="81">
        <v>565000</v>
      </c>
      <c r="I227" s="82">
        <v>58500</v>
      </c>
      <c r="J227" s="83">
        <f>IF(IF(H227="",0,H227)=0,0,(IF(H227&gt;0,IF(I227&gt;H227,0,H227-I227),IF(I227&gt;H227,H227-I227,0))))</f>
        <v>506500</v>
      </c>
      <c r="K227" s="119" t="str">
        <f t="shared" si="5"/>
        <v>00001049530070280530</v>
      </c>
      <c r="L227" s="84" t="str">
        <f>C227 &amp; D227 &amp;E227 &amp; F227 &amp; G227</f>
        <v>00001049530070280530</v>
      </c>
    </row>
    <row r="228" spans="1:12" x14ac:dyDescent="0.2">
      <c r="A228" s="100" t="s">
        <v>181</v>
      </c>
      <c r="B228" s="101" t="s">
        <v>7</v>
      </c>
      <c r="C228" s="102" t="s">
        <v>71</v>
      </c>
      <c r="D228" s="125" t="s">
        <v>183</v>
      </c>
      <c r="E228" s="183" t="s">
        <v>121</v>
      </c>
      <c r="F228" s="184"/>
      <c r="G228" s="130" t="s">
        <v>71</v>
      </c>
      <c r="H228" s="97">
        <v>158200</v>
      </c>
      <c r="I228" s="103">
        <v>0</v>
      </c>
      <c r="J228" s="104">
        <v>158200</v>
      </c>
      <c r="K228" s="119" t="str">
        <f t="shared" si="5"/>
        <v>00001050000000000000</v>
      </c>
      <c r="L228" s="107" t="s">
        <v>182</v>
      </c>
    </row>
    <row r="229" spans="1:12" ht="33.75" x14ac:dyDescent="0.2">
      <c r="A229" s="100" t="s">
        <v>2130</v>
      </c>
      <c r="B229" s="101" t="s">
        <v>7</v>
      </c>
      <c r="C229" s="102" t="s">
        <v>71</v>
      </c>
      <c r="D229" s="125" t="s">
        <v>183</v>
      </c>
      <c r="E229" s="183" t="s">
        <v>185</v>
      </c>
      <c r="F229" s="184"/>
      <c r="G229" s="130" t="s">
        <v>71</v>
      </c>
      <c r="H229" s="97">
        <v>158200</v>
      </c>
      <c r="I229" s="103">
        <v>0</v>
      </c>
      <c r="J229" s="104">
        <v>158200</v>
      </c>
      <c r="K229" s="119" t="str">
        <f t="shared" si="5"/>
        <v>00001059300051200000</v>
      </c>
      <c r="L229" s="107" t="s">
        <v>184</v>
      </c>
    </row>
    <row r="230" spans="1:12" ht="22.5" x14ac:dyDescent="0.2">
      <c r="A230" s="100" t="s">
        <v>145</v>
      </c>
      <c r="B230" s="101" t="s">
        <v>7</v>
      </c>
      <c r="C230" s="102" t="s">
        <v>71</v>
      </c>
      <c r="D230" s="125" t="s">
        <v>183</v>
      </c>
      <c r="E230" s="183" t="s">
        <v>185</v>
      </c>
      <c r="F230" s="184"/>
      <c r="G230" s="130" t="s">
        <v>7</v>
      </c>
      <c r="H230" s="97">
        <v>158200</v>
      </c>
      <c r="I230" s="103">
        <v>0</v>
      </c>
      <c r="J230" s="104">
        <v>158200</v>
      </c>
      <c r="K230" s="119" t="str">
        <f t="shared" si="5"/>
        <v>00001059300051200200</v>
      </c>
      <c r="L230" s="107" t="s">
        <v>186</v>
      </c>
    </row>
    <row r="231" spans="1:12" ht="22.5" x14ac:dyDescent="0.2">
      <c r="A231" s="100" t="s">
        <v>147</v>
      </c>
      <c r="B231" s="101" t="s">
        <v>7</v>
      </c>
      <c r="C231" s="102" t="s">
        <v>71</v>
      </c>
      <c r="D231" s="125" t="s">
        <v>183</v>
      </c>
      <c r="E231" s="183" t="s">
        <v>185</v>
      </c>
      <c r="F231" s="184"/>
      <c r="G231" s="130" t="s">
        <v>149</v>
      </c>
      <c r="H231" s="97">
        <v>158200</v>
      </c>
      <c r="I231" s="103">
        <v>0</v>
      </c>
      <c r="J231" s="104">
        <v>158200</v>
      </c>
      <c r="K231" s="119" t="str">
        <f t="shared" si="5"/>
        <v>00001059300051200240</v>
      </c>
      <c r="L231" s="107" t="s">
        <v>187</v>
      </c>
    </row>
    <row r="232" spans="1:12" s="85" customFormat="1" x14ac:dyDescent="0.2">
      <c r="A232" s="80" t="s">
        <v>150</v>
      </c>
      <c r="B232" s="79" t="s">
        <v>7</v>
      </c>
      <c r="C232" s="122" t="s">
        <v>71</v>
      </c>
      <c r="D232" s="126" t="s">
        <v>183</v>
      </c>
      <c r="E232" s="213" t="s">
        <v>185</v>
      </c>
      <c r="F232" s="214"/>
      <c r="G232" s="123" t="s">
        <v>151</v>
      </c>
      <c r="H232" s="81">
        <v>158200</v>
      </c>
      <c r="I232" s="82">
        <v>0</v>
      </c>
      <c r="J232" s="83">
        <f>IF(IF(H232="",0,H232)=0,0,(IF(H232&gt;0,IF(I232&gt;H232,0,H232-I232),IF(I232&gt;H232,H232-I232,0))))</f>
        <v>158200</v>
      </c>
      <c r="K232" s="119" t="str">
        <f t="shared" si="5"/>
        <v>00001059300051200244</v>
      </c>
      <c r="L232" s="84" t="str">
        <f>C232 &amp; D232 &amp;E232 &amp; F232 &amp; G232</f>
        <v>00001059300051200244</v>
      </c>
    </row>
    <row r="233" spans="1:12" ht="33.75" x14ac:dyDescent="0.2">
      <c r="A233" s="100" t="s">
        <v>188</v>
      </c>
      <c r="B233" s="101" t="s">
        <v>7</v>
      </c>
      <c r="C233" s="102" t="s">
        <v>71</v>
      </c>
      <c r="D233" s="125" t="s">
        <v>190</v>
      </c>
      <c r="E233" s="183" t="s">
        <v>121</v>
      </c>
      <c r="F233" s="184"/>
      <c r="G233" s="130" t="s">
        <v>71</v>
      </c>
      <c r="H233" s="97">
        <v>12650954</v>
      </c>
      <c r="I233" s="103">
        <v>782044.7</v>
      </c>
      <c r="J233" s="104">
        <v>11868909.300000001</v>
      </c>
      <c r="K233" s="119" t="str">
        <f t="shared" si="5"/>
        <v>00001060000000000000</v>
      </c>
      <c r="L233" s="107" t="s">
        <v>189</v>
      </c>
    </row>
    <row r="234" spans="1:12" ht="22.5" x14ac:dyDescent="0.2">
      <c r="A234" s="100" t="s">
        <v>2029</v>
      </c>
      <c r="B234" s="101" t="s">
        <v>7</v>
      </c>
      <c r="C234" s="102" t="s">
        <v>71</v>
      </c>
      <c r="D234" s="125" t="s">
        <v>190</v>
      </c>
      <c r="E234" s="183" t="s">
        <v>192</v>
      </c>
      <c r="F234" s="184"/>
      <c r="G234" s="130" t="s">
        <v>71</v>
      </c>
      <c r="H234" s="97">
        <v>1169100</v>
      </c>
      <c r="I234" s="103">
        <v>0</v>
      </c>
      <c r="J234" s="104">
        <v>1169100</v>
      </c>
      <c r="K234" s="119" t="str">
        <f t="shared" si="5"/>
        <v>00001069000081020000</v>
      </c>
      <c r="L234" s="107" t="s">
        <v>191</v>
      </c>
    </row>
    <row r="235" spans="1:12" ht="56.25" x14ac:dyDescent="0.2">
      <c r="A235" s="100" t="s">
        <v>128</v>
      </c>
      <c r="B235" s="101" t="s">
        <v>7</v>
      </c>
      <c r="C235" s="102" t="s">
        <v>71</v>
      </c>
      <c r="D235" s="125" t="s">
        <v>190</v>
      </c>
      <c r="E235" s="183" t="s">
        <v>192</v>
      </c>
      <c r="F235" s="184"/>
      <c r="G235" s="130" t="s">
        <v>130</v>
      </c>
      <c r="H235" s="97">
        <v>1169100</v>
      </c>
      <c r="I235" s="103">
        <v>0</v>
      </c>
      <c r="J235" s="104">
        <v>1169100</v>
      </c>
      <c r="K235" s="119" t="str">
        <f t="shared" si="5"/>
        <v>00001069000081020100</v>
      </c>
      <c r="L235" s="107" t="s">
        <v>193</v>
      </c>
    </row>
    <row r="236" spans="1:12" ht="22.5" x14ac:dyDescent="0.2">
      <c r="A236" s="100" t="s">
        <v>131</v>
      </c>
      <c r="B236" s="101" t="s">
        <v>7</v>
      </c>
      <c r="C236" s="102" t="s">
        <v>71</v>
      </c>
      <c r="D236" s="125" t="s">
        <v>190</v>
      </c>
      <c r="E236" s="183" t="s">
        <v>192</v>
      </c>
      <c r="F236" s="184"/>
      <c r="G236" s="130" t="s">
        <v>133</v>
      </c>
      <c r="H236" s="97">
        <v>1169100</v>
      </c>
      <c r="I236" s="103">
        <v>0</v>
      </c>
      <c r="J236" s="104">
        <v>1169100</v>
      </c>
      <c r="K236" s="119" t="str">
        <f t="shared" si="5"/>
        <v>00001069000081020120</v>
      </c>
      <c r="L236" s="107" t="s">
        <v>194</v>
      </c>
    </row>
    <row r="237" spans="1:12" s="85" customFormat="1" ht="22.5" x14ac:dyDescent="0.2">
      <c r="A237" s="80" t="s">
        <v>134</v>
      </c>
      <c r="B237" s="79" t="s">
        <v>7</v>
      </c>
      <c r="C237" s="122" t="s">
        <v>71</v>
      </c>
      <c r="D237" s="126" t="s">
        <v>190</v>
      </c>
      <c r="E237" s="213" t="s">
        <v>192</v>
      </c>
      <c r="F237" s="214"/>
      <c r="G237" s="123" t="s">
        <v>135</v>
      </c>
      <c r="H237" s="81">
        <v>865000</v>
      </c>
      <c r="I237" s="82">
        <v>0</v>
      </c>
      <c r="J237" s="83">
        <f>IF(IF(H237="",0,H237)=0,0,(IF(H237&gt;0,IF(I237&gt;H237,0,H237-I237),IF(I237&gt;H237,H237-I237,0))))</f>
        <v>865000</v>
      </c>
      <c r="K237" s="119" t="str">
        <f t="shared" si="5"/>
        <v>00001069000081020121</v>
      </c>
      <c r="L237" s="84" t="str">
        <f>C237 &amp; D237 &amp;E237 &amp; F237 &amp; G237</f>
        <v>00001069000081020121</v>
      </c>
    </row>
    <row r="238" spans="1:12" s="85" customFormat="1" ht="33.75" x14ac:dyDescent="0.2">
      <c r="A238" s="80" t="s">
        <v>136</v>
      </c>
      <c r="B238" s="79" t="s">
        <v>7</v>
      </c>
      <c r="C238" s="122" t="s">
        <v>71</v>
      </c>
      <c r="D238" s="126" t="s">
        <v>190</v>
      </c>
      <c r="E238" s="213" t="s">
        <v>192</v>
      </c>
      <c r="F238" s="214"/>
      <c r="G238" s="123" t="s">
        <v>137</v>
      </c>
      <c r="H238" s="81">
        <v>45000</v>
      </c>
      <c r="I238" s="82">
        <v>0</v>
      </c>
      <c r="J238" s="83">
        <f>IF(IF(H238="",0,H238)=0,0,(IF(H238&gt;0,IF(I238&gt;H238,0,H238-I238),IF(I238&gt;H238,H238-I238,0))))</f>
        <v>45000</v>
      </c>
      <c r="K238" s="119" t="str">
        <f t="shared" si="5"/>
        <v>00001069000081020122</v>
      </c>
      <c r="L238" s="84" t="str">
        <f>C238 &amp; D238 &amp;E238 &amp; F238 &amp; G238</f>
        <v>00001069000081020122</v>
      </c>
    </row>
    <row r="239" spans="1:12" s="85" customFormat="1" ht="33.75" x14ac:dyDescent="0.2">
      <c r="A239" s="80" t="s">
        <v>138</v>
      </c>
      <c r="B239" s="79" t="s">
        <v>7</v>
      </c>
      <c r="C239" s="122" t="s">
        <v>71</v>
      </c>
      <c r="D239" s="126" t="s">
        <v>190</v>
      </c>
      <c r="E239" s="213" t="s">
        <v>192</v>
      </c>
      <c r="F239" s="214"/>
      <c r="G239" s="123" t="s">
        <v>139</v>
      </c>
      <c r="H239" s="81">
        <v>259100</v>
      </c>
      <c r="I239" s="82">
        <v>0</v>
      </c>
      <c r="J239" s="83">
        <f>IF(IF(H239="",0,H239)=0,0,(IF(H239&gt;0,IF(I239&gt;H239,0,H239-I239),IF(I239&gt;H239,H239-I239,0))))</f>
        <v>259100</v>
      </c>
      <c r="K239" s="119" t="str">
        <f t="shared" si="5"/>
        <v>00001069000081020129</v>
      </c>
      <c r="L239" s="84" t="str">
        <f>C239 &amp; D239 &amp;E239 &amp; F239 &amp; G239</f>
        <v>00001069000081020129</v>
      </c>
    </row>
    <row r="240" spans="1:12" ht="33.75" x14ac:dyDescent="0.2">
      <c r="A240" s="100" t="s">
        <v>2365</v>
      </c>
      <c r="B240" s="101" t="s">
        <v>7</v>
      </c>
      <c r="C240" s="102" t="s">
        <v>71</v>
      </c>
      <c r="D240" s="125" t="s">
        <v>190</v>
      </c>
      <c r="E240" s="183" t="s">
        <v>157</v>
      </c>
      <c r="F240" s="184"/>
      <c r="G240" s="130" t="s">
        <v>71</v>
      </c>
      <c r="H240" s="97">
        <v>10116550</v>
      </c>
      <c r="I240" s="103">
        <v>611256.67000000004</v>
      </c>
      <c r="J240" s="104">
        <v>9505293.3300000001</v>
      </c>
      <c r="K240" s="119" t="str">
        <f t="shared" si="5"/>
        <v>00001069530001000000</v>
      </c>
      <c r="L240" s="107" t="s">
        <v>195</v>
      </c>
    </row>
    <row r="241" spans="1:12" ht="56.25" x14ac:dyDescent="0.2">
      <c r="A241" s="100" t="s">
        <v>128</v>
      </c>
      <c r="B241" s="101" t="s">
        <v>7</v>
      </c>
      <c r="C241" s="102" t="s">
        <v>71</v>
      </c>
      <c r="D241" s="125" t="s">
        <v>190</v>
      </c>
      <c r="E241" s="183" t="s">
        <v>157</v>
      </c>
      <c r="F241" s="184"/>
      <c r="G241" s="130" t="s">
        <v>130</v>
      </c>
      <c r="H241" s="97">
        <v>9696193</v>
      </c>
      <c r="I241" s="103">
        <v>609876.72</v>
      </c>
      <c r="J241" s="104">
        <v>9086316.2799999993</v>
      </c>
      <c r="K241" s="119" t="str">
        <f t="shared" si="5"/>
        <v>00001069530001000100</v>
      </c>
      <c r="L241" s="107" t="s">
        <v>196</v>
      </c>
    </row>
    <row r="242" spans="1:12" ht="22.5" x14ac:dyDescent="0.2">
      <c r="A242" s="100" t="s">
        <v>131</v>
      </c>
      <c r="B242" s="101" t="s">
        <v>7</v>
      </c>
      <c r="C242" s="102" t="s">
        <v>71</v>
      </c>
      <c r="D242" s="125" t="s">
        <v>190</v>
      </c>
      <c r="E242" s="183" t="s">
        <v>157</v>
      </c>
      <c r="F242" s="184"/>
      <c r="G242" s="130" t="s">
        <v>133</v>
      </c>
      <c r="H242" s="97">
        <v>9696193</v>
      </c>
      <c r="I242" s="103">
        <v>609876.72</v>
      </c>
      <c r="J242" s="104">
        <v>9086316.2799999993</v>
      </c>
      <c r="K242" s="119" t="str">
        <f t="shared" si="5"/>
        <v>00001069530001000120</v>
      </c>
      <c r="L242" s="107" t="s">
        <v>197</v>
      </c>
    </row>
    <row r="243" spans="1:12" s="85" customFormat="1" ht="22.5" x14ac:dyDescent="0.2">
      <c r="A243" s="80" t="s">
        <v>134</v>
      </c>
      <c r="B243" s="79" t="s">
        <v>7</v>
      </c>
      <c r="C243" s="122" t="s">
        <v>71</v>
      </c>
      <c r="D243" s="126" t="s">
        <v>190</v>
      </c>
      <c r="E243" s="213" t="s">
        <v>157</v>
      </c>
      <c r="F243" s="214"/>
      <c r="G243" s="123" t="s">
        <v>135</v>
      </c>
      <c r="H243" s="81">
        <v>7101531</v>
      </c>
      <c r="I243" s="82">
        <v>468280.26</v>
      </c>
      <c r="J243" s="83">
        <f>IF(IF(H243="",0,H243)=0,0,(IF(H243&gt;0,IF(I243&gt;H243,0,H243-I243),IF(I243&gt;H243,H243-I243,0))))</f>
        <v>6633250.7400000002</v>
      </c>
      <c r="K243" s="119" t="str">
        <f t="shared" si="5"/>
        <v>00001069530001000121</v>
      </c>
      <c r="L243" s="84" t="str">
        <f>C243 &amp; D243 &amp;E243 &amp; F243 &amp; G243</f>
        <v>00001069530001000121</v>
      </c>
    </row>
    <row r="244" spans="1:12" s="85" customFormat="1" ht="33.75" x14ac:dyDescent="0.2">
      <c r="A244" s="80" t="s">
        <v>136</v>
      </c>
      <c r="B244" s="79" t="s">
        <v>7</v>
      </c>
      <c r="C244" s="122" t="s">
        <v>71</v>
      </c>
      <c r="D244" s="126" t="s">
        <v>190</v>
      </c>
      <c r="E244" s="213" t="s">
        <v>157</v>
      </c>
      <c r="F244" s="214"/>
      <c r="G244" s="123" t="s">
        <v>137</v>
      </c>
      <c r="H244" s="81">
        <v>450000</v>
      </c>
      <c r="I244" s="82">
        <v>0</v>
      </c>
      <c r="J244" s="83">
        <f>IF(IF(H244="",0,H244)=0,0,(IF(H244&gt;0,IF(I244&gt;H244,0,H244-I244),IF(I244&gt;H244,H244-I244,0))))</f>
        <v>450000</v>
      </c>
      <c r="K244" s="119" t="str">
        <f t="shared" si="5"/>
        <v>00001069530001000122</v>
      </c>
      <c r="L244" s="84" t="str">
        <f>C244 &amp; D244 &amp;E244 &amp; F244 &amp; G244</f>
        <v>00001069530001000122</v>
      </c>
    </row>
    <row r="245" spans="1:12" s="85" customFormat="1" ht="33.75" x14ac:dyDescent="0.2">
      <c r="A245" s="80" t="s">
        <v>138</v>
      </c>
      <c r="B245" s="79" t="s">
        <v>7</v>
      </c>
      <c r="C245" s="122" t="s">
        <v>71</v>
      </c>
      <c r="D245" s="126" t="s">
        <v>190</v>
      </c>
      <c r="E245" s="213" t="s">
        <v>157</v>
      </c>
      <c r="F245" s="214"/>
      <c r="G245" s="123" t="s">
        <v>139</v>
      </c>
      <c r="H245" s="81">
        <v>2144662</v>
      </c>
      <c r="I245" s="82">
        <v>141596.46</v>
      </c>
      <c r="J245" s="83">
        <f>IF(IF(H245="",0,H245)=0,0,(IF(H245&gt;0,IF(I245&gt;H245,0,H245-I245),IF(I245&gt;H245,H245-I245,0))))</f>
        <v>2003065.54</v>
      </c>
      <c r="K245" s="119" t="str">
        <f t="shared" si="5"/>
        <v>00001069530001000129</v>
      </c>
      <c r="L245" s="84" t="str">
        <f>C245 &amp; D245 &amp;E245 &amp; F245 &amp; G245</f>
        <v>00001069530001000129</v>
      </c>
    </row>
    <row r="246" spans="1:12" ht="22.5" x14ac:dyDescent="0.2">
      <c r="A246" s="100" t="s">
        <v>145</v>
      </c>
      <c r="B246" s="101" t="s">
        <v>7</v>
      </c>
      <c r="C246" s="102" t="s">
        <v>71</v>
      </c>
      <c r="D246" s="125" t="s">
        <v>190</v>
      </c>
      <c r="E246" s="183" t="s">
        <v>157</v>
      </c>
      <c r="F246" s="184"/>
      <c r="G246" s="130" t="s">
        <v>7</v>
      </c>
      <c r="H246" s="97">
        <v>420357</v>
      </c>
      <c r="I246" s="103">
        <v>1379.95</v>
      </c>
      <c r="J246" s="104">
        <v>418977.05</v>
      </c>
      <c r="K246" s="119" t="str">
        <f t="shared" si="5"/>
        <v>00001069530001000200</v>
      </c>
      <c r="L246" s="107" t="s">
        <v>198</v>
      </c>
    </row>
    <row r="247" spans="1:12" ht="22.5" x14ac:dyDescent="0.2">
      <c r="A247" s="100" t="s">
        <v>147</v>
      </c>
      <c r="B247" s="101" t="s">
        <v>7</v>
      </c>
      <c r="C247" s="102" t="s">
        <v>71</v>
      </c>
      <c r="D247" s="125" t="s">
        <v>190</v>
      </c>
      <c r="E247" s="183" t="s">
        <v>157</v>
      </c>
      <c r="F247" s="184"/>
      <c r="G247" s="130" t="s">
        <v>149</v>
      </c>
      <c r="H247" s="97">
        <v>420357</v>
      </c>
      <c r="I247" s="103">
        <v>1379.95</v>
      </c>
      <c r="J247" s="104">
        <v>418977.05</v>
      </c>
      <c r="K247" s="119" t="str">
        <f t="shared" si="5"/>
        <v>00001069530001000240</v>
      </c>
      <c r="L247" s="107" t="s">
        <v>199</v>
      </c>
    </row>
    <row r="248" spans="1:12" s="85" customFormat="1" x14ac:dyDescent="0.2">
      <c r="A248" s="80" t="s">
        <v>150</v>
      </c>
      <c r="B248" s="79" t="s">
        <v>7</v>
      </c>
      <c r="C248" s="122" t="s">
        <v>71</v>
      </c>
      <c r="D248" s="126" t="s">
        <v>190</v>
      </c>
      <c r="E248" s="213" t="s">
        <v>157</v>
      </c>
      <c r="F248" s="214"/>
      <c r="G248" s="123" t="s">
        <v>151</v>
      </c>
      <c r="H248" s="81">
        <v>420357</v>
      </c>
      <c r="I248" s="82">
        <v>1379.95</v>
      </c>
      <c r="J248" s="83">
        <f>IF(IF(H248="",0,H248)=0,0,(IF(H248&gt;0,IF(I248&gt;H248,0,H248-I248),IF(I248&gt;H248,H248-I248,0))))</f>
        <v>418977.05</v>
      </c>
      <c r="K248" s="119" t="str">
        <f t="shared" si="5"/>
        <v>00001069530001000244</v>
      </c>
      <c r="L248" s="84" t="str">
        <f>C248 &amp; D248 &amp;E248 &amp; F248 &amp; G248</f>
        <v>00001069530001000244</v>
      </c>
    </row>
    <row r="249" spans="1:12" ht="33.75" x14ac:dyDescent="0.2">
      <c r="A249" s="100" t="s">
        <v>2350</v>
      </c>
      <c r="B249" s="101" t="s">
        <v>7</v>
      </c>
      <c r="C249" s="102" t="s">
        <v>71</v>
      </c>
      <c r="D249" s="125" t="s">
        <v>190</v>
      </c>
      <c r="E249" s="183" t="s">
        <v>175</v>
      </c>
      <c r="F249" s="184"/>
      <c r="G249" s="130" t="s">
        <v>71</v>
      </c>
      <c r="H249" s="97">
        <v>29100</v>
      </c>
      <c r="I249" s="103">
        <v>0</v>
      </c>
      <c r="J249" s="104">
        <v>29100</v>
      </c>
      <c r="K249" s="119" t="str">
        <f t="shared" si="5"/>
        <v>00001069530070280000</v>
      </c>
      <c r="L249" s="107" t="s">
        <v>200</v>
      </c>
    </row>
    <row r="250" spans="1:12" ht="56.25" x14ac:dyDescent="0.2">
      <c r="A250" s="100" t="s">
        <v>128</v>
      </c>
      <c r="B250" s="101" t="s">
        <v>7</v>
      </c>
      <c r="C250" s="102" t="s">
        <v>71</v>
      </c>
      <c r="D250" s="125" t="s">
        <v>190</v>
      </c>
      <c r="E250" s="183" t="s">
        <v>175</v>
      </c>
      <c r="F250" s="184"/>
      <c r="G250" s="130" t="s">
        <v>130</v>
      </c>
      <c r="H250" s="97">
        <v>26700</v>
      </c>
      <c r="I250" s="103">
        <v>0</v>
      </c>
      <c r="J250" s="104">
        <v>26700</v>
      </c>
      <c r="K250" s="119" t="str">
        <f t="shared" si="5"/>
        <v>00001069530070280100</v>
      </c>
      <c r="L250" s="107" t="s">
        <v>201</v>
      </c>
    </row>
    <row r="251" spans="1:12" ht="22.5" x14ac:dyDescent="0.2">
      <c r="A251" s="100" t="s">
        <v>131</v>
      </c>
      <c r="B251" s="101" t="s">
        <v>7</v>
      </c>
      <c r="C251" s="102" t="s">
        <v>71</v>
      </c>
      <c r="D251" s="125" t="s">
        <v>190</v>
      </c>
      <c r="E251" s="183" t="s">
        <v>175</v>
      </c>
      <c r="F251" s="184"/>
      <c r="G251" s="130" t="s">
        <v>133</v>
      </c>
      <c r="H251" s="97">
        <v>26700</v>
      </c>
      <c r="I251" s="103">
        <v>0</v>
      </c>
      <c r="J251" s="104">
        <v>26700</v>
      </c>
      <c r="K251" s="119" t="str">
        <f t="shared" si="5"/>
        <v>00001069530070280120</v>
      </c>
      <c r="L251" s="107" t="s">
        <v>202</v>
      </c>
    </row>
    <row r="252" spans="1:12" s="85" customFormat="1" ht="22.5" x14ac:dyDescent="0.2">
      <c r="A252" s="80" t="s">
        <v>134</v>
      </c>
      <c r="B252" s="79" t="s">
        <v>7</v>
      </c>
      <c r="C252" s="122" t="s">
        <v>71</v>
      </c>
      <c r="D252" s="126" t="s">
        <v>190</v>
      </c>
      <c r="E252" s="213" t="s">
        <v>175</v>
      </c>
      <c r="F252" s="214"/>
      <c r="G252" s="123" t="s">
        <v>135</v>
      </c>
      <c r="H252" s="81">
        <v>20500</v>
      </c>
      <c r="I252" s="82">
        <v>0</v>
      </c>
      <c r="J252" s="83">
        <f>IF(IF(H252="",0,H252)=0,0,(IF(H252&gt;0,IF(I252&gt;H252,0,H252-I252),IF(I252&gt;H252,H252-I252,0))))</f>
        <v>20500</v>
      </c>
      <c r="K252" s="119" t="str">
        <f t="shared" ref="K252:K315" si="6">C252 &amp; D252 &amp;E252 &amp; F252 &amp; G252</f>
        <v>00001069530070280121</v>
      </c>
      <c r="L252" s="84" t="str">
        <f>C252 &amp; D252 &amp;E252 &amp; F252 &amp; G252</f>
        <v>00001069530070280121</v>
      </c>
    </row>
    <row r="253" spans="1:12" s="85" customFormat="1" ht="33.75" x14ac:dyDescent="0.2">
      <c r="A253" s="80" t="s">
        <v>138</v>
      </c>
      <c r="B253" s="79" t="s">
        <v>7</v>
      </c>
      <c r="C253" s="122" t="s">
        <v>71</v>
      </c>
      <c r="D253" s="126" t="s">
        <v>190</v>
      </c>
      <c r="E253" s="213" t="s">
        <v>175</v>
      </c>
      <c r="F253" s="214"/>
      <c r="G253" s="123" t="s">
        <v>139</v>
      </c>
      <c r="H253" s="81">
        <v>6200</v>
      </c>
      <c r="I253" s="82">
        <v>0</v>
      </c>
      <c r="J253" s="83">
        <f>IF(IF(H253="",0,H253)=0,0,(IF(H253&gt;0,IF(I253&gt;H253,0,H253-I253),IF(I253&gt;H253,H253-I253,0))))</f>
        <v>6200</v>
      </c>
      <c r="K253" s="119" t="str">
        <f t="shared" si="6"/>
        <v>00001069530070280129</v>
      </c>
      <c r="L253" s="84" t="str">
        <f>C253 &amp; D253 &amp;E253 &amp; F253 &amp; G253</f>
        <v>00001069530070280129</v>
      </c>
    </row>
    <row r="254" spans="1:12" ht="22.5" x14ac:dyDescent="0.2">
      <c r="A254" s="100" t="s">
        <v>145</v>
      </c>
      <c r="B254" s="101" t="s">
        <v>7</v>
      </c>
      <c r="C254" s="102" t="s">
        <v>71</v>
      </c>
      <c r="D254" s="125" t="s">
        <v>190</v>
      </c>
      <c r="E254" s="183" t="s">
        <v>175</v>
      </c>
      <c r="F254" s="184"/>
      <c r="G254" s="130" t="s">
        <v>7</v>
      </c>
      <c r="H254" s="97">
        <v>2400</v>
      </c>
      <c r="I254" s="103">
        <v>0</v>
      </c>
      <c r="J254" s="104">
        <v>2400</v>
      </c>
      <c r="K254" s="119" t="str">
        <f t="shared" si="6"/>
        <v>00001069530070280200</v>
      </c>
      <c r="L254" s="107" t="s">
        <v>203</v>
      </c>
    </row>
    <row r="255" spans="1:12" ht="22.5" x14ac:dyDescent="0.2">
      <c r="A255" s="100" t="s">
        <v>147</v>
      </c>
      <c r="B255" s="101" t="s">
        <v>7</v>
      </c>
      <c r="C255" s="102" t="s">
        <v>71</v>
      </c>
      <c r="D255" s="125" t="s">
        <v>190</v>
      </c>
      <c r="E255" s="183" t="s">
        <v>175</v>
      </c>
      <c r="F255" s="184"/>
      <c r="G255" s="130" t="s">
        <v>149</v>
      </c>
      <c r="H255" s="97">
        <v>2400</v>
      </c>
      <c r="I255" s="103">
        <v>0</v>
      </c>
      <c r="J255" s="104">
        <v>2400</v>
      </c>
      <c r="K255" s="119" t="str">
        <f t="shared" si="6"/>
        <v>00001069530070280240</v>
      </c>
      <c r="L255" s="107" t="s">
        <v>204</v>
      </c>
    </row>
    <row r="256" spans="1:12" s="85" customFormat="1" x14ac:dyDescent="0.2">
      <c r="A256" s="80" t="s">
        <v>150</v>
      </c>
      <c r="B256" s="79" t="s">
        <v>7</v>
      </c>
      <c r="C256" s="122" t="s">
        <v>71</v>
      </c>
      <c r="D256" s="126" t="s">
        <v>190</v>
      </c>
      <c r="E256" s="213" t="s">
        <v>175</v>
      </c>
      <c r="F256" s="214"/>
      <c r="G256" s="123" t="s">
        <v>151</v>
      </c>
      <c r="H256" s="81">
        <v>2400</v>
      </c>
      <c r="I256" s="82">
        <v>0</v>
      </c>
      <c r="J256" s="83">
        <f>IF(IF(H256="",0,H256)=0,0,(IF(H256&gt;0,IF(I256&gt;H256,0,H256-I256),IF(I256&gt;H256,H256-I256,0))))</f>
        <v>2400</v>
      </c>
      <c r="K256" s="119" t="str">
        <f t="shared" si="6"/>
        <v>00001069530070280244</v>
      </c>
      <c r="L256" s="84" t="str">
        <f>C256 &amp; D256 &amp;E256 &amp; F256 &amp; G256</f>
        <v>00001069530070280244</v>
      </c>
    </row>
    <row r="257" spans="1:12" ht="22.5" x14ac:dyDescent="0.2">
      <c r="A257" s="100" t="s">
        <v>2368</v>
      </c>
      <c r="B257" s="101" t="s">
        <v>7</v>
      </c>
      <c r="C257" s="102" t="s">
        <v>71</v>
      </c>
      <c r="D257" s="125" t="s">
        <v>190</v>
      </c>
      <c r="E257" s="183" t="s">
        <v>206</v>
      </c>
      <c r="F257" s="184"/>
      <c r="G257" s="130" t="s">
        <v>71</v>
      </c>
      <c r="H257" s="97">
        <v>1058439</v>
      </c>
      <c r="I257" s="103">
        <v>62018.68</v>
      </c>
      <c r="J257" s="104">
        <v>996420.32</v>
      </c>
      <c r="K257" s="119" t="str">
        <f t="shared" si="6"/>
        <v>00001069600000060000</v>
      </c>
      <c r="L257" s="107" t="s">
        <v>205</v>
      </c>
    </row>
    <row r="258" spans="1:12" ht="56.25" x14ac:dyDescent="0.2">
      <c r="A258" s="100" t="s">
        <v>128</v>
      </c>
      <c r="B258" s="101" t="s">
        <v>7</v>
      </c>
      <c r="C258" s="102" t="s">
        <v>71</v>
      </c>
      <c r="D258" s="125" t="s">
        <v>190</v>
      </c>
      <c r="E258" s="183" t="s">
        <v>206</v>
      </c>
      <c r="F258" s="184"/>
      <c r="G258" s="130" t="s">
        <v>130</v>
      </c>
      <c r="H258" s="97">
        <v>1058439</v>
      </c>
      <c r="I258" s="103">
        <v>62018.68</v>
      </c>
      <c r="J258" s="104">
        <v>996420.32</v>
      </c>
      <c r="K258" s="119" t="str">
        <f t="shared" si="6"/>
        <v>00001069600000060100</v>
      </c>
      <c r="L258" s="107" t="s">
        <v>207</v>
      </c>
    </row>
    <row r="259" spans="1:12" ht="22.5" x14ac:dyDescent="0.2">
      <c r="A259" s="100" t="s">
        <v>131</v>
      </c>
      <c r="B259" s="101" t="s">
        <v>7</v>
      </c>
      <c r="C259" s="102" t="s">
        <v>71</v>
      </c>
      <c r="D259" s="125" t="s">
        <v>190</v>
      </c>
      <c r="E259" s="183" t="s">
        <v>206</v>
      </c>
      <c r="F259" s="184"/>
      <c r="G259" s="130" t="s">
        <v>133</v>
      </c>
      <c r="H259" s="97">
        <v>1058439</v>
      </c>
      <c r="I259" s="103">
        <v>62018.68</v>
      </c>
      <c r="J259" s="104">
        <v>996420.32</v>
      </c>
      <c r="K259" s="119" t="str">
        <f t="shared" si="6"/>
        <v>00001069600000060120</v>
      </c>
      <c r="L259" s="107" t="s">
        <v>208</v>
      </c>
    </row>
    <row r="260" spans="1:12" s="85" customFormat="1" ht="22.5" x14ac:dyDescent="0.2">
      <c r="A260" s="80" t="s">
        <v>134</v>
      </c>
      <c r="B260" s="79" t="s">
        <v>7</v>
      </c>
      <c r="C260" s="122" t="s">
        <v>71</v>
      </c>
      <c r="D260" s="126" t="s">
        <v>190</v>
      </c>
      <c r="E260" s="213" t="s">
        <v>206</v>
      </c>
      <c r="F260" s="214"/>
      <c r="G260" s="123" t="s">
        <v>135</v>
      </c>
      <c r="H260" s="81">
        <v>778371</v>
      </c>
      <c r="I260" s="82">
        <v>49002.2</v>
      </c>
      <c r="J260" s="83">
        <f>IF(IF(H260="",0,H260)=0,0,(IF(H260&gt;0,IF(I260&gt;H260,0,H260-I260),IF(I260&gt;H260,H260-I260,0))))</f>
        <v>729368.8</v>
      </c>
      <c r="K260" s="119" t="str">
        <f t="shared" si="6"/>
        <v>00001069600000060121</v>
      </c>
      <c r="L260" s="84" t="str">
        <f>C260 &amp; D260 &amp;E260 &amp; F260 &amp; G260</f>
        <v>00001069600000060121</v>
      </c>
    </row>
    <row r="261" spans="1:12" s="85" customFormat="1" ht="33.75" x14ac:dyDescent="0.2">
      <c r="A261" s="80" t="s">
        <v>136</v>
      </c>
      <c r="B261" s="79" t="s">
        <v>7</v>
      </c>
      <c r="C261" s="122" t="s">
        <v>71</v>
      </c>
      <c r="D261" s="126" t="s">
        <v>190</v>
      </c>
      <c r="E261" s="213" t="s">
        <v>206</v>
      </c>
      <c r="F261" s="214"/>
      <c r="G261" s="123" t="s">
        <v>137</v>
      </c>
      <c r="H261" s="81">
        <v>45000</v>
      </c>
      <c r="I261" s="82">
        <v>0</v>
      </c>
      <c r="J261" s="83">
        <f>IF(IF(H261="",0,H261)=0,0,(IF(H261&gt;0,IF(I261&gt;H261,0,H261-I261),IF(I261&gt;H261,H261-I261,0))))</f>
        <v>45000</v>
      </c>
      <c r="K261" s="119" t="str">
        <f t="shared" si="6"/>
        <v>00001069600000060122</v>
      </c>
      <c r="L261" s="84" t="str">
        <f>C261 &amp; D261 &amp;E261 &amp; F261 &amp; G261</f>
        <v>00001069600000060122</v>
      </c>
    </row>
    <row r="262" spans="1:12" s="85" customFormat="1" ht="33.75" x14ac:dyDescent="0.2">
      <c r="A262" s="80" t="s">
        <v>138</v>
      </c>
      <c r="B262" s="79" t="s">
        <v>7</v>
      </c>
      <c r="C262" s="122" t="s">
        <v>71</v>
      </c>
      <c r="D262" s="126" t="s">
        <v>190</v>
      </c>
      <c r="E262" s="213" t="s">
        <v>206</v>
      </c>
      <c r="F262" s="214"/>
      <c r="G262" s="123" t="s">
        <v>139</v>
      </c>
      <c r="H262" s="81">
        <v>235068</v>
      </c>
      <c r="I262" s="82">
        <v>13016.48</v>
      </c>
      <c r="J262" s="83">
        <f>IF(IF(H262="",0,H262)=0,0,(IF(H262&gt;0,IF(I262&gt;H262,0,H262-I262),IF(I262&gt;H262,H262-I262,0))))</f>
        <v>222051.52</v>
      </c>
      <c r="K262" s="119" t="str">
        <f t="shared" si="6"/>
        <v>00001069600000060129</v>
      </c>
      <c r="L262" s="84" t="str">
        <f>C262 &amp; D262 &amp;E262 &amp; F262 &amp; G262</f>
        <v>00001069600000060129</v>
      </c>
    </row>
    <row r="263" spans="1:12" x14ac:dyDescent="0.2">
      <c r="A263" s="100" t="s">
        <v>2371</v>
      </c>
      <c r="B263" s="101" t="s">
        <v>7</v>
      </c>
      <c r="C263" s="102" t="s">
        <v>71</v>
      </c>
      <c r="D263" s="125" t="s">
        <v>190</v>
      </c>
      <c r="E263" s="183" t="s">
        <v>210</v>
      </c>
      <c r="F263" s="184"/>
      <c r="G263" s="130" t="s">
        <v>71</v>
      </c>
      <c r="H263" s="97">
        <v>277765</v>
      </c>
      <c r="I263" s="103">
        <v>108769.35</v>
      </c>
      <c r="J263" s="104">
        <v>168995.65</v>
      </c>
      <c r="K263" s="119" t="str">
        <f t="shared" si="6"/>
        <v>00001069700000070000</v>
      </c>
      <c r="L263" s="107" t="s">
        <v>209</v>
      </c>
    </row>
    <row r="264" spans="1:12" ht="56.25" x14ac:dyDescent="0.2">
      <c r="A264" s="100" t="s">
        <v>128</v>
      </c>
      <c r="B264" s="101" t="s">
        <v>7</v>
      </c>
      <c r="C264" s="102" t="s">
        <v>71</v>
      </c>
      <c r="D264" s="125" t="s">
        <v>190</v>
      </c>
      <c r="E264" s="183" t="s">
        <v>210</v>
      </c>
      <c r="F264" s="184"/>
      <c r="G264" s="130" t="s">
        <v>130</v>
      </c>
      <c r="H264" s="97">
        <v>277765</v>
      </c>
      <c r="I264" s="103">
        <v>108769.35</v>
      </c>
      <c r="J264" s="104">
        <v>168995.65</v>
      </c>
      <c r="K264" s="119" t="str">
        <f t="shared" si="6"/>
        <v>00001069700000070100</v>
      </c>
      <c r="L264" s="107" t="s">
        <v>211</v>
      </c>
    </row>
    <row r="265" spans="1:12" ht="22.5" x14ac:dyDescent="0.2">
      <c r="A265" s="100" t="s">
        <v>131</v>
      </c>
      <c r="B265" s="101" t="s">
        <v>7</v>
      </c>
      <c r="C265" s="102" t="s">
        <v>71</v>
      </c>
      <c r="D265" s="125" t="s">
        <v>190</v>
      </c>
      <c r="E265" s="183" t="s">
        <v>210</v>
      </c>
      <c r="F265" s="184"/>
      <c r="G265" s="130" t="s">
        <v>133</v>
      </c>
      <c r="H265" s="97">
        <v>277765</v>
      </c>
      <c r="I265" s="103">
        <v>108769.35</v>
      </c>
      <c r="J265" s="104">
        <v>168995.65</v>
      </c>
      <c r="K265" s="119" t="str">
        <f t="shared" si="6"/>
        <v>00001069700000070120</v>
      </c>
      <c r="L265" s="107" t="s">
        <v>212</v>
      </c>
    </row>
    <row r="266" spans="1:12" s="85" customFormat="1" ht="22.5" x14ac:dyDescent="0.2">
      <c r="A266" s="80" t="s">
        <v>134</v>
      </c>
      <c r="B266" s="79" t="s">
        <v>7</v>
      </c>
      <c r="C266" s="122" t="s">
        <v>71</v>
      </c>
      <c r="D266" s="126" t="s">
        <v>190</v>
      </c>
      <c r="E266" s="213" t="s">
        <v>210</v>
      </c>
      <c r="F266" s="214"/>
      <c r="G266" s="123" t="s">
        <v>135</v>
      </c>
      <c r="H266" s="81">
        <v>177139</v>
      </c>
      <c r="I266" s="82">
        <v>84468</v>
      </c>
      <c r="J266" s="83">
        <f>IF(IF(H266="",0,H266)=0,0,(IF(H266&gt;0,IF(I266&gt;H266,0,H266-I266),IF(I266&gt;H266,H266-I266,0))))</f>
        <v>92671</v>
      </c>
      <c r="K266" s="119" t="str">
        <f t="shared" si="6"/>
        <v>00001069700000070121</v>
      </c>
      <c r="L266" s="84" t="str">
        <f>C266 &amp; D266 &amp;E266 &amp; F266 &amp; G266</f>
        <v>00001069700000070121</v>
      </c>
    </row>
    <row r="267" spans="1:12" s="85" customFormat="1" ht="33.75" x14ac:dyDescent="0.2">
      <c r="A267" s="80" t="s">
        <v>136</v>
      </c>
      <c r="B267" s="79" t="s">
        <v>7</v>
      </c>
      <c r="C267" s="122" t="s">
        <v>71</v>
      </c>
      <c r="D267" s="126" t="s">
        <v>190</v>
      </c>
      <c r="E267" s="213" t="s">
        <v>210</v>
      </c>
      <c r="F267" s="214"/>
      <c r="G267" s="123" t="s">
        <v>137</v>
      </c>
      <c r="H267" s="81">
        <v>45000</v>
      </c>
      <c r="I267" s="82">
        <v>0</v>
      </c>
      <c r="J267" s="83">
        <f>IF(IF(H267="",0,H267)=0,0,(IF(H267&gt;0,IF(I267&gt;H267,0,H267-I267),IF(I267&gt;H267,H267-I267,0))))</f>
        <v>45000</v>
      </c>
      <c r="K267" s="119" t="str">
        <f t="shared" si="6"/>
        <v>00001069700000070122</v>
      </c>
      <c r="L267" s="84" t="str">
        <f>C267 &amp; D267 &amp;E267 &amp; F267 &amp; G267</f>
        <v>00001069700000070122</v>
      </c>
    </row>
    <row r="268" spans="1:12" s="85" customFormat="1" ht="33.75" x14ac:dyDescent="0.2">
      <c r="A268" s="80" t="s">
        <v>138</v>
      </c>
      <c r="B268" s="79" t="s">
        <v>7</v>
      </c>
      <c r="C268" s="122" t="s">
        <v>71</v>
      </c>
      <c r="D268" s="126" t="s">
        <v>190</v>
      </c>
      <c r="E268" s="213" t="s">
        <v>210</v>
      </c>
      <c r="F268" s="214"/>
      <c r="G268" s="123" t="s">
        <v>139</v>
      </c>
      <c r="H268" s="81">
        <v>55626</v>
      </c>
      <c r="I268" s="82">
        <v>24301.35</v>
      </c>
      <c r="J268" s="83">
        <f>IF(IF(H268="",0,H268)=0,0,(IF(H268&gt;0,IF(I268&gt;H268,0,H268-I268),IF(I268&gt;H268,H268-I268,0))))</f>
        <v>31324.65</v>
      </c>
      <c r="K268" s="119" t="str">
        <f t="shared" si="6"/>
        <v>00001069700000070129</v>
      </c>
      <c r="L268" s="84" t="str">
        <f>C268 &amp; D268 &amp;E268 &amp; F268 &amp; G268</f>
        <v>00001069700000070129</v>
      </c>
    </row>
    <row r="269" spans="1:12" x14ac:dyDescent="0.2">
      <c r="A269" s="100" t="s">
        <v>213</v>
      </c>
      <c r="B269" s="101" t="s">
        <v>7</v>
      </c>
      <c r="C269" s="102" t="s">
        <v>71</v>
      </c>
      <c r="D269" s="125" t="s">
        <v>215</v>
      </c>
      <c r="E269" s="183" t="s">
        <v>121</v>
      </c>
      <c r="F269" s="184"/>
      <c r="G269" s="130" t="s">
        <v>71</v>
      </c>
      <c r="H269" s="97">
        <v>100000</v>
      </c>
      <c r="I269" s="103">
        <v>0</v>
      </c>
      <c r="J269" s="104">
        <v>100000</v>
      </c>
      <c r="K269" s="119" t="str">
        <f t="shared" si="6"/>
        <v>00001110000000000000</v>
      </c>
      <c r="L269" s="107" t="s">
        <v>214</v>
      </c>
    </row>
    <row r="270" spans="1:12" x14ac:dyDescent="0.2">
      <c r="A270" s="100" t="s">
        <v>2378</v>
      </c>
      <c r="B270" s="101" t="s">
        <v>7</v>
      </c>
      <c r="C270" s="102" t="s">
        <v>71</v>
      </c>
      <c r="D270" s="125" t="s">
        <v>215</v>
      </c>
      <c r="E270" s="183" t="s">
        <v>217</v>
      </c>
      <c r="F270" s="184"/>
      <c r="G270" s="130" t="s">
        <v>71</v>
      </c>
      <c r="H270" s="97">
        <v>100000</v>
      </c>
      <c r="I270" s="103">
        <v>0</v>
      </c>
      <c r="J270" s="104">
        <v>100000</v>
      </c>
      <c r="K270" s="119" t="str">
        <f t="shared" si="6"/>
        <v>00001119800029999000</v>
      </c>
      <c r="L270" s="107" t="s">
        <v>216</v>
      </c>
    </row>
    <row r="271" spans="1:12" x14ac:dyDescent="0.2">
      <c r="A271" s="100" t="s">
        <v>164</v>
      </c>
      <c r="B271" s="101" t="s">
        <v>7</v>
      </c>
      <c r="C271" s="102" t="s">
        <v>71</v>
      </c>
      <c r="D271" s="125" t="s">
        <v>215</v>
      </c>
      <c r="E271" s="183" t="s">
        <v>217</v>
      </c>
      <c r="F271" s="184"/>
      <c r="G271" s="130" t="s">
        <v>166</v>
      </c>
      <c r="H271" s="97">
        <v>100000</v>
      </c>
      <c r="I271" s="103">
        <v>0</v>
      </c>
      <c r="J271" s="104">
        <v>100000</v>
      </c>
      <c r="K271" s="119" t="str">
        <f t="shared" si="6"/>
        <v>00001119800029999800</v>
      </c>
      <c r="L271" s="107" t="s">
        <v>218</v>
      </c>
    </row>
    <row r="272" spans="1:12" s="85" customFormat="1" x14ac:dyDescent="0.2">
      <c r="A272" s="80" t="s">
        <v>219</v>
      </c>
      <c r="B272" s="79" t="s">
        <v>7</v>
      </c>
      <c r="C272" s="122" t="s">
        <v>71</v>
      </c>
      <c r="D272" s="126" t="s">
        <v>215</v>
      </c>
      <c r="E272" s="213" t="s">
        <v>217</v>
      </c>
      <c r="F272" s="214"/>
      <c r="G272" s="123" t="s">
        <v>220</v>
      </c>
      <c r="H272" s="81">
        <v>100000</v>
      </c>
      <c r="I272" s="82">
        <v>0</v>
      </c>
      <c r="J272" s="83">
        <f>IF(IF(H272="",0,H272)=0,0,(IF(H272&gt;0,IF(I272&gt;H272,0,H272-I272),IF(I272&gt;H272,H272-I272,0))))</f>
        <v>100000</v>
      </c>
      <c r="K272" s="119" t="str">
        <f t="shared" si="6"/>
        <v>00001119800029999870</v>
      </c>
      <c r="L272" s="84" t="str">
        <f>C272 &amp; D272 &amp;E272 &amp; F272 &amp; G272</f>
        <v>00001119800029999870</v>
      </c>
    </row>
    <row r="273" spans="1:12" x14ac:dyDescent="0.2">
      <c r="A273" s="100" t="s">
        <v>221</v>
      </c>
      <c r="B273" s="101" t="s">
        <v>7</v>
      </c>
      <c r="C273" s="102" t="s">
        <v>71</v>
      </c>
      <c r="D273" s="125" t="s">
        <v>223</v>
      </c>
      <c r="E273" s="183" t="s">
        <v>121</v>
      </c>
      <c r="F273" s="184"/>
      <c r="G273" s="130" t="s">
        <v>71</v>
      </c>
      <c r="H273" s="97">
        <v>6326600</v>
      </c>
      <c r="I273" s="103">
        <v>74403.039999999994</v>
      </c>
      <c r="J273" s="104">
        <v>6252196.96</v>
      </c>
      <c r="K273" s="119" t="str">
        <f t="shared" si="6"/>
        <v>00001130000000000000</v>
      </c>
      <c r="L273" s="107" t="s">
        <v>222</v>
      </c>
    </row>
    <row r="274" spans="1:12" ht="22.5" x14ac:dyDescent="0.2">
      <c r="A274" s="100" t="s">
        <v>1882</v>
      </c>
      <c r="B274" s="101" t="s">
        <v>7</v>
      </c>
      <c r="C274" s="102" t="s">
        <v>71</v>
      </c>
      <c r="D274" s="125" t="s">
        <v>223</v>
      </c>
      <c r="E274" s="183" t="s">
        <v>225</v>
      </c>
      <c r="F274" s="184"/>
      <c r="G274" s="130" t="s">
        <v>71</v>
      </c>
      <c r="H274" s="97">
        <v>1105400</v>
      </c>
      <c r="I274" s="103">
        <v>73410</v>
      </c>
      <c r="J274" s="104">
        <v>1031990</v>
      </c>
      <c r="K274" s="119" t="str">
        <f t="shared" si="6"/>
        <v>00001132500022510000</v>
      </c>
      <c r="L274" s="107" t="s">
        <v>224</v>
      </c>
    </row>
    <row r="275" spans="1:12" ht="22.5" x14ac:dyDescent="0.2">
      <c r="A275" s="100" t="s">
        <v>145</v>
      </c>
      <c r="B275" s="101" t="s">
        <v>7</v>
      </c>
      <c r="C275" s="102" t="s">
        <v>71</v>
      </c>
      <c r="D275" s="125" t="s">
        <v>223</v>
      </c>
      <c r="E275" s="183" t="s">
        <v>225</v>
      </c>
      <c r="F275" s="184"/>
      <c r="G275" s="130" t="s">
        <v>7</v>
      </c>
      <c r="H275" s="97">
        <v>1105400</v>
      </c>
      <c r="I275" s="103">
        <v>73410</v>
      </c>
      <c r="J275" s="104">
        <v>1031990</v>
      </c>
      <c r="K275" s="119" t="str">
        <f t="shared" si="6"/>
        <v>00001132500022510200</v>
      </c>
      <c r="L275" s="107" t="s">
        <v>226</v>
      </c>
    </row>
    <row r="276" spans="1:12" ht="22.5" x14ac:dyDescent="0.2">
      <c r="A276" s="100" t="s">
        <v>147</v>
      </c>
      <c r="B276" s="101" t="s">
        <v>7</v>
      </c>
      <c r="C276" s="102" t="s">
        <v>71</v>
      </c>
      <c r="D276" s="125" t="s">
        <v>223</v>
      </c>
      <c r="E276" s="183" t="s">
        <v>225</v>
      </c>
      <c r="F276" s="184"/>
      <c r="G276" s="130" t="s">
        <v>149</v>
      </c>
      <c r="H276" s="97">
        <v>1105400</v>
      </c>
      <c r="I276" s="103">
        <v>73410</v>
      </c>
      <c r="J276" s="104">
        <v>1031990</v>
      </c>
      <c r="K276" s="119" t="str">
        <f t="shared" si="6"/>
        <v>00001132500022510240</v>
      </c>
      <c r="L276" s="107" t="s">
        <v>227</v>
      </c>
    </row>
    <row r="277" spans="1:12" s="85" customFormat="1" x14ac:dyDescent="0.2">
      <c r="A277" s="80" t="s">
        <v>150</v>
      </c>
      <c r="B277" s="79" t="s">
        <v>7</v>
      </c>
      <c r="C277" s="122" t="s">
        <v>71</v>
      </c>
      <c r="D277" s="126" t="s">
        <v>223</v>
      </c>
      <c r="E277" s="213" t="s">
        <v>225</v>
      </c>
      <c r="F277" s="214"/>
      <c r="G277" s="123" t="s">
        <v>151</v>
      </c>
      <c r="H277" s="81">
        <v>1105400</v>
      </c>
      <c r="I277" s="82">
        <v>73410</v>
      </c>
      <c r="J277" s="83">
        <f>IF(IF(H277="",0,H277)=0,0,(IF(H277&gt;0,IF(I277&gt;H277,0,H277-I277),IF(I277&gt;H277,H277-I277,0))))</f>
        <v>1031990</v>
      </c>
      <c r="K277" s="119" t="str">
        <f t="shared" si="6"/>
        <v>00001132500022510244</v>
      </c>
      <c r="L277" s="84" t="str">
        <f>C277 &amp; D277 &amp;E277 &amp; F277 &amp; G277</f>
        <v>00001132500022510244</v>
      </c>
    </row>
    <row r="278" spans="1:12" ht="45" x14ac:dyDescent="0.2">
      <c r="A278" s="100" t="s">
        <v>1923</v>
      </c>
      <c r="B278" s="101" t="s">
        <v>7</v>
      </c>
      <c r="C278" s="102" t="s">
        <v>71</v>
      </c>
      <c r="D278" s="125" t="s">
        <v>223</v>
      </c>
      <c r="E278" s="183" t="s">
        <v>229</v>
      </c>
      <c r="F278" s="184"/>
      <c r="G278" s="130" t="s">
        <v>71</v>
      </c>
      <c r="H278" s="97">
        <v>100000</v>
      </c>
      <c r="I278" s="103">
        <v>0</v>
      </c>
      <c r="J278" s="104">
        <v>100000</v>
      </c>
      <c r="K278" s="119" t="str">
        <f t="shared" si="6"/>
        <v>00001132900022920000</v>
      </c>
      <c r="L278" s="107" t="s">
        <v>228</v>
      </c>
    </row>
    <row r="279" spans="1:12" ht="22.5" x14ac:dyDescent="0.2">
      <c r="A279" s="100" t="s">
        <v>145</v>
      </c>
      <c r="B279" s="101" t="s">
        <v>7</v>
      </c>
      <c r="C279" s="102" t="s">
        <v>71</v>
      </c>
      <c r="D279" s="125" t="s">
        <v>223</v>
      </c>
      <c r="E279" s="183" t="s">
        <v>229</v>
      </c>
      <c r="F279" s="184"/>
      <c r="G279" s="130" t="s">
        <v>7</v>
      </c>
      <c r="H279" s="97">
        <v>100000</v>
      </c>
      <c r="I279" s="103">
        <v>0</v>
      </c>
      <c r="J279" s="104">
        <v>100000</v>
      </c>
      <c r="K279" s="119" t="str">
        <f t="shared" si="6"/>
        <v>00001132900022920200</v>
      </c>
      <c r="L279" s="107" t="s">
        <v>230</v>
      </c>
    </row>
    <row r="280" spans="1:12" ht="22.5" x14ac:dyDescent="0.2">
      <c r="A280" s="100" t="s">
        <v>147</v>
      </c>
      <c r="B280" s="101" t="s">
        <v>7</v>
      </c>
      <c r="C280" s="102" t="s">
        <v>71</v>
      </c>
      <c r="D280" s="125" t="s">
        <v>223</v>
      </c>
      <c r="E280" s="183" t="s">
        <v>229</v>
      </c>
      <c r="F280" s="184"/>
      <c r="G280" s="130" t="s">
        <v>149</v>
      </c>
      <c r="H280" s="97">
        <v>100000</v>
      </c>
      <c r="I280" s="103">
        <v>0</v>
      </c>
      <c r="J280" s="104">
        <v>100000</v>
      </c>
      <c r="K280" s="119" t="str">
        <f t="shared" si="6"/>
        <v>00001132900022920240</v>
      </c>
      <c r="L280" s="107" t="s">
        <v>231</v>
      </c>
    </row>
    <row r="281" spans="1:12" s="85" customFormat="1" x14ac:dyDescent="0.2">
      <c r="A281" s="80" t="s">
        <v>150</v>
      </c>
      <c r="B281" s="79" t="s">
        <v>7</v>
      </c>
      <c r="C281" s="122" t="s">
        <v>71</v>
      </c>
      <c r="D281" s="126" t="s">
        <v>223</v>
      </c>
      <c r="E281" s="213" t="s">
        <v>229</v>
      </c>
      <c r="F281" s="214"/>
      <c r="G281" s="123" t="s">
        <v>151</v>
      </c>
      <c r="H281" s="81">
        <v>100000</v>
      </c>
      <c r="I281" s="82">
        <v>0</v>
      </c>
      <c r="J281" s="83">
        <f>IF(IF(H281="",0,H281)=0,0,(IF(H281&gt;0,IF(I281&gt;H281,0,H281-I281),IF(I281&gt;H281,H281-I281,0))))</f>
        <v>100000</v>
      </c>
      <c r="K281" s="119" t="str">
        <f t="shared" si="6"/>
        <v>00001132900022920244</v>
      </c>
      <c r="L281" s="84" t="str">
        <f>C281 &amp; D281 &amp;E281 &amp; F281 &amp; G281</f>
        <v>00001132900022920244</v>
      </c>
    </row>
    <row r="282" spans="1:12" ht="33.75" x14ac:dyDescent="0.2">
      <c r="A282" s="100" t="s">
        <v>1924</v>
      </c>
      <c r="B282" s="101" t="s">
        <v>7</v>
      </c>
      <c r="C282" s="102" t="s">
        <v>71</v>
      </c>
      <c r="D282" s="125" t="s">
        <v>223</v>
      </c>
      <c r="E282" s="183" t="s">
        <v>233</v>
      </c>
      <c r="F282" s="184"/>
      <c r="G282" s="130" t="s">
        <v>71</v>
      </c>
      <c r="H282" s="97">
        <v>200000</v>
      </c>
      <c r="I282" s="103">
        <v>0</v>
      </c>
      <c r="J282" s="104">
        <v>200000</v>
      </c>
      <c r="K282" s="119" t="str">
        <f t="shared" si="6"/>
        <v>00001132900022930000</v>
      </c>
      <c r="L282" s="107" t="s">
        <v>232</v>
      </c>
    </row>
    <row r="283" spans="1:12" ht="22.5" x14ac:dyDescent="0.2">
      <c r="A283" s="100" t="s">
        <v>145</v>
      </c>
      <c r="B283" s="101" t="s">
        <v>7</v>
      </c>
      <c r="C283" s="102" t="s">
        <v>71</v>
      </c>
      <c r="D283" s="125" t="s">
        <v>223</v>
      </c>
      <c r="E283" s="183" t="s">
        <v>233</v>
      </c>
      <c r="F283" s="184"/>
      <c r="G283" s="130" t="s">
        <v>7</v>
      </c>
      <c r="H283" s="97">
        <v>200000</v>
      </c>
      <c r="I283" s="103">
        <v>0</v>
      </c>
      <c r="J283" s="104">
        <v>200000</v>
      </c>
      <c r="K283" s="119" t="str">
        <f t="shared" si="6"/>
        <v>00001132900022930200</v>
      </c>
      <c r="L283" s="107" t="s">
        <v>234</v>
      </c>
    </row>
    <row r="284" spans="1:12" ht="22.5" x14ac:dyDescent="0.2">
      <c r="A284" s="100" t="s">
        <v>147</v>
      </c>
      <c r="B284" s="101" t="s">
        <v>7</v>
      </c>
      <c r="C284" s="102" t="s">
        <v>71</v>
      </c>
      <c r="D284" s="125" t="s">
        <v>223</v>
      </c>
      <c r="E284" s="183" t="s">
        <v>233</v>
      </c>
      <c r="F284" s="184"/>
      <c r="G284" s="130" t="s">
        <v>149</v>
      </c>
      <c r="H284" s="97">
        <v>200000</v>
      </c>
      <c r="I284" s="103">
        <v>0</v>
      </c>
      <c r="J284" s="104">
        <v>200000</v>
      </c>
      <c r="K284" s="119" t="str">
        <f t="shared" si="6"/>
        <v>00001132900022930240</v>
      </c>
      <c r="L284" s="107" t="s">
        <v>235</v>
      </c>
    </row>
    <row r="285" spans="1:12" s="85" customFormat="1" x14ac:dyDescent="0.2">
      <c r="A285" s="80" t="s">
        <v>150</v>
      </c>
      <c r="B285" s="79" t="s">
        <v>7</v>
      </c>
      <c r="C285" s="122" t="s">
        <v>71</v>
      </c>
      <c r="D285" s="126" t="s">
        <v>223</v>
      </c>
      <c r="E285" s="213" t="s">
        <v>233</v>
      </c>
      <c r="F285" s="214"/>
      <c r="G285" s="123" t="s">
        <v>151</v>
      </c>
      <c r="H285" s="81">
        <v>200000</v>
      </c>
      <c r="I285" s="82">
        <v>0</v>
      </c>
      <c r="J285" s="83">
        <f>IF(IF(H285="",0,H285)=0,0,(IF(H285&gt;0,IF(I285&gt;H285,0,H285-I285),IF(I285&gt;H285,H285-I285,0))))</f>
        <v>200000</v>
      </c>
      <c r="K285" s="119" t="str">
        <f t="shared" si="6"/>
        <v>00001132900022930244</v>
      </c>
      <c r="L285" s="84" t="str">
        <f>C285 &amp; D285 &amp;E285 &amp; F285 &amp; G285</f>
        <v>00001132900022930244</v>
      </c>
    </row>
    <row r="286" spans="1:12" ht="22.5" x14ac:dyDescent="0.2">
      <c r="A286" s="100" t="s">
        <v>1925</v>
      </c>
      <c r="B286" s="101" t="s">
        <v>7</v>
      </c>
      <c r="C286" s="102" t="s">
        <v>71</v>
      </c>
      <c r="D286" s="125" t="s">
        <v>223</v>
      </c>
      <c r="E286" s="183" t="s">
        <v>237</v>
      </c>
      <c r="F286" s="184"/>
      <c r="G286" s="130" t="s">
        <v>71</v>
      </c>
      <c r="H286" s="97">
        <v>1088000</v>
      </c>
      <c r="I286" s="103">
        <v>993.04</v>
      </c>
      <c r="J286" s="104">
        <v>1087006.96</v>
      </c>
      <c r="K286" s="119" t="str">
        <f t="shared" si="6"/>
        <v>00001132900022940000</v>
      </c>
      <c r="L286" s="107" t="s">
        <v>236</v>
      </c>
    </row>
    <row r="287" spans="1:12" ht="22.5" x14ac:dyDescent="0.2">
      <c r="A287" s="100" t="s">
        <v>145</v>
      </c>
      <c r="B287" s="101" t="s">
        <v>7</v>
      </c>
      <c r="C287" s="102" t="s">
        <v>71</v>
      </c>
      <c r="D287" s="125" t="s">
        <v>223</v>
      </c>
      <c r="E287" s="183" t="s">
        <v>237</v>
      </c>
      <c r="F287" s="184"/>
      <c r="G287" s="130" t="s">
        <v>7</v>
      </c>
      <c r="H287" s="97">
        <v>1088000</v>
      </c>
      <c r="I287" s="103">
        <v>993.04</v>
      </c>
      <c r="J287" s="104">
        <v>1087006.96</v>
      </c>
      <c r="K287" s="119" t="str">
        <f t="shared" si="6"/>
        <v>00001132900022940200</v>
      </c>
      <c r="L287" s="107" t="s">
        <v>238</v>
      </c>
    </row>
    <row r="288" spans="1:12" ht="22.5" x14ac:dyDescent="0.2">
      <c r="A288" s="100" t="s">
        <v>147</v>
      </c>
      <c r="B288" s="101" t="s">
        <v>7</v>
      </c>
      <c r="C288" s="102" t="s">
        <v>71</v>
      </c>
      <c r="D288" s="125" t="s">
        <v>223</v>
      </c>
      <c r="E288" s="183" t="s">
        <v>237</v>
      </c>
      <c r="F288" s="184"/>
      <c r="G288" s="130" t="s">
        <v>149</v>
      </c>
      <c r="H288" s="97">
        <v>1088000</v>
      </c>
      <c r="I288" s="103">
        <v>993.04</v>
      </c>
      <c r="J288" s="104">
        <v>1087006.96</v>
      </c>
      <c r="K288" s="119" t="str">
        <f t="shared" si="6"/>
        <v>00001132900022940240</v>
      </c>
      <c r="L288" s="107" t="s">
        <v>239</v>
      </c>
    </row>
    <row r="289" spans="1:12" s="85" customFormat="1" x14ac:dyDescent="0.2">
      <c r="A289" s="80" t="s">
        <v>162</v>
      </c>
      <c r="B289" s="79" t="s">
        <v>7</v>
      </c>
      <c r="C289" s="122" t="s">
        <v>71</v>
      </c>
      <c r="D289" s="126" t="s">
        <v>223</v>
      </c>
      <c r="E289" s="213" t="s">
        <v>237</v>
      </c>
      <c r="F289" s="214"/>
      <c r="G289" s="123" t="s">
        <v>163</v>
      </c>
      <c r="H289" s="81">
        <v>1088000</v>
      </c>
      <c r="I289" s="82">
        <v>993.04</v>
      </c>
      <c r="J289" s="83">
        <f>IF(IF(H289="",0,H289)=0,0,(IF(H289&gt;0,IF(I289&gt;H289,0,H289-I289),IF(I289&gt;H289,H289-I289,0))))</f>
        <v>1087006.96</v>
      </c>
      <c r="K289" s="119" t="str">
        <f t="shared" si="6"/>
        <v>00001132900022940247</v>
      </c>
      <c r="L289" s="84" t="str">
        <f>C289 &amp; D289 &amp;E289 &amp; F289 &amp; G289</f>
        <v>00001132900022940247</v>
      </c>
    </row>
    <row r="290" spans="1:12" ht="22.5" x14ac:dyDescent="0.2">
      <c r="A290" s="100" t="s">
        <v>2122</v>
      </c>
      <c r="B290" s="101" t="s">
        <v>7</v>
      </c>
      <c r="C290" s="102" t="s">
        <v>71</v>
      </c>
      <c r="D290" s="125" t="s">
        <v>223</v>
      </c>
      <c r="E290" s="183" t="s">
        <v>241</v>
      </c>
      <c r="F290" s="184"/>
      <c r="G290" s="130" t="s">
        <v>71</v>
      </c>
      <c r="H290" s="97">
        <v>540000</v>
      </c>
      <c r="I290" s="103">
        <v>0</v>
      </c>
      <c r="J290" s="104">
        <v>540000</v>
      </c>
      <c r="K290" s="119" t="str">
        <f t="shared" si="6"/>
        <v>00001139300029340000</v>
      </c>
      <c r="L290" s="107" t="s">
        <v>240</v>
      </c>
    </row>
    <row r="291" spans="1:12" ht="22.5" x14ac:dyDescent="0.2">
      <c r="A291" s="100" t="s">
        <v>145</v>
      </c>
      <c r="B291" s="101" t="s">
        <v>7</v>
      </c>
      <c r="C291" s="102" t="s">
        <v>71</v>
      </c>
      <c r="D291" s="125" t="s">
        <v>223</v>
      </c>
      <c r="E291" s="183" t="s">
        <v>241</v>
      </c>
      <c r="F291" s="184"/>
      <c r="G291" s="130" t="s">
        <v>7</v>
      </c>
      <c r="H291" s="97">
        <v>540000</v>
      </c>
      <c r="I291" s="103">
        <v>0</v>
      </c>
      <c r="J291" s="104">
        <v>540000</v>
      </c>
      <c r="K291" s="119" t="str">
        <f t="shared" si="6"/>
        <v>00001139300029340200</v>
      </c>
      <c r="L291" s="107" t="s">
        <v>242</v>
      </c>
    </row>
    <row r="292" spans="1:12" ht="22.5" x14ac:dyDescent="0.2">
      <c r="A292" s="100" t="s">
        <v>147</v>
      </c>
      <c r="B292" s="101" t="s">
        <v>7</v>
      </c>
      <c r="C292" s="102" t="s">
        <v>71</v>
      </c>
      <c r="D292" s="125" t="s">
        <v>223</v>
      </c>
      <c r="E292" s="183" t="s">
        <v>241</v>
      </c>
      <c r="F292" s="184"/>
      <c r="G292" s="130" t="s">
        <v>149</v>
      </c>
      <c r="H292" s="97">
        <v>540000</v>
      </c>
      <c r="I292" s="103">
        <v>0</v>
      </c>
      <c r="J292" s="104">
        <v>540000</v>
      </c>
      <c r="K292" s="119" t="str">
        <f t="shared" si="6"/>
        <v>00001139300029340240</v>
      </c>
      <c r="L292" s="107" t="s">
        <v>243</v>
      </c>
    </row>
    <row r="293" spans="1:12" s="85" customFormat="1" x14ac:dyDescent="0.2">
      <c r="A293" s="80" t="s">
        <v>150</v>
      </c>
      <c r="B293" s="79" t="s">
        <v>7</v>
      </c>
      <c r="C293" s="122" t="s">
        <v>71</v>
      </c>
      <c r="D293" s="126" t="s">
        <v>223</v>
      </c>
      <c r="E293" s="213" t="s">
        <v>241</v>
      </c>
      <c r="F293" s="214"/>
      <c r="G293" s="123" t="s">
        <v>151</v>
      </c>
      <c r="H293" s="81">
        <v>540000</v>
      </c>
      <c r="I293" s="82">
        <v>0</v>
      </c>
      <c r="J293" s="83">
        <f>IF(IF(H293="",0,H293)=0,0,(IF(H293&gt;0,IF(I293&gt;H293,0,H293-I293),IF(I293&gt;H293,H293-I293,0))))</f>
        <v>540000</v>
      </c>
      <c r="K293" s="119" t="str">
        <f t="shared" si="6"/>
        <v>00001139300029340244</v>
      </c>
      <c r="L293" s="84" t="str">
        <f>C293 &amp; D293 &amp;E293 &amp; F293 &amp; G293</f>
        <v>00001139300029340244</v>
      </c>
    </row>
    <row r="294" spans="1:12" ht="33.75" x14ac:dyDescent="0.2">
      <c r="A294" s="100" t="s">
        <v>2135</v>
      </c>
      <c r="B294" s="101" t="s">
        <v>7</v>
      </c>
      <c r="C294" s="102" t="s">
        <v>71</v>
      </c>
      <c r="D294" s="125" t="s">
        <v>223</v>
      </c>
      <c r="E294" s="183" t="s">
        <v>245</v>
      </c>
      <c r="F294" s="184"/>
      <c r="G294" s="130" t="s">
        <v>71</v>
      </c>
      <c r="H294" s="97">
        <v>3293200</v>
      </c>
      <c r="I294" s="103">
        <v>0</v>
      </c>
      <c r="J294" s="104">
        <v>3293200</v>
      </c>
      <c r="K294" s="119" t="str">
        <f t="shared" si="6"/>
        <v>00001139300059300000</v>
      </c>
      <c r="L294" s="107" t="s">
        <v>244</v>
      </c>
    </row>
    <row r="295" spans="1:12" ht="56.25" x14ac:dyDescent="0.2">
      <c r="A295" s="100" t="s">
        <v>128</v>
      </c>
      <c r="B295" s="101" t="s">
        <v>7</v>
      </c>
      <c r="C295" s="102" t="s">
        <v>71</v>
      </c>
      <c r="D295" s="125" t="s">
        <v>223</v>
      </c>
      <c r="E295" s="183" t="s">
        <v>245</v>
      </c>
      <c r="F295" s="184"/>
      <c r="G295" s="130" t="s">
        <v>130</v>
      </c>
      <c r="H295" s="97">
        <v>3203100</v>
      </c>
      <c r="I295" s="103">
        <v>0</v>
      </c>
      <c r="J295" s="104">
        <v>3203100</v>
      </c>
      <c r="K295" s="119" t="str">
        <f t="shared" si="6"/>
        <v>00001139300059300100</v>
      </c>
      <c r="L295" s="107" t="s">
        <v>246</v>
      </c>
    </row>
    <row r="296" spans="1:12" ht="22.5" x14ac:dyDescent="0.2">
      <c r="A296" s="100" t="s">
        <v>131</v>
      </c>
      <c r="B296" s="101" t="s">
        <v>7</v>
      </c>
      <c r="C296" s="102" t="s">
        <v>71</v>
      </c>
      <c r="D296" s="125" t="s">
        <v>223</v>
      </c>
      <c r="E296" s="183" t="s">
        <v>245</v>
      </c>
      <c r="F296" s="184"/>
      <c r="G296" s="130" t="s">
        <v>133</v>
      </c>
      <c r="H296" s="97">
        <v>3203100</v>
      </c>
      <c r="I296" s="103">
        <v>0</v>
      </c>
      <c r="J296" s="104">
        <v>3203100</v>
      </c>
      <c r="K296" s="119" t="str">
        <f t="shared" si="6"/>
        <v>00001139300059300120</v>
      </c>
      <c r="L296" s="107" t="s">
        <v>247</v>
      </c>
    </row>
    <row r="297" spans="1:12" s="85" customFormat="1" ht="22.5" x14ac:dyDescent="0.2">
      <c r="A297" s="80" t="s">
        <v>134</v>
      </c>
      <c r="B297" s="79" t="s">
        <v>7</v>
      </c>
      <c r="C297" s="122" t="s">
        <v>71</v>
      </c>
      <c r="D297" s="126" t="s">
        <v>223</v>
      </c>
      <c r="E297" s="213" t="s">
        <v>245</v>
      </c>
      <c r="F297" s="214"/>
      <c r="G297" s="123" t="s">
        <v>135</v>
      </c>
      <c r="H297" s="81">
        <v>2254650</v>
      </c>
      <c r="I297" s="82">
        <v>0</v>
      </c>
      <c r="J297" s="83">
        <f>IF(IF(H297="",0,H297)=0,0,(IF(H297&gt;0,IF(I297&gt;H297,0,H297-I297),IF(I297&gt;H297,H297-I297,0))))</f>
        <v>2254650</v>
      </c>
      <c r="K297" s="119" t="str">
        <f t="shared" si="6"/>
        <v>00001139300059300121</v>
      </c>
      <c r="L297" s="84" t="str">
        <f>C297 &amp; D297 &amp;E297 &amp; F297 &amp; G297</f>
        <v>00001139300059300121</v>
      </c>
    </row>
    <row r="298" spans="1:12" s="85" customFormat="1" ht="33.75" x14ac:dyDescent="0.2">
      <c r="A298" s="80" t="s">
        <v>136</v>
      </c>
      <c r="B298" s="79" t="s">
        <v>7</v>
      </c>
      <c r="C298" s="122" t="s">
        <v>71</v>
      </c>
      <c r="D298" s="126" t="s">
        <v>223</v>
      </c>
      <c r="E298" s="213" t="s">
        <v>245</v>
      </c>
      <c r="F298" s="214"/>
      <c r="G298" s="123" t="s">
        <v>137</v>
      </c>
      <c r="H298" s="81">
        <v>270000</v>
      </c>
      <c r="I298" s="82">
        <v>0</v>
      </c>
      <c r="J298" s="83">
        <f>IF(IF(H298="",0,H298)=0,0,(IF(H298&gt;0,IF(I298&gt;H298,0,H298-I298),IF(I298&gt;H298,H298-I298,0))))</f>
        <v>270000</v>
      </c>
      <c r="K298" s="119" t="str">
        <f t="shared" si="6"/>
        <v>00001139300059300122</v>
      </c>
      <c r="L298" s="84" t="str">
        <f>C298 &amp; D298 &amp;E298 &amp; F298 &amp; G298</f>
        <v>00001139300059300122</v>
      </c>
    </row>
    <row r="299" spans="1:12" s="85" customFormat="1" ht="33.75" x14ac:dyDescent="0.2">
      <c r="A299" s="80" t="s">
        <v>138</v>
      </c>
      <c r="B299" s="79" t="s">
        <v>7</v>
      </c>
      <c r="C299" s="122" t="s">
        <v>71</v>
      </c>
      <c r="D299" s="126" t="s">
        <v>223</v>
      </c>
      <c r="E299" s="213" t="s">
        <v>245</v>
      </c>
      <c r="F299" s="214"/>
      <c r="G299" s="123" t="s">
        <v>139</v>
      </c>
      <c r="H299" s="81">
        <v>678450</v>
      </c>
      <c r="I299" s="82">
        <v>0</v>
      </c>
      <c r="J299" s="83">
        <f>IF(IF(H299="",0,H299)=0,0,(IF(H299&gt;0,IF(I299&gt;H299,0,H299-I299),IF(I299&gt;H299,H299-I299,0))))</f>
        <v>678450</v>
      </c>
      <c r="K299" s="119" t="str">
        <f t="shared" si="6"/>
        <v>00001139300059300129</v>
      </c>
      <c r="L299" s="84" t="str">
        <f>C299 &amp; D299 &amp;E299 &amp; F299 &amp; G299</f>
        <v>00001139300059300129</v>
      </c>
    </row>
    <row r="300" spans="1:12" ht="22.5" x14ac:dyDescent="0.2">
      <c r="A300" s="100" t="s">
        <v>145</v>
      </c>
      <c r="B300" s="101" t="s">
        <v>7</v>
      </c>
      <c r="C300" s="102" t="s">
        <v>71</v>
      </c>
      <c r="D300" s="125" t="s">
        <v>223</v>
      </c>
      <c r="E300" s="183" t="s">
        <v>245</v>
      </c>
      <c r="F300" s="184"/>
      <c r="G300" s="130" t="s">
        <v>7</v>
      </c>
      <c r="H300" s="97">
        <v>90100</v>
      </c>
      <c r="I300" s="103">
        <v>0</v>
      </c>
      <c r="J300" s="104">
        <v>90100</v>
      </c>
      <c r="K300" s="119" t="str">
        <f t="shared" si="6"/>
        <v>00001139300059300200</v>
      </c>
      <c r="L300" s="107" t="s">
        <v>248</v>
      </c>
    </row>
    <row r="301" spans="1:12" ht="22.5" x14ac:dyDescent="0.2">
      <c r="A301" s="100" t="s">
        <v>147</v>
      </c>
      <c r="B301" s="101" t="s">
        <v>7</v>
      </c>
      <c r="C301" s="102" t="s">
        <v>71</v>
      </c>
      <c r="D301" s="125" t="s">
        <v>223</v>
      </c>
      <c r="E301" s="183" t="s">
        <v>245</v>
      </c>
      <c r="F301" s="184"/>
      <c r="G301" s="130" t="s">
        <v>149</v>
      </c>
      <c r="H301" s="97">
        <v>90100</v>
      </c>
      <c r="I301" s="103">
        <v>0</v>
      </c>
      <c r="J301" s="104">
        <v>90100</v>
      </c>
      <c r="K301" s="119" t="str">
        <f t="shared" si="6"/>
        <v>00001139300059300240</v>
      </c>
      <c r="L301" s="107" t="s">
        <v>249</v>
      </c>
    </row>
    <row r="302" spans="1:12" s="85" customFormat="1" x14ac:dyDescent="0.2">
      <c r="A302" s="80" t="s">
        <v>150</v>
      </c>
      <c r="B302" s="79" t="s">
        <v>7</v>
      </c>
      <c r="C302" s="122" t="s">
        <v>71</v>
      </c>
      <c r="D302" s="126" t="s">
        <v>223</v>
      </c>
      <c r="E302" s="213" t="s">
        <v>245</v>
      </c>
      <c r="F302" s="214"/>
      <c r="G302" s="123" t="s">
        <v>151</v>
      </c>
      <c r="H302" s="81">
        <v>90100</v>
      </c>
      <c r="I302" s="82">
        <v>0</v>
      </c>
      <c r="J302" s="83">
        <f>IF(IF(H302="",0,H302)=0,0,(IF(H302&gt;0,IF(I302&gt;H302,0,H302-I302),IF(I302&gt;H302,H302-I302,0))))</f>
        <v>90100</v>
      </c>
      <c r="K302" s="119" t="str">
        <f t="shared" si="6"/>
        <v>00001139300059300244</v>
      </c>
      <c r="L302" s="84" t="str">
        <f>C302 &amp; D302 &amp;E302 &amp; F302 &amp; G302</f>
        <v>00001139300059300244</v>
      </c>
    </row>
    <row r="303" spans="1:12" x14ac:dyDescent="0.2">
      <c r="A303" s="100" t="s">
        <v>250</v>
      </c>
      <c r="B303" s="101" t="s">
        <v>7</v>
      </c>
      <c r="C303" s="102" t="s">
        <v>71</v>
      </c>
      <c r="D303" s="125" t="s">
        <v>252</v>
      </c>
      <c r="E303" s="183" t="s">
        <v>121</v>
      </c>
      <c r="F303" s="184"/>
      <c r="G303" s="130" t="s">
        <v>71</v>
      </c>
      <c r="H303" s="97">
        <v>1271500</v>
      </c>
      <c r="I303" s="103">
        <v>0</v>
      </c>
      <c r="J303" s="104">
        <v>1271500</v>
      </c>
      <c r="K303" s="119" t="str">
        <f t="shared" si="6"/>
        <v>00002000000000000000</v>
      </c>
      <c r="L303" s="107" t="s">
        <v>251</v>
      </c>
    </row>
    <row r="304" spans="1:12" x14ac:dyDescent="0.2">
      <c r="A304" s="100" t="s">
        <v>253</v>
      </c>
      <c r="B304" s="101" t="s">
        <v>7</v>
      </c>
      <c r="C304" s="102" t="s">
        <v>71</v>
      </c>
      <c r="D304" s="125" t="s">
        <v>255</v>
      </c>
      <c r="E304" s="183" t="s">
        <v>121</v>
      </c>
      <c r="F304" s="184"/>
      <c r="G304" s="130" t="s">
        <v>71</v>
      </c>
      <c r="H304" s="97">
        <v>1271500</v>
      </c>
      <c r="I304" s="103">
        <v>0</v>
      </c>
      <c r="J304" s="104">
        <v>1271500</v>
      </c>
      <c r="K304" s="119" t="str">
        <f t="shared" si="6"/>
        <v>00002030000000000000</v>
      </c>
      <c r="L304" s="107" t="s">
        <v>254</v>
      </c>
    </row>
    <row r="305" spans="1:12" ht="33.75" x14ac:dyDescent="0.2">
      <c r="A305" s="100" t="s">
        <v>1776</v>
      </c>
      <c r="B305" s="101" t="s">
        <v>7</v>
      </c>
      <c r="C305" s="102" t="s">
        <v>71</v>
      </c>
      <c r="D305" s="125" t="s">
        <v>255</v>
      </c>
      <c r="E305" s="183" t="s">
        <v>257</v>
      </c>
      <c r="F305" s="184"/>
      <c r="G305" s="130" t="s">
        <v>71</v>
      </c>
      <c r="H305" s="97">
        <v>1271500</v>
      </c>
      <c r="I305" s="103">
        <v>0</v>
      </c>
      <c r="J305" s="104">
        <v>1271500</v>
      </c>
      <c r="K305" s="119" t="str">
        <f t="shared" si="6"/>
        <v>00002039300051180000</v>
      </c>
      <c r="L305" s="107" t="s">
        <v>256</v>
      </c>
    </row>
    <row r="306" spans="1:12" x14ac:dyDescent="0.2">
      <c r="A306" s="100" t="s">
        <v>152</v>
      </c>
      <c r="B306" s="101" t="s">
        <v>7</v>
      </c>
      <c r="C306" s="102" t="s">
        <v>71</v>
      </c>
      <c r="D306" s="125" t="s">
        <v>255</v>
      </c>
      <c r="E306" s="183" t="s">
        <v>257</v>
      </c>
      <c r="F306" s="184"/>
      <c r="G306" s="130" t="s">
        <v>8</v>
      </c>
      <c r="H306" s="97">
        <v>1271500</v>
      </c>
      <c r="I306" s="103">
        <v>0</v>
      </c>
      <c r="J306" s="104">
        <v>1271500</v>
      </c>
      <c r="K306" s="119" t="str">
        <f t="shared" si="6"/>
        <v>00002039300051180500</v>
      </c>
      <c r="L306" s="107" t="s">
        <v>258</v>
      </c>
    </row>
    <row r="307" spans="1:12" s="85" customFormat="1" x14ac:dyDescent="0.2">
      <c r="A307" s="80" t="s">
        <v>154</v>
      </c>
      <c r="B307" s="79" t="s">
        <v>7</v>
      </c>
      <c r="C307" s="122" t="s">
        <v>71</v>
      </c>
      <c r="D307" s="126" t="s">
        <v>255</v>
      </c>
      <c r="E307" s="213" t="s">
        <v>257</v>
      </c>
      <c r="F307" s="214"/>
      <c r="G307" s="123" t="s">
        <v>155</v>
      </c>
      <c r="H307" s="81">
        <v>1271500</v>
      </c>
      <c r="I307" s="82">
        <v>0</v>
      </c>
      <c r="J307" s="83">
        <f>IF(IF(H307="",0,H307)=0,0,(IF(H307&gt;0,IF(I307&gt;H307,0,H307-I307),IF(I307&gt;H307,H307-I307,0))))</f>
        <v>1271500</v>
      </c>
      <c r="K307" s="119" t="str">
        <f t="shared" si="6"/>
        <v>00002039300051180530</v>
      </c>
      <c r="L307" s="84" t="str">
        <f>C307 &amp; D307 &amp;E307 &amp; F307 &amp; G307</f>
        <v>00002039300051180530</v>
      </c>
    </row>
    <row r="308" spans="1:12" ht="22.5" x14ac:dyDescent="0.2">
      <c r="A308" s="100" t="s">
        <v>259</v>
      </c>
      <c r="B308" s="101" t="s">
        <v>7</v>
      </c>
      <c r="C308" s="102" t="s">
        <v>71</v>
      </c>
      <c r="D308" s="125" t="s">
        <v>261</v>
      </c>
      <c r="E308" s="183" t="s">
        <v>121</v>
      </c>
      <c r="F308" s="184"/>
      <c r="G308" s="130" t="s">
        <v>71</v>
      </c>
      <c r="H308" s="97">
        <v>9019100</v>
      </c>
      <c r="I308" s="103">
        <v>563835.32999999996</v>
      </c>
      <c r="J308" s="104">
        <v>8455264.6699999999</v>
      </c>
      <c r="K308" s="119" t="str">
        <f t="shared" si="6"/>
        <v>00003000000000000000</v>
      </c>
      <c r="L308" s="107" t="s">
        <v>260</v>
      </c>
    </row>
    <row r="309" spans="1:12" x14ac:dyDescent="0.2">
      <c r="A309" s="100" t="s">
        <v>262</v>
      </c>
      <c r="B309" s="101" t="s">
        <v>7</v>
      </c>
      <c r="C309" s="102" t="s">
        <v>71</v>
      </c>
      <c r="D309" s="125" t="s">
        <v>264</v>
      </c>
      <c r="E309" s="183" t="s">
        <v>121</v>
      </c>
      <c r="F309" s="184"/>
      <c r="G309" s="130" t="s">
        <v>71</v>
      </c>
      <c r="H309" s="97">
        <v>8969100</v>
      </c>
      <c r="I309" s="103">
        <v>563835.32999999996</v>
      </c>
      <c r="J309" s="104">
        <v>8405264.6699999999</v>
      </c>
      <c r="K309" s="119" t="str">
        <f t="shared" si="6"/>
        <v>00003090000000000000</v>
      </c>
      <c r="L309" s="107" t="s">
        <v>263</v>
      </c>
    </row>
    <row r="310" spans="1:12" ht="22.5" x14ac:dyDescent="0.2">
      <c r="A310" s="100" t="s">
        <v>1799</v>
      </c>
      <c r="B310" s="101" t="s">
        <v>7</v>
      </c>
      <c r="C310" s="102" t="s">
        <v>71</v>
      </c>
      <c r="D310" s="125" t="s">
        <v>264</v>
      </c>
      <c r="E310" s="183" t="s">
        <v>266</v>
      </c>
      <c r="F310" s="184"/>
      <c r="G310" s="130" t="s">
        <v>71</v>
      </c>
      <c r="H310" s="97">
        <v>200000</v>
      </c>
      <c r="I310" s="103">
        <v>1200</v>
      </c>
      <c r="J310" s="104">
        <v>198800</v>
      </c>
      <c r="K310" s="119" t="str">
        <f t="shared" si="6"/>
        <v>00003092000029310000</v>
      </c>
      <c r="L310" s="107" t="s">
        <v>265</v>
      </c>
    </row>
    <row r="311" spans="1:12" ht="22.5" x14ac:dyDescent="0.2">
      <c r="A311" s="100" t="s">
        <v>145</v>
      </c>
      <c r="B311" s="101" t="s">
        <v>7</v>
      </c>
      <c r="C311" s="102" t="s">
        <v>71</v>
      </c>
      <c r="D311" s="125" t="s">
        <v>264</v>
      </c>
      <c r="E311" s="183" t="s">
        <v>266</v>
      </c>
      <c r="F311" s="184"/>
      <c r="G311" s="130" t="s">
        <v>7</v>
      </c>
      <c r="H311" s="97">
        <v>200000</v>
      </c>
      <c r="I311" s="103">
        <v>1200</v>
      </c>
      <c r="J311" s="104">
        <v>198800</v>
      </c>
      <c r="K311" s="119" t="str">
        <f t="shared" si="6"/>
        <v>00003092000029310200</v>
      </c>
      <c r="L311" s="107" t="s">
        <v>267</v>
      </c>
    </row>
    <row r="312" spans="1:12" ht="22.5" x14ac:dyDescent="0.2">
      <c r="A312" s="100" t="s">
        <v>147</v>
      </c>
      <c r="B312" s="101" t="s">
        <v>7</v>
      </c>
      <c r="C312" s="102" t="s">
        <v>71</v>
      </c>
      <c r="D312" s="125" t="s">
        <v>264</v>
      </c>
      <c r="E312" s="183" t="s">
        <v>266</v>
      </c>
      <c r="F312" s="184"/>
      <c r="G312" s="130" t="s">
        <v>149</v>
      </c>
      <c r="H312" s="97">
        <v>200000</v>
      </c>
      <c r="I312" s="103">
        <v>1200</v>
      </c>
      <c r="J312" s="104">
        <v>198800</v>
      </c>
      <c r="K312" s="119" t="str">
        <f t="shared" si="6"/>
        <v>00003092000029310240</v>
      </c>
      <c r="L312" s="107" t="s">
        <v>268</v>
      </c>
    </row>
    <row r="313" spans="1:12" s="85" customFormat="1" x14ac:dyDescent="0.2">
      <c r="A313" s="80" t="s">
        <v>150</v>
      </c>
      <c r="B313" s="79" t="s">
        <v>7</v>
      </c>
      <c r="C313" s="122" t="s">
        <v>71</v>
      </c>
      <c r="D313" s="126" t="s">
        <v>264</v>
      </c>
      <c r="E313" s="213" t="s">
        <v>266</v>
      </c>
      <c r="F313" s="214"/>
      <c r="G313" s="123" t="s">
        <v>151</v>
      </c>
      <c r="H313" s="81">
        <v>186000</v>
      </c>
      <c r="I313" s="82">
        <v>0</v>
      </c>
      <c r="J313" s="83">
        <f>IF(IF(H313="",0,H313)=0,0,(IF(H313&gt;0,IF(I313&gt;H313,0,H313-I313),IF(I313&gt;H313,H313-I313,0))))</f>
        <v>186000</v>
      </c>
      <c r="K313" s="119" t="str">
        <f t="shared" si="6"/>
        <v>00003092000029310244</v>
      </c>
      <c r="L313" s="84" t="str">
        <f>C313 &amp; D313 &amp;E313 &amp; F313 &amp; G313</f>
        <v>00003092000029310244</v>
      </c>
    </row>
    <row r="314" spans="1:12" s="85" customFormat="1" x14ac:dyDescent="0.2">
      <c r="A314" s="80" t="s">
        <v>162</v>
      </c>
      <c r="B314" s="79" t="s">
        <v>7</v>
      </c>
      <c r="C314" s="122" t="s">
        <v>71</v>
      </c>
      <c r="D314" s="126" t="s">
        <v>264</v>
      </c>
      <c r="E314" s="213" t="s">
        <v>266</v>
      </c>
      <c r="F314" s="214"/>
      <c r="G314" s="123" t="s">
        <v>163</v>
      </c>
      <c r="H314" s="81">
        <v>14000</v>
      </c>
      <c r="I314" s="82">
        <v>1200</v>
      </c>
      <c r="J314" s="83">
        <f>IF(IF(H314="",0,H314)=0,0,(IF(H314&gt;0,IF(I314&gt;H314,0,H314-I314),IF(I314&gt;H314,H314-I314,0))))</f>
        <v>12800</v>
      </c>
      <c r="K314" s="119" t="str">
        <f t="shared" si="6"/>
        <v>00003092000029310247</v>
      </c>
      <c r="L314" s="84" t="str">
        <f>C314 &amp; D314 &amp;E314 &amp; F314 &amp; G314</f>
        <v>00003092000029310247</v>
      </c>
    </row>
    <row r="315" spans="1:12" ht="33.75" x14ac:dyDescent="0.2">
      <c r="A315" s="100" t="s">
        <v>2045</v>
      </c>
      <c r="B315" s="101" t="s">
        <v>7</v>
      </c>
      <c r="C315" s="102" t="s">
        <v>71</v>
      </c>
      <c r="D315" s="125" t="s">
        <v>264</v>
      </c>
      <c r="E315" s="183" t="s">
        <v>270</v>
      </c>
      <c r="F315" s="184"/>
      <c r="G315" s="130" t="s">
        <v>71</v>
      </c>
      <c r="H315" s="97">
        <v>8651600</v>
      </c>
      <c r="I315" s="103">
        <v>559216.5</v>
      </c>
      <c r="J315" s="104">
        <v>8092383.5</v>
      </c>
      <c r="K315" s="119" t="str">
        <f t="shared" si="6"/>
        <v>00003099200001690000</v>
      </c>
      <c r="L315" s="107" t="s">
        <v>269</v>
      </c>
    </row>
    <row r="316" spans="1:12" ht="56.25" x14ac:dyDescent="0.2">
      <c r="A316" s="100" t="s">
        <v>128</v>
      </c>
      <c r="B316" s="101" t="s">
        <v>7</v>
      </c>
      <c r="C316" s="102" t="s">
        <v>71</v>
      </c>
      <c r="D316" s="125" t="s">
        <v>264</v>
      </c>
      <c r="E316" s="183" t="s">
        <v>270</v>
      </c>
      <c r="F316" s="184"/>
      <c r="G316" s="130" t="s">
        <v>130</v>
      </c>
      <c r="H316" s="97">
        <v>8051600</v>
      </c>
      <c r="I316" s="103">
        <v>548220.5</v>
      </c>
      <c r="J316" s="104">
        <v>7503379.5</v>
      </c>
      <c r="K316" s="119" t="str">
        <f t="shared" ref="K316:K379" si="7">C316 &amp; D316 &amp;E316 &amp; F316 &amp; G316</f>
        <v>00003099200001690100</v>
      </c>
      <c r="L316" s="107" t="s">
        <v>271</v>
      </c>
    </row>
    <row r="317" spans="1:12" x14ac:dyDescent="0.2">
      <c r="A317" s="100" t="s">
        <v>272</v>
      </c>
      <c r="B317" s="101" t="s">
        <v>7</v>
      </c>
      <c r="C317" s="102" t="s">
        <v>71</v>
      </c>
      <c r="D317" s="125" t="s">
        <v>264</v>
      </c>
      <c r="E317" s="183" t="s">
        <v>270</v>
      </c>
      <c r="F317" s="184"/>
      <c r="G317" s="130" t="s">
        <v>274</v>
      </c>
      <c r="H317" s="97">
        <v>8051600</v>
      </c>
      <c r="I317" s="103">
        <v>548220.5</v>
      </c>
      <c r="J317" s="104">
        <v>7503379.5</v>
      </c>
      <c r="K317" s="119" t="str">
        <f t="shared" si="7"/>
        <v>00003099200001690110</v>
      </c>
      <c r="L317" s="107" t="s">
        <v>273</v>
      </c>
    </row>
    <row r="318" spans="1:12" s="85" customFormat="1" x14ac:dyDescent="0.2">
      <c r="A318" s="80" t="s">
        <v>275</v>
      </c>
      <c r="B318" s="79" t="s">
        <v>7</v>
      </c>
      <c r="C318" s="122" t="s">
        <v>71</v>
      </c>
      <c r="D318" s="126" t="s">
        <v>264</v>
      </c>
      <c r="E318" s="213" t="s">
        <v>270</v>
      </c>
      <c r="F318" s="214"/>
      <c r="G318" s="123" t="s">
        <v>276</v>
      </c>
      <c r="H318" s="81">
        <v>6184000</v>
      </c>
      <c r="I318" s="82">
        <v>422528.21</v>
      </c>
      <c r="J318" s="83">
        <f>IF(IF(H318="",0,H318)=0,0,(IF(H318&gt;0,IF(I318&gt;H318,0,H318-I318),IF(I318&gt;H318,H318-I318,0))))</f>
        <v>5761471.79</v>
      </c>
      <c r="K318" s="119" t="str">
        <f t="shared" si="7"/>
        <v>00003099200001690111</v>
      </c>
      <c r="L318" s="84" t="str">
        <f>C318 &amp; D318 &amp;E318 &amp; F318 &amp; G318</f>
        <v>00003099200001690111</v>
      </c>
    </row>
    <row r="319" spans="1:12" s="85" customFormat="1" ht="33.75" x14ac:dyDescent="0.2">
      <c r="A319" s="80" t="s">
        <v>277</v>
      </c>
      <c r="B319" s="79" t="s">
        <v>7</v>
      </c>
      <c r="C319" s="122" t="s">
        <v>71</v>
      </c>
      <c r="D319" s="126" t="s">
        <v>264</v>
      </c>
      <c r="E319" s="213" t="s">
        <v>270</v>
      </c>
      <c r="F319" s="214"/>
      <c r="G319" s="123" t="s">
        <v>278</v>
      </c>
      <c r="H319" s="81">
        <v>1867600</v>
      </c>
      <c r="I319" s="82">
        <v>125692.29</v>
      </c>
      <c r="J319" s="83">
        <f>IF(IF(H319="",0,H319)=0,0,(IF(H319&gt;0,IF(I319&gt;H319,0,H319-I319),IF(I319&gt;H319,H319-I319,0))))</f>
        <v>1741907.71</v>
      </c>
      <c r="K319" s="119" t="str">
        <f t="shared" si="7"/>
        <v>00003099200001690119</v>
      </c>
      <c r="L319" s="84" t="str">
        <f>C319 &amp; D319 &amp;E319 &amp; F319 &amp; G319</f>
        <v>00003099200001690119</v>
      </c>
    </row>
    <row r="320" spans="1:12" ht="22.5" x14ac:dyDescent="0.2">
      <c r="A320" s="100" t="s">
        <v>145</v>
      </c>
      <c r="B320" s="101" t="s">
        <v>7</v>
      </c>
      <c r="C320" s="102" t="s">
        <v>71</v>
      </c>
      <c r="D320" s="125" t="s">
        <v>264</v>
      </c>
      <c r="E320" s="183" t="s">
        <v>270</v>
      </c>
      <c r="F320" s="184"/>
      <c r="G320" s="130" t="s">
        <v>7</v>
      </c>
      <c r="H320" s="97">
        <v>576000</v>
      </c>
      <c r="I320" s="103">
        <v>10666</v>
      </c>
      <c r="J320" s="104">
        <v>565334</v>
      </c>
      <c r="K320" s="119" t="str">
        <f t="shared" si="7"/>
        <v>00003099200001690200</v>
      </c>
      <c r="L320" s="107" t="s">
        <v>279</v>
      </c>
    </row>
    <row r="321" spans="1:12" ht="22.5" x14ac:dyDescent="0.2">
      <c r="A321" s="100" t="s">
        <v>147</v>
      </c>
      <c r="B321" s="101" t="s">
        <v>7</v>
      </c>
      <c r="C321" s="102" t="s">
        <v>71</v>
      </c>
      <c r="D321" s="125" t="s">
        <v>264</v>
      </c>
      <c r="E321" s="183" t="s">
        <v>270</v>
      </c>
      <c r="F321" s="184"/>
      <c r="G321" s="130" t="s">
        <v>149</v>
      </c>
      <c r="H321" s="97">
        <v>576000</v>
      </c>
      <c r="I321" s="103">
        <v>10666</v>
      </c>
      <c r="J321" s="104">
        <v>565334</v>
      </c>
      <c r="K321" s="119" t="str">
        <f t="shared" si="7"/>
        <v>00003099200001690240</v>
      </c>
      <c r="L321" s="107" t="s">
        <v>280</v>
      </c>
    </row>
    <row r="322" spans="1:12" s="85" customFormat="1" x14ac:dyDescent="0.2">
      <c r="A322" s="80" t="s">
        <v>150</v>
      </c>
      <c r="B322" s="79" t="s">
        <v>7</v>
      </c>
      <c r="C322" s="122" t="s">
        <v>71</v>
      </c>
      <c r="D322" s="126" t="s">
        <v>264</v>
      </c>
      <c r="E322" s="213" t="s">
        <v>270</v>
      </c>
      <c r="F322" s="214"/>
      <c r="G322" s="123" t="s">
        <v>151</v>
      </c>
      <c r="H322" s="81">
        <v>576000</v>
      </c>
      <c r="I322" s="82">
        <v>10666</v>
      </c>
      <c r="J322" s="83">
        <f>IF(IF(H322="",0,H322)=0,0,(IF(H322&gt;0,IF(I322&gt;H322,0,H322-I322),IF(I322&gt;H322,H322-I322,0))))</f>
        <v>565334</v>
      </c>
      <c r="K322" s="119" t="str">
        <f t="shared" si="7"/>
        <v>00003099200001690244</v>
      </c>
      <c r="L322" s="84" t="str">
        <f>C322 &amp; D322 &amp;E322 &amp; F322 &amp; G322</f>
        <v>00003099200001690244</v>
      </c>
    </row>
    <row r="323" spans="1:12" x14ac:dyDescent="0.2">
      <c r="A323" s="100" t="s">
        <v>164</v>
      </c>
      <c r="B323" s="101" t="s">
        <v>7</v>
      </c>
      <c r="C323" s="102" t="s">
        <v>71</v>
      </c>
      <c r="D323" s="125" t="s">
        <v>264</v>
      </c>
      <c r="E323" s="183" t="s">
        <v>270</v>
      </c>
      <c r="F323" s="184"/>
      <c r="G323" s="130" t="s">
        <v>166</v>
      </c>
      <c r="H323" s="97">
        <v>24000</v>
      </c>
      <c r="I323" s="103">
        <v>330</v>
      </c>
      <c r="J323" s="104">
        <v>23670</v>
      </c>
      <c r="K323" s="119" t="str">
        <f t="shared" si="7"/>
        <v>00003099200001690800</v>
      </c>
      <c r="L323" s="107" t="s">
        <v>281</v>
      </c>
    </row>
    <row r="324" spans="1:12" x14ac:dyDescent="0.2">
      <c r="A324" s="100" t="s">
        <v>167</v>
      </c>
      <c r="B324" s="101" t="s">
        <v>7</v>
      </c>
      <c r="C324" s="102" t="s">
        <v>71</v>
      </c>
      <c r="D324" s="125" t="s">
        <v>264</v>
      </c>
      <c r="E324" s="183" t="s">
        <v>270</v>
      </c>
      <c r="F324" s="184"/>
      <c r="G324" s="130" t="s">
        <v>169</v>
      </c>
      <c r="H324" s="97">
        <v>24000</v>
      </c>
      <c r="I324" s="103">
        <v>330</v>
      </c>
      <c r="J324" s="104">
        <v>23670</v>
      </c>
      <c r="K324" s="119" t="str">
        <f t="shared" si="7"/>
        <v>00003099200001690850</v>
      </c>
      <c r="L324" s="107" t="s">
        <v>282</v>
      </c>
    </row>
    <row r="325" spans="1:12" s="85" customFormat="1" ht="22.5" x14ac:dyDescent="0.2">
      <c r="A325" s="80" t="s">
        <v>283</v>
      </c>
      <c r="B325" s="79" t="s">
        <v>7</v>
      </c>
      <c r="C325" s="122" t="s">
        <v>71</v>
      </c>
      <c r="D325" s="126" t="s">
        <v>264</v>
      </c>
      <c r="E325" s="213" t="s">
        <v>270</v>
      </c>
      <c r="F325" s="214"/>
      <c r="G325" s="123" t="s">
        <v>284</v>
      </c>
      <c r="H325" s="81">
        <v>12000</v>
      </c>
      <c r="I325" s="82">
        <v>98</v>
      </c>
      <c r="J325" s="83">
        <f>IF(IF(H325="",0,H325)=0,0,(IF(H325&gt;0,IF(I325&gt;H325,0,H325-I325),IF(I325&gt;H325,H325-I325,0))))</f>
        <v>11902</v>
      </c>
      <c r="K325" s="119" t="str">
        <f t="shared" si="7"/>
        <v>00003099200001690851</v>
      </c>
      <c r="L325" s="84" t="str">
        <f>C325 &amp; D325 &amp;E325 &amp; F325 &amp; G325</f>
        <v>00003099200001690851</v>
      </c>
    </row>
    <row r="326" spans="1:12" s="85" customFormat="1" x14ac:dyDescent="0.2">
      <c r="A326" s="80" t="s">
        <v>170</v>
      </c>
      <c r="B326" s="79" t="s">
        <v>7</v>
      </c>
      <c r="C326" s="122" t="s">
        <v>71</v>
      </c>
      <c r="D326" s="126" t="s">
        <v>264</v>
      </c>
      <c r="E326" s="213" t="s">
        <v>270</v>
      </c>
      <c r="F326" s="214"/>
      <c r="G326" s="123" t="s">
        <v>171</v>
      </c>
      <c r="H326" s="81">
        <v>6000</v>
      </c>
      <c r="I326" s="82">
        <v>232</v>
      </c>
      <c r="J326" s="83">
        <f>IF(IF(H326="",0,H326)=0,0,(IF(H326&gt;0,IF(I326&gt;H326,0,H326-I326),IF(I326&gt;H326,H326-I326,0))))</f>
        <v>5768</v>
      </c>
      <c r="K326" s="119" t="str">
        <f t="shared" si="7"/>
        <v>00003099200001690852</v>
      </c>
      <c r="L326" s="84" t="str">
        <f>C326 &amp; D326 &amp;E326 &amp; F326 &amp; G326</f>
        <v>00003099200001690852</v>
      </c>
    </row>
    <row r="327" spans="1:12" s="85" customFormat="1" x14ac:dyDescent="0.2">
      <c r="A327" s="80" t="s">
        <v>172</v>
      </c>
      <c r="B327" s="79" t="s">
        <v>7</v>
      </c>
      <c r="C327" s="122" t="s">
        <v>71</v>
      </c>
      <c r="D327" s="126" t="s">
        <v>264</v>
      </c>
      <c r="E327" s="213" t="s">
        <v>270</v>
      </c>
      <c r="F327" s="214"/>
      <c r="G327" s="123" t="s">
        <v>173</v>
      </c>
      <c r="H327" s="81">
        <v>6000</v>
      </c>
      <c r="I327" s="82">
        <v>0</v>
      </c>
      <c r="J327" s="83">
        <f>IF(IF(H327="",0,H327)=0,0,(IF(H327&gt;0,IF(I327&gt;H327,0,H327-I327),IF(I327&gt;H327,H327-I327,0))))</f>
        <v>6000</v>
      </c>
      <c r="K327" s="119" t="str">
        <f t="shared" si="7"/>
        <v>00003099200001690853</v>
      </c>
      <c r="L327" s="84" t="str">
        <f>C327 &amp; D327 &amp;E327 &amp; F327 &amp; G327</f>
        <v>00003099200001690853</v>
      </c>
    </row>
    <row r="328" spans="1:12" ht="33.75" x14ac:dyDescent="0.2">
      <c r="A328" s="100" t="s">
        <v>2199</v>
      </c>
      <c r="B328" s="101" t="s">
        <v>7</v>
      </c>
      <c r="C328" s="102" t="s">
        <v>71</v>
      </c>
      <c r="D328" s="125" t="s">
        <v>264</v>
      </c>
      <c r="E328" s="183" t="s">
        <v>286</v>
      </c>
      <c r="F328" s="184"/>
      <c r="G328" s="130" t="s">
        <v>71</v>
      </c>
      <c r="H328" s="97">
        <v>94000</v>
      </c>
      <c r="I328" s="103">
        <v>2100</v>
      </c>
      <c r="J328" s="104">
        <v>91900</v>
      </c>
      <c r="K328" s="119" t="str">
        <f t="shared" si="7"/>
        <v>00003099300072300000</v>
      </c>
      <c r="L328" s="107" t="s">
        <v>285</v>
      </c>
    </row>
    <row r="329" spans="1:12" ht="22.5" x14ac:dyDescent="0.2">
      <c r="A329" s="100" t="s">
        <v>145</v>
      </c>
      <c r="B329" s="101" t="s">
        <v>7</v>
      </c>
      <c r="C329" s="102" t="s">
        <v>71</v>
      </c>
      <c r="D329" s="125" t="s">
        <v>264</v>
      </c>
      <c r="E329" s="183" t="s">
        <v>286</v>
      </c>
      <c r="F329" s="184"/>
      <c r="G329" s="130" t="s">
        <v>7</v>
      </c>
      <c r="H329" s="97">
        <v>94000</v>
      </c>
      <c r="I329" s="103">
        <v>2100</v>
      </c>
      <c r="J329" s="104">
        <v>91900</v>
      </c>
      <c r="K329" s="119" t="str">
        <f t="shared" si="7"/>
        <v>00003099300072300200</v>
      </c>
      <c r="L329" s="107" t="s">
        <v>287</v>
      </c>
    </row>
    <row r="330" spans="1:12" ht="22.5" x14ac:dyDescent="0.2">
      <c r="A330" s="100" t="s">
        <v>147</v>
      </c>
      <c r="B330" s="101" t="s">
        <v>7</v>
      </c>
      <c r="C330" s="102" t="s">
        <v>71</v>
      </c>
      <c r="D330" s="125" t="s">
        <v>264</v>
      </c>
      <c r="E330" s="183" t="s">
        <v>286</v>
      </c>
      <c r="F330" s="184"/>
      <c r="G330" s="130" t="s">
        <v>149</v>
      </c>
      <c r="H330" s="97">
        <v>94000</v>
      </c>
      <c r="I330" s="103">
        <v>2100</v>
      </c>
      <c r="J330" s="104">
        <v>91900</v>
      </c>
      <c r="K330" s="119" t="str">
        <f t="shared" si="7"/>
        <v>00003099300072300240</v>
      </c>
      <c r="L330" s="107" t="s">
        <v>288</v>
      </c>
    </row>
    <row r="331" spans="1:12" s="85" customFormat="1" x14ac:dyDescent="0.2">
      <c r="A331" s="80" t="s">
        <v>150</v>
      </c>
      <c r="B331" s="79" t="s">
        <v>7</v>
      </c>
      <c r="C331" s="122" t="s">
        <v>71</v>
      </c>
      <c r="D331" s="126" t="s">
        <v>264</v>
      </c>
      <c r="E331" s="213" t="s">
        <v>286</v>
      </c>
      <c r="F331" s="214"/>
      <c r="G331" s="123" t="s">
        <v>151</v>
      </c>
      <c r="H331" s="81">
        <v>5000</v>
      </c>
      <c r="I331" s="82">
        <v>0</v>
      </c>
      <c r="J331" s="83">
        <f>IF(IF(H331="",0,H331)=0,0,(IF(H331&gt;0,IF(I331&gt;H331,0,H331-I331),IF(I331&gt;H331,H331-I331,0))))</f>
        <v>5000</v>
      </c>
      <c r="K331" s="119" t="str">
        <f t="shared" si="7"/>
        <v>00003099300072300244</v>
      </c>
      <c r="L331" s="84" t="str">
        <f>C331 &amp; D331 &amp;E331 &amp; F331 &amp; G331</f>
        <v>00003099300072300244</v>
      </c>
    </row>
    <row r="332" spans="1:12" s="85" customFormat="1" x14ac:dyDescent="0.2">
      <c r="A332" s="80" t="s">
        <v>162</v>
      </c>
      <c r="B332" s="79" t="s">
        <v>7</v>
      </c>
      <c r="C332" s="122" t="s">
        <v>71</v>
      </c>
      <c r="D332" s="126" t="s">
        <v>264</v>
      </c>
      <c r="E332" s="213" t="s">
        <v>286</v>
      </c>
      <c r="F332" s="214"/>
      <c r="G332" s="123" t="s">
        <v>163</v>
      </c>
      <c r="H332" s="81">
        <v>89000</v>
      </c>
      <c r="I332" s="82">
        <v>2100</v>
      </c>
      <c r="J332" s="83">
        <f>IF(IF(H332="",0,H332)=0,0,(IF(H332&gt;0,IF(I332&gt;H332,0,H332-I332),IF(I332&gt;H332,H332-I332,0))))</f>
        <v>86900</v>
      </c>
      <c r="K332" s="119" t="str">
        <f t="shared" si="7"/>
        <v>00003099300072300247</v>
      </c>
      <c r="L332" s="84" t="str">
        <f>C332 &amp; D332 &amp;E332 &amp; F332 &amp; G332</f>
        <v>00003099300072300247</v>
      </c>
    </row>
    <row r="333" spans="1:12" ht="33.75" x14ac:dyDescent="0.2">
      <c r="A333" s="100" t="s">
        <v>2199</v>
      </c>
      <c r="B333" s="101" t="s">
        <v>7</v>
      </c>
      <c r="C333" s="102" t="s">
        <v>71</v>
      </c>
      <c r="D333" s="125" t="s">
        <v>264</v>
      </c>
      <c r="E333" s="183" t="s">
        <v>290</v>
      </c>
      <c r="F333" s="184"/>
      <c r="G333" s="130" t="s">
        <v>71</v>
      </c>
      <c r="H333" s="97">
        <v>23500</v>
      </c>
      <c r="I333" s="103">
        <v>1318.83</v>
      </c>
      <c r="J333" s="104">
        <v>22181.17</v>
      </c>
      <c r="K333" s="119" t="str">
        <f t="shared" si="7"/>
        <v>000030993000S2300000</v>
      </c>
      <c r="L333" s="107" t="s">
        <v>289</v>
      </c>
    </row>
    <row r="334" spans="1:12" ht="22.5" x14ac:dyDescent="0.2">
      <c r="A334" s="100" t="s">
        <v>145</v>
      </c>
      <c r="B334" s="101" t="s">
        <v>7</v>
      </c>
      <c r="C334" s="102" t="s">
        <v>71</v>
      </c>
      <c r="D334" s="125" t="s">
        <v>264</v>
      </c>
      <c r="E334" s="183" t="s">
        <v>290</v>
      </c>
      <c r="F334" s="184"/>
      <c r="G334" s="130" t="s">
        <v>7</v>
      </c>
      <c r="H334" s="97">
        <v>23500</v>
      </c>
      <c r="I334" s="103">
        <v>1318.83</v>
      </c>
      <c r="J334" s="104">
        <v>22181.17</v>
      </c>
      <c r="K334" s="119" t="str">
        <f t="shared" si="7"/>
        <v>000030993000S2300200</v>
      </c>
      <c r="L334" s="107" t="s">
        <v>291</v>
      </c>
    </row>
    <row r="335" spans="1:12" ht="22.5" x14ac:dyDescent="0.2">
      <c r="A335" s="100" t="s">
        <v>147</v>
      </c>
      <c r="B335" s="101" t="s">
        <v>7</v>
      </c>
      <c r="C335" s="102" t="s">
        <v>71</v>
      </c>
      <c r="D335" s="125" t="s">
        <v>264</v>
      </c>
      <c r="E335" s="183" t="s">
        <v>290</v>
      </c>
      <c r="F335" s="184"/>
      <c r="G335" s="130" t="s">
        <v>149</v>
      </c>
      <c r="H335" s="97">
        <v>23500</v>
      </c>
      <c r="I335" s="103">
        <v>1318.83</v>
      </c>
      <c r="J335" s="104">
        <v>22181.17</v>
      </c>
      <c r="K335" s="119" t="str">
        <f t="shared" si="7"/>
        <v>000030993000S2300240</v>
      </c>
      <c r="L335" s="107" t="s">
        <v>292</v>
      </c>
    </row>
    <row r="336" spans="1:12" s="85" customFormat="1" x14ac:dyDescent="0.2">
      <c r="A336" s="80" t="s">
        <v>150</v>
      </c>
      <c r="B336" s="79" t="s">
        <v>7</v>
      </c>
      <c r="C336" s="122" t="s">
        <v>71</v>
      </c>
      <c r="D336" s="126" t="s">
        <v>264</v>
      </c>
      <c r="E336" s="213" t="s">
        <v>290</v>
      </c>
      <c r="F336" s="214"/>
      <c r="G336" s="123" t="s">
        <v>151</v>
      </c>
      <c r="H336" s="81">
        <v>1250</v>
      </c>
      <c r="I336" s="82">
        <v>289.95</v>
      </c>
      <c r="J336" s="83">
        <f>IF(IF(H336="",0,H336)=0,0,(IF(H336&gt;0,IF(I336&gt;H336,0,H336-I336),IF(I336&gt;H336,H336-I336,0))))</f>
        <v>960.05</v>
      </c>
      <c r="K336" s="119" t="str">
        <f t="shared" si="7"/>
        <v>000030993000S2300244</v>
      </c>
      <c r="L336" s="84" t="str">
        <f>C336 &amp; D336 &amp;E336 &amp; F336 &amp; G336</f>
        <v>000030993000S2300244</v>
      </c>
    </row>
    <row r="337" spans="1:12" s="85" customFormat="1" x14ac:dyDescent="0.2">
      <c r="A337" s="80" t="s">
        <v>162</v>
      </c>
      <c r="B337" s="79" t="s">
        <v>7</v>
      </c>
      <c r="C337" s="122" t="s">
        <v>71</v>
      </c>
      <c r="D337" s="126" t="s">
        <v>264</v>
      </c>
      <c r="E337" s="213" t="s">
        <v>290</v>
      </c>
      <c r="F337" s="214"/>
      <c r="G337" s="123" t="s">
        <v>163</v>
      </c>
      <c r="H337" s="81">
        <v>22250</v>
      </c>
      <c r="I337" s="82">
        <v>1028.8800000000001</v>
      </c>
      <c r="J337" s="83">
        <f>IF(IF(H337="",0,H337)=0,0,(IF(H337&gt;0,IF(I337&gt;H337,0,H337-I337),IF(I337&gt;H337,H337-I337,0))))</f>
        <v>21221.119999999999</v>
      </c>
      <c r="K337" s="119" t="str">
        <f t="shared" si="7"/>
        <v>000030993000S2300247</v>
      </c>
      <c r="L337" s="84" t="str">
        <f>C337 &amp; D337 &amp;E337 &amp; F337 &amp; G337</f>
        <v>000030993000S2300247</v>
      </c>
    </row>
    <row r="338" spans="1:12" ht="33.75" x14ac:dyDescent="0.2">
      <c r="A338" s="100" t="s">
        <v>293</v>
      </c>
      <c r="B338" s="101" t="s">
        <v>7</v>
      </c>
      <c r="C338" s="102" t="s">
        <v>71</v>
      </c>
      <c r="D338" s="125" t="s">
        <v>295</v>
      </c>
      <c r="E338" s="183" t="s">
        <v>121</v>
      </c>
      <c r="F338" s="184"/>
      <c r="G338" s="130" t="s">
        <v>71</v>
      </c>
      <c r="H338" s="97">
        <v>50000</v>
      </c>
      <c r="I338" s="103">
        <v>0</v>
      </c>
      <c r="J338" s="104">
        <v>50000</v>
      </c>
      <c r="K338" s="119" t="str">
        <f t="shared" si="7"/>
        <v>00003100000000000000</v>
      </c>
      <c r="L338" s="107" t="s">
        <v>294</v>
      </c>
    </row>
    <row r="339" spans="1:12" ht="22.5" x14ac:dyDescent="0.2">
      <c r="A339" s="100" t="s">
        <v>1731</v>
      </c>
      <c r="B339" s="101" t="s">
        <v>7</v>
      </c>
      <c r="C339" s="102" t="s">
        <v>71</v>
      </c>
      <c r="D339" s="125" t="s">
        <v>295</v>
      </c>
      <c r="E339" s="183" t="s">
        <v>297</v>
      </c>
      <c r="F339" s="184"/>
      <c r="G339" s="130" t="s">
        <v>71</v>
      </c>
      <c r="H339" s="97">
        <v>50000</v>
      </c>
      <c r="I339" s="103">
        <v>0</v>
      </c>
      <c r="J339" s="104">
        <v>50000</v>
      </c>
      <c r="K339" s="119" t="str">
        <f t="shared" si="7"/>
        <v>00003101200021230000</v>
      </c>
      <c r="L339" s="107" t="s">
        <v>296</v>
      </c>
    </row>
    <row r="340" spans="1:12" ht="22.5" x14ac:dyDescent="0.2">
      <c r="A340" s="100" t="s">
        <v>145</v>
      </c>
      <c r="B340" s="101" t="s">
        <v>7</v>
      </c>
      <c r="C340" s="102" t="s">
        <v>71</v>
      </c>
      <c r="D340" s="125" t="s">
        <v>295</v>
      </c>
      <c r="E340" s="183" t="s">
        <v>297</v>
      </c>
      <c r="F340" s="184"/>
      <c r="G340" s="130" t="s">
        <v>7</v>
      </c>
      <c r="H340" s="97">
        <v>50000</v>
      </c>
      <c r="I340" s="103">
        <v>0</v>
      </c>
      <c r="J340" s="104">
        <v>50000</v>
      </c>
      <c r="K340" s="119" t="str">
        <f t="shared" si="7"/>
        <v>00003101200021230200</v>
      </c>
      <c r="L340" s="107" t="s">
        <v>298</v>
      </c>
    </row>
    <row r="341" spans="1:12" ht="22.5" x14ac:dyDescent="0.2">
      <c r="A341" s="100" t="s">
        <v>147</v>
      </c>
      <c r="B341" s="101" t="s">
        <v>7</v>
      </c>
      <c r="C341" s="102" t="s">
        <v>71</v>
      </c>
      <c r="D341" s="125" t="s">
        <v>295</v>
      </c>
      <c r="E341" s="183" t="s">
        <v>297</v>
      </c>
      <c r="F341" s="184"/>
      <c r="G341" s="130" t="s">
        <v>149</v>
      </c>
      <c r="H341" s="97">
        <v>50000</v>
      </c>
      <c r="I341" s="103">
        <v>0</v>
      </c>
      <c r="J341" s="104">
        <v>50000</v>
      </c>
      <c r="K341" s="119" t="str">
        <f t="shared" si="7"/>
        <v>00003101200021230240</v>
      </c>
      <c r="L341" s="107" t="s">
        <v>299</v>
      </c>
    </row>
    <row r="342" spans="1:12" s="85" customFormat="1" x14ac:dyDescent="0.2">
      <c r="A342" s="80" t="s">
        <v>150</v>
      </c>
      <c r="B342" s="79" t="s">
        <v>7</v>
      </c>
      <c r="C342" s="122" t="s">
        <v>71</v>
      </c>
      <c r="D342" s="126" t="s">
        <v>295</v>
      </c>
      <c r="E342" s="213" t="s">
        <v>297</v>
      </c>
      <c r="F342" s="214"/>
      <c r="G342" s="123" t="s">
        <v>151</v>
      </c>
      <c r="H342" s="81">
        <v>50000</v>
      </c>
      <c r="I342" s="82">
        <v>0</v>
      </c>
      <c r="J342" s="83">
        <f>IF(IF(H342="",0,H342)=0,0,(IF(H342&gt;0,IF(I342&gt;H342,0,H342-I342),IF(I342&gt;H342,H342-I342,0))))</f>
        <v>50000</v>
      </c>
      <c r="K342" s="119" t="str">
        <f t="shared" si="7"/>
        <v>00003101200021230244</v>
      </c>
      <c r="L342" s="84" t="str">
        <f>C342 &amp; D342 &amp;E342 &amp; F342 &amp; G342</f>
        <v>00003101200021230244</v>
      </c>
    </row>
    <row r="343" spans="1:12" x14ac:dyDescent="0.2">
      <c r="A343" s="100" t="s">
        <v>300</v>
      </c>
      <c r="B343" s="101" t="s">
        <v>7</v>
      </c>
      <c r="C343" s="102" t="s">
        <v>71</v>
      </c>
      <c r="D343" s="125" t="s">
        <v>302</v>
      </c>
      <c r="E343" s="183" t="s">
        <v>121</v>
      </c>
      <c r="F343" s="184"/>
      <c r="G343" s="130" t="s">
        <v>71</v>
      </c>
      <c r="H343" s="97">
        <v>65180200</v>
      </c>
      <c r="I343" s="103">
        <v>2834002.91</v>
      </c>
      <c r="J343" s="104">
        <v>62346197.090000004</v>
      </c>
      <c r="K343" s="119" t="str">
        <f t="shared" si="7"/>
        <v>00004000000000000000</v>
      </c>
      <c r="L343" s="107" t="s">
        <v>301</v>
      </c>
    </row>
    <row r="344" spans="1:12" x14ac:dyDescent="0.2">
      <c r="A344" s="100" t="s">
        <v>303</v>
      </c>
      <c r="B344" s="101" t="s">
        <v>7</v>
      </c>
      <c r="C344" s="102" t="s">
        <v>71</v>
      </c>
      <c r="D344" s="125" t="s">
        <v>305</v>
      </c>
      <c r="E344" s="183" t="s">
        <v>121</v>
      </c>
      <c r="F344" s="184"/>
      <c r="G344" s="130" t="s">
        <v>71</v>
      </c>
      <c r="H344" s="97">
        <v>4015800</v>
      </c>
      <c r="I344" s="103">
        <v>0</v>
      </c>
      <c r="J344" s="104">
        <v>4015800</v>
      </c>
      <c r="K344" s="119" t="str">
        <f t="shared" si="7"/>
        <v>00004050000000000000</v>
      </c>
      <c r="L344" s="107" t="s">
        <v>304</v>
      </c>
    </row>
    <row r="345" spans="1:12" ht="33.75" x14ac:dyDescent="0.2">
      <c r="A345" s="100" t="s">
        <v>1678</v>
      </c>
      <c r="B345" s="101" t="s">
        <v>7</v>
      </c>
      <c r="C345" s="102" t="s">
        <v>71</v>
      </c>
      <c r="D345" s="125" t="s">
        <v>305</v>
      </c>
      <c r="E345" s="183" t="s">
        <v>307</v>
      </c>
      <c r="F345" s="184"/>
      <c r="G345" s="130" t="s">
        <v>71</v>
      </c>
      <c r="H345" s="97">
        <v>50000</v>
      </c>
      <c r="I345" s="103">
        <v>0</v>
      </c>
      <c r="J345" s="104">
        <v>50000</v>
      </c>
      <c r="K345" s="119" t="str">
        <f t="shared" si="7"/>
        <v>00004050800020810000</v>
      </c>
      <c r="L345" s="107" t="s">
        <v>306</v>
      </c>
    </row>
    <row r="346" spans="1:12" ht="22.5" x14ac:dyDescent="0.2">
      <c r="A346" s="100" t="s">
        <v>145</v>
      </c>
      <c r="B346" s="101" t="s">
        <v>7</v>
      </c>
      <c r="C346" s="102" t="s">
        <v>71</v>
      </c>
      <c r="D346" s="125" t="s">
        <v>305</v>
      </c>
      <c r="E346" s="183" t="s">
        <v>307</v>
      </c>
      <c r="F346" s="184"/>
      <c r="G346" s="130" t="s">
        <v>7</v>
      </c>
      <c r="H346" s="97">
        <v>50000</v>
      </c>
      <c r="I346" s="103">
        <v>0</v>
      </c>
      <c r="J346" s="104">
        <v>50000</v>
      </c>
      <c r="K346" s="119" t="str">
        <f t="shared" si="7"/>
        <v>00004050800020810200</v>
      </c>
      <c r="L346" s="107" t="s">
        <v>308</v>
      </c>
    </row>
    <row r="347" spans="1:12" ht="22.5" x14ac:dyDescent="0.2">
      <c r="A347" s="100" t="s">
        <v>147</v>
      </c>
      <c r="B347" s="101" t="s">
        <v>7</v>
      </c>
      <c r="C347" s="102" t="s">
        <v>71</v>
      </c>
      <c r="D347" s="125" t="s">
        <v>305</v>
      </c>
      <c r="E347" s="183" t="s">
        <v>307</v>
      </c>
      <c r="F347" s="184"/>
      <c r="G347" s="130" t="s">
        <v>149</v>
      </c>
      <c r="H347" s="97">
        <v>50000</v>
      </c>
      <c r="I347" s="103">
        <v>0</v>
      </c>
      <c r="J347" s="104">
        <v>50000</v>
      </c>
      <c r="K347" s="119" t="str">
        <f t="shared" si="7"/>
        <v>00004050800020810240</v>
      </c>
      <c r="L347" s="107" t="s">
        <v>309</v>
      </c>
    </row>
    <row r="348" spans="1:12" s="85" customFormat="1" x14ac:dyDescent="0.2">
      <c r="A348" s="80" t="s">
        <v>150</v>
      </c>
      <c r="B348" s="79" t="s">
        <v>7</v>
      </c>
      <c r="C348" s="122" t="s">
        <v>71</v>
      </c>
      <c r="D348" s="126" t="s">
        <v>305</v>
      </c>
      <c r="E348" s="213" t="s">
        <v>307</v>
      </c>
      <c r="F348" s="214"/>
      <c r="G348" s="123" t="s">
        <v>151</v>
      </c>
      <c r="H348" s="81">
        <v>50000</v>
      </c>
      <c r="I348" s="82">
        <v>0</v>
      </c>
      <c r="J348" s="83">
        <f>IF(IF(H348="",0,H348)=0,0,(IF(H348&gt;0,IF(I348&gt;H348,0,H348-I348),IF(I348&gt;H348,H348-I348,0))))</f>
        <v>50000</v>
      </c>
      <c r="K348" s="119" t="str">
        <f t="shared" si="7"/>
        <v>00004050800020810244</v>
      </c>
      <c r="L348" s="84" t="str">
        <f>C348 &amp; D348 &amp;E348 &amp; F348 &amp; G348</f>
        <v>00004050800020810244</v>
      </c>
    </row>
    <row r="349" spans="1:12" ht="45" x14ac:dyDescent="0.2">
      <c r="A349" s="100" t="s">
        <v>1679</v>
      </c>
      <c r="B349" s="101" t="s">
        <v>7</v>
      </c>
      <c r="C349" s="102" t="s">
        <v>71</v>
      </c>
      <c r="D349" s="125" t="s">
        <v>305</v>
      </c>
      <c r="E349" s="183" t="s">
        <v>311</v>
      </c>
      <c r="F349" s="184"/>
      <c r="G349" s="130" t="s">
        <v>71</v>
      </c>
      <c r="H349" s="97">
        <v>3520000</v>
      </c>
      <c r="I349" s="103">
        <v>0</v>
      </c>
      <c r="J349" s="104">
        <v>3520000</v>
      </c>
      <c r="K349" s="119" t="str">
        <f t="shared" si="7"/>
        <v>00004050800020820000</v>
      </c>
      <c r="L349" s="107" t="s">
        <v>310</v>
      </c>
    </row>
    <row r="350" spans="1:12" ht="22.5" x14ac:dyDescent="0.2">
      <c r="A350" s="100" t="s">
        <v>145</v>
      </c>
      <c r="B350" s="101" t="s">
        <v>7</v>
      </c>
      <c r="C350" s="102" t="s">
        <v>71</v>
      </c>
      <c r="D350" s="125" t="s">
        <v>305</v>
      </c>
      <c r="E350" s="183" t="s">
        <v>311</v>
      </c>
      <c r="F350" s="184"/>
      <c r="G350" s="130" t="s">
        <v>7</v>
      </c>
      <c r="H350" s="97">
        <v>3520000</v>
      </c>
      <c r="I350" s="103">
        <v>0</v>
      </c>
      <c r="J350" s="104">
        <v>3520000</v>
      </c>
      <c r="K350" s="119" t="str">
        <f t="shared" si="7"/>
        <v>00004050800020820200</v>
      </c>
      <c r="L350" s="107" t="s">
        <v>312</v>
      </c>
    </row>
    <row r="351" spans="1:12" ht="22.5" x14ac:dyDescent="0.2">
      <c r="A351" s="100" t="s">
        <v>147</v>
      </c>
      <c r="B351" s="101" t="s">
        <v>7</v>
      </c>
      <c r="C351" s="102" t="s">
        <v>71</v>
      </c>
      <c r="D351" s="125" t="s">
        <v>305</v>
      </c>
      <c r="E351" s="183" t="s">
        <v>311</v>
      </c>
      <c r="F351" s="184"/>
      <c r="G351" s="130" t="s">
        <v>149</v>
      </c>
      <c r="H351" s="97">
        <v>3520000</v>
      </c>
      <c r="I351" s="103">
        <v>0</v>
      </c>
      <c r="J351" s="104">
        <v>3520000</v>
      </c>
      <c r="K351" s="119" t="str">
        <f t="shared" si="7"/>
        <v>00004050800020820240</v>
      </c>
      <c r="L351" s="107" t="s">
        <v>313</v>
      </c>
    </row>
    <row r="352" spans="1:12" s="85" customFormat="1" x14ac:dyDescent="0.2">
      <c r="A352" s="80" t="s">
        <v>150</v>
      </c>
      <c r="B352" s="79" t="s">
        <v>7</v>
      </c>
      <c r="C352" s="122" t="s">
        <v>71</v>
      </c>
      <c r="D352" s="126" t="s">
        <v>305</v>
      </c>
      <c r="E352" s="213" t="s">
        <v>311</v>
      </c>
      <c r="F352" s="214"/>
      <c r="G352" s="123" t="s">
        <v>151</v>
      </c>
      <c r="H352" s="81">
        <v>3520000</v>
      </c>
      <c r="I352" s="82">
        <v>0</v>
      </c>
      <c r="J352" s="83">
        <f>IF(IF(H352="",0,H352)=0,0,(IF(H352&gt;0,IF(I352&gt;H352,0,H352-I352),IF(I352&gt;H352,H352-I352,0))))</f>
        <v>3520000</v>
      </c>
      <c r="K352" s="119" t="str">
        <f t="shared" si="7"/>
        <v>00004050800020820244</v>
      </c>
      <c r="L352" s="84" t="str">
        <f>C352 &amp; D352 &amp;E352 &amp; F352 &amp; G352</f>
        <v>00004050800020820244</v>
      </c>
    </row>
    <row r="353" spans="1:12" ht="112.5" x14ac:dyDescent="0.2">
      <c r="A353" s="100" t="s">
        <v>2182</v>
      </c>
      <c r="B353" s="101" t="s">
        <v>7</v>
      </c>
      <c r="C353" s="102" t="s">
        <v>71</v>
      </c>
      <c r="D353" s="125" t="s">
        <v>305</v>
      </c>
      <c r="E353" s="183" t="s">
        <v>315</v>
      </c>
      <c r="F353" s="184"/>
      <c r="G353" s="130" t="s">
        <v>71</v>
      </c>
      <c r="H353" s="97">
        <v>94000</v>
      </c>
      <c r="I353" s="103">
        <v>0</v>
      </c>
      <c r="J353" s="104">
        <v>94000</v>
      </c>
      <c r="K353" s="119" t="str">
        <f t="shared" si="7"/>
        <v>00004059300070710000</v>
      </c>
      <c r="L353" s="107" t="s">
        <v>314</v>
      </c>
    </row>
    <row r="354" spans="1:12" ht="22.5" x14ac:dyDescent="0.2">
      <c r="A354" s="100" t="s">
        <v>145</v>
      </c>
      <c r="B354" s="101" t="s">
        <v>7</v>
      </c>
      <c r="C354" s="102" t="s">
        <v>71</v>
      </c>
      <c r="D354" s="125" t="s">
        <v>305</v>
      </c>
      <c r="E354" s="183" t="s">
        <v>315</v>
      </c>
      <c r="F354" s="184"/>
      <c r="G354" s="130" t="s">
        <v>7</v>
      </c>
      <c r="H354" s="97">
        <v>94000</v>
      </c>
      <c r="I354" s="103">
        <v>0</v>
      </c>
      <c r="J354" s="104">
        <v>94000</v>
      </c>
      <c r="K354" s="119" t="str">
        <f t="shared" si="7"/>
        <v>00004059300070710200</v>
      </c>
      <c r="L354" s="107" t="s">
        <v>316</v>
      </c>
    </row>
    <row r="355" spans="1:12" ht="22.5" x14ac:dyDescent="0.2">
      <c r="A355" s="100" t="s">
        <v>147</v>
      </c>
      <c r="B355" s="101" t="s">
        <v>7</v>
      </c>
      <c r="C355" s="102" t="s">
        <v>71</v>
      </c>
      <c r="D355" s="125" t="s">
        <v>305</v>
      </c>
      <c r="E355" s="183" t="s">
        <v>315</v>
      </c>
      <c r="F355" s="184"/>
      <c r="G355" s="130" t="s">
        <v>149</v>
      </c>
      <c r="H355" s="97">
        <v>94000</v>
      </c>
      <c r="I355" s="103">
        <v>0</v>
      </c>
      <c r="J355" s="104">
        <v>94000</v>
      </c>
      <c r="K355" s="119" t="str">
        <f t="shared" si="7"/>
        <v>00004059300070710240</v>
      </c>
      <c r="L355" s="107" t="s">
        <v>317</v>
      </c>
    </row>
    <row r="356" spans="1:12" s="85" customFormat="1" x14ac:dyDescent="0.2">
      <c r="A356" s="80" t="s">
        <v>150</v>
      </c>
      <c r="B356" s="79" t="s">
        <v>7</v>
      </c>
      <c r="C356" s="122" t="s">
        <v>71</v>
      </c>
      <c r="D356" s="126" t="s">
        <v>305</v>
      </c>
      <c r="E356" s="213" t="s">
        <v>315</v>
      </c>
      <c r="F356" s="214"/>
      <c r="G356" s="123" t="s">
        <v>151</v>
      </c>
      <c r="H356" s="81">
        <v>94000</v>
      </c>
      <c r="I356" s="82">
        <v>0</v>
      </c>
      <c r="J356" s="83">
        <f>IF(IF(H356="",0,H356)=0,0,(IF(H356&gt;0,IF(I356&gt;H356,0,H356-I356),IF(I356&gt;H356,H356-I356,0))))</f>
        <v>94000</v>
      </c>
      <c r="K356" s="119" t="str">
        <f t="shared" si="7"/>
        <v>00004059300070710244</v>
      </c>
      <c r="L356" s="84" t="str">
        <f>C356 &amp; D356 &amp;E356 &amp; F356 &amp; G356</f>
        <v>00004059300070710244</v>
      </c>
    </row>
    <row r="357" spans="1:12" ht="135" x14ac:dyDescent="0.2">
      <c r="A357" s="100" t="s">
        <v>2183</v>
      </c>
      <c r="B357" s="101" t="s">
        <v>7</v>
      </c>
      <c r="C357" s="102" t="s">
        <v>71</v>
      </c>
      <c r="D357" s="125" t="s">
        <v>305</v>
      </c>
      <c r="E357" s="183" t="s">
        <v>319</v>
      </c>
      <c r="F357" s="184"/>
      <c r="G357" s="130" t="s">
        <v>71</v>
      </c>
      <c r="H357" s="97">
        <v>351800</v>
      </c>
      <c r="I357" s="103">
        <v>0</v>
      </c>
      <c r="J357" s="104">
        <v>351800</v>
      </c>
      <c r="K357" s="119" t="str">
        <f t="shared" si="7"/>
        <v>00004059300070720000</v>
      </c>
      <c r="L357" s="107" t="s">
        <v>318</v>
      </c>
    </row>
    <row r="358" spans="1:12" ht="22.5" x14ac:dyDescent="0.2">
      <c r="A358" s="100" t="s">
        <v>145</v>
      </c>
      <c r="B358" s="101" t="s">
        <v>7</v>
      </c>
      <c r="C358" s="102" t="s">
        <v>71</v>
      </c>
      <c r="D358" s="125" t="s">
        <v>305</v>
      </c>
      <c r="E358" s="183" t="s">
        <v>319</v>
      </c>
      <c r="F358" s="184"/>
      <c r="G358" s="130" t="s">
        <v>7</v>
      </c>
      <c r="H358" s="97">
        <v>351800</v>
      </c>
      <c r="I358" s="103">
        <v>0</v>
      </c>
      <c r="J358" s="104">
        <v>351800</v>
      </c>
      <c r="K358" s="119" t="str">
        <f t="shared" si="7"/>
        <v>00004059300070720200</v>
      </c>
      <c r="L358" s="107" t="s">
        <v>320</v>
      </c>
    </row>
    <row r="359" spans="1:12" ht="22.5" x14ac:dyDescent="0.2">
      <c r="A359" s="100" t="s">
        <v>147</v>
      </c>
      <c r="B359" s="101" t="s">
        <v>7</v>
      </c>
      <c r="C359" s="102" t="s">
        <v>71</v>
      </c>
      <c r="D359" s="125" t="s">
        <v>305</v>
      </c>
      <c r="E359" s="183" t="s">
        <v>319</v>
      </c>
      <c r="F359" s="184"/>
      <c r="G359" s="130" t="s">
        <v>149</v>
      </c>
      <c r="H359" s="97">
        <v>351800</v>
      </c>
      <c r="I359" s="103">
        <v>0</v>
      </c>
      <c r="J359" s="104">
        <v>351800</v>
      </c>
      <c r="K359" s="119" t="str">
        <f t="shared" si="7"/>
        <v>00004059300070720240</v>
      </c>
      <c r="L359" s="107" t="s">
        <v>321</v>
      </c>
    </row>
    <row r="360" spans="1:12" s="85" customFormat="1" x14ac:dyDescent="0.2">
      <c r="A360" s="80" t="s">
        <v>150</v>
      </c>
      <c r="B360" s="79" t="s">
        <v>7</v>
      </c>
      <c r="C360" s="122" t="s">
        <v>71</v>
      </c>
      <c r="D360" s="126" t="s">
        <v>305</v>
      </c>
      <c r="E360" s="213" t="s">
        <v>319</v>
      </c>
      <c r="F360" s="214"/>
      <c r="G360" s="123" t="s">
        <v>151</v>
      </c>
      <c r="H360" s="81">
        <v>351800</v>
      </c>
      <c r="I360" s="82">
        <v>0</v>
      </c>
      <c r="J360" s="83">
        <f>IF(IF(H360="",0,H360)=0,0,(IF(H360&gt;0,IF(I360&gt;H360,0,H360-I360),IF(I360&gt;H360,H360-I360,0))))</f>
        <v>351800</v>
      </c>
      <c r="K360" s="119" t="str">
        <f t="shared" si="7"/>
        <v>00004059300070720244</v>
      </c>
      <c r="L360" s="84" t="str">
        <f>C360 &amp; D360 &amp;E360 &amp; F360 &amp; G360</f>
        <v>00004059300070720244</v>
      </c>
    </row>
    <row r="361" spans="1:12" x14ac:dyDescent="0.2">
      <c r="A361" s="100" t="s">
        <v>322</v>
      </c>
      <c r="B361" s="101" t="s">
        <v>7</v>
      </c>
      <c r="C361" s="102" t="s">
        <v>71</v>
      </c>
      <c r="D361" s="125" t="s">
        <v>324</v>
      </c>
      <c r="E361" s="183" t="s">
        <v>121</v>
      </c>
      <c r="F361" s="184"/>
      <c r="G361" s="130" t="s">
        <v>71</v>
      </c>
      <c r="H361" s="97">
        <v>33650000</v>
      </c>
      <c r="I361" s="103">
        <v>2834002.91</v>
      </c>
      <c r="J361" s="104">
        <v>30815997.09</v>
      </c>
      <c r="K361" s="119" t="str">
        <f t="shared" si="7"/>
        <v>00004080000000000000</v>
      </c>
      <c r="L361" s="107" t="s">
        <v>323</v>
      </c>
    </row>
    <row r="362" spans="1:12" x14ac:dyDescent="0.2">
      <c r="A362" s="100" t="s">
        <v>2123</v>
      </c>
      <c r="B362" s="101" t="s">
        <v>7</v>
      </c>
      <c r="C362" s="102" t="s">
        <v>71</v>
      </c>
      <c r="D362" s="125" t="s">
        <v>324</v>
      </c>
      <c r="E362" s="183" t="s">
        <v>326</v>
      </c>
      <c r="F362" s="184"/>
      <c r="G362" s="130" t="s">
        <v>71</v>
      </c>
      <c r="H362" s="97">
        <v>33650000</v>
      </c>
      <c r="I362" s="103">
        <v>2834002.91</v>
      </c>
      <c r="J362" s="104">
        <v>30815997.09</v>
      </c>
      <c r="K362" s="119" t="str">
        <f t="shared" si="7"/>
        <v>00004089300029350000</v>
      </c>
      <c r="L362" s="107" t="s">
        <v>325</v>
      </c>
    </row>
    <row r="363" spans="1:12" ht="22.5" x14ac:dyDescent="0.2">
      <c r="A363" s="100" t="s">
        <v>145</v>
      </c>
      <c r="B363" s="101" t="s">
        <v>7</v>
      </c>
      <c r="C363" s="102" t="s">
        <v>71</v>
      </c>
      <c r="D363" s="125" t="s">
        <v>324</v>
      </c>
      <c r="E363" s="183" t="s">
        <v>326</v>
      </c>
      <c r="F363" s="184"/>
      <c r="G363" s="130" t="s">
        <v>7</v>
      </c>
      <c r="H363" s="97">
        <v>33650000</v>
      </c>
      <c r="I363" s="103">
        <v>2834002.91</v>
      </c>
      <c r="J363" s="104">
        <v>30815997.09</v>
      </c>
      <c r="K363" s="119" t="str">
        <f t="shared" si="7"/>
        <v>00004089300029350200</v>
      </c>
      <c r="L363" s="107" t="s">
        <v>327</v>
      </c>
    </row>
    <row r="364" spans="1:12" ht="22.5" x14ac:dyDescent="0.2">
      <c r="A364" s="100" t="s">
        <v>147</v>
      </c>
      <c r="B364" s="101" t="s">
        <v>7</v>
      </c>
      <c r="C364" s="102" t="s">
        <v>71</v>
      </c>
      <c r="D364" s="125" t="s">
        <v>324</v>
      </c>
      <c r="E364" s="183" t="s">
        <v>326</v>
      </c>
      <c r="F364" s="184"/>
      <c r="G364" s="130" t="s">
        <v>149</v>
      </c>
      <c r="H364" s="97">
        <v>33650000</v>
      </c>
      <c r="I364" s="103">
        <v>2834002.91</v>
      </c>
      <c r="J364" s="104">
        <v>30815997.09</v>
      </c>
      <c r="K364" s="119" t="str">
        <f t="shared" si="7"/>
        <v>00004089300029350240</v>
      </c>
      <c r="L364" s="107" t="s">
        <v>328</v>
      </c>
    </row>
    <row r="365" spans="1:12" s="85" customFormat="1" x14ac:dyDescent="0.2">
      <c r="A365" s="80" t="s">
        <v>150</v>
      </c>
      <c r="B365" s="79" t="s">
        <v>7</v>
      </c>
      <c r="C365" s="122" t="s">
        <v>71</v>
      </c>
      <c r="D365" s="126" t="s">
        <v>324</v>
      </c>
      <c r="E365" s="213" t="s">
        <v>326</v>
      </c>
      <c r="F365" s="214"/>
      <c r="G365" s="123" t="s">
        <v>151</v>
      </c>
      <c r="H365" s="81">
        <v>33650000</v>
      </c>
      <c r="I365" s="82">
        <v>2834002.91</v>
      </c>
      <c r="J365" s="83">
        <f>IF(IF(H365="",0,H365)=0,0,(IF(H365&gt;0,IF(I365&gt;H365,0,H365-I365),IF(I365&gt;H365,H365-I365,0))))</f>
        <v>30815997.09</v>
      </c>
      <c r="K365" s="119" t="str">
        <f t="shared" si="7"/>
        <v>00004089300029350244</v>
      </c>
      <c r="L365" s="84" t="str">
        <f>C365 &amp; D365 &amp;E365 &amp; F365 &amp; G365</f>
        <v>00004089300029350244</v>
      </c>
    </row>
    <row r="366" spans="1:12" x14ac:dyDescent="0.2">
      <c r="A366" s="100" t="s">
        <v>329</v>
      </c>
      <c r="B366" s="101" t="s">
        <v>7</v>
      </c>
      <c r="C366" s="102" t="s">
        <v>71</v>
      </c>
      <c r="D366" s="125" t="s">
        <v>331</v>
      </c>
      <c r="E366" s="183" t="s">
        <v>121</v>
      </c>
      <c r="F366" s="184"/>
      <c r="G366" s="130" t="s">
        <v>71</v>
      </c>
      <c r="H366" s="97">
        <v>25932400</v>
      </c>
      <c r="I366" s="103">
        <v>0</v>
      </c>
      <c r="J366" s="104">
        <v>25932400</v>
      </c>
      <c r="K366" s="119" t="str">
        <f t="shared" si="7"/>
        <v>00004090000000000000</v>
      </c>
      <c r="L366" s="107" t="s">
        <v>330</v>
      </c>
    </row>
    <row r="367" spans="1:12" x14ac:dyDescent="0.2">
      <c r="A367" s="100" t="s">
        <v>1701</v>
      </c>
      <c r="B367" s="101" t="s">
        <v>7</v>
      </c>
      <c r="C367" s="102" t="s">
        <v>71</v>
      </c>
      <c r="D367" s="125" t="s">
        <v>331</v>
      </c>
      <c r="E367" s="183" t="s">
        <v>333</v>
      </c>
      <c r="F367" s="184"/>
      <c r="G367" s="130" t="s">
        <v>71</v>
      </c>
      <c r="H367" s="97">
        <v>6901873</v>
      </c>
      <c r="I367" s="103">
        <v>0</v>
      </c>
      <c r="J367" s="104">
        <v>6901873</v>
      </c>
      <c r="K367" s="119" t="str">
        <f t="shared" si="7"/>
        <v>00004091100029010000</v>
      </c>
      <c r="L367" s="107" t="s">
        <v>332</v>
      </c>
    </row>
    <row r="368" spans="1:12" ht="22.5" x14ac:dyDescent="0.2">
      <c r="A368" s="100" t="s">
        <v>145</v>
      </c>
      <c r="B368" s="101" t="s">
        <v>7</v>
      </c>
      <c r="C368" s="102" t="s">
        <v>71</v>
      </c>
      <c r="D368" s="125" t="s">
        <v>331</v>
      </c>
      <c r="E368" s="183" t="s">
        <v>333</v>
      </c>
      <c r="F368" s="184"/>
      <c r="G368" s="130" t="s">
        <v>7</v>
      </c>
      <c r="H368" s="97">
        <v>6901873</v>
      </c>
      <c r="I368" s="103">
        <v>0</v>
      </c>
      <c r="J368" s="104">
        <v>6901873</v>
      </c>
      <c r="K368" s="119" t="str">
        <f t="shared" si="7"/>
        <v>00004091100029010200</v>
      </c>
      <c r="L368" s="107" t="s">
        <v>334</v>
      </c>
    </row>
    <row r="369" spans="1:12" ht="22.5" x14ac:dyDescent="0.2">
      <c r="A369" s="100" t="s">
        <v>147</v>
      </c>
      <c r="B369" s="101" t="s">
        <v>7</v>
      </c>
      <c r="C369" s="102" t="s">
        <v>71</v>
      </c>
      <c r="D369" s="125" t="s">
        <v>331</v>
      </c>
      <c r="E369" s="183" t="s">
        <v>333</v>
      </c>
      <c r="F369" s="184"/>
      <c r="G369" s="130" t="s">
        <v>149</v>
      </c>
      <c r="H369" s="97">
        <v>6901873</v>
      </c>
      <c r="I369" s="103">
        <v>0</v>
      </c>
      <c r="J369" s="104">
        <v>6901873</v>
      </c>
      <c r="K369" s="119" t="str">
        <f t="shared" si="7"/>
        <v>00004091100029010240</v>
      </c>
      <c r="L369" s="107" t="s">
        <v>335</v>
      </c>
    </row>
    <row r="370" spans="1:12" s="85" customFormat="1" x14ac:dyDescent="0.2">
      <c r="A370" s="80" t="s">
        <v>150</v>
      </c>
      <c r="B370" s="79" t="s">
        <v>7</v>
      </c>
      <c r="C370" s="122" t="s">
        <v>71</v>
      </c>
      <c r="D370" s="126" t="s">
        <v>331</v>
      </c>
      <c r="E370" s="213" t="s">
        <v>333</v>
      </c>
      <c r="F370" s="214"/>
      <c r="G370" s="123" t="s">
        <v>151</v>
      </c>
      <c r="H370" s="81">
        <v>6901873</v>
      </c>
      <c r="I370" s="82">
        <v>0</v>
      </c>
      <c r="J370" s="83">
        <f>IF(IF(H370="",0,H370)=0,0,(IF(H370&gt;0,IF(I370&gt;H370,0,H370-I370),IF(I370&gt;H370,H370-I370,0))))</f>
        <v>6901873</v>
      </c>
      <c r="K370" s="119" t="str">
        <f t="shared" si="7"/>
        <v>00004091100029010244</v>
      </c>
      <c r="L370" s="84" t="str">
        <f>C370 &amp; D370 &amp;E370 &amp; F370 &amp; G370</f>
        <v>00004091100029010244</v>
      </c>
    </row>
    <row r="371" spans="1:12" ht="33.75" x14ac:dyDescent="0.2">
      <c r="A371" s="100" t="s">
        <v>1706</v>
      </c>
      <c r="B371" s="101" t="s">
        <v>7</v>
      </c>
      <c r="C371" s="102" t="s">
        <v>71</v>
      </c>
      <c r="D371" s="125" t="s">
        <v>331</v>
      </c>
      <c r="E371" s="183" t="s">
        <v>337</v>
      </c>
      <c r="F371" s="184"/>
      <c r="G371" s="130" t="s">
        <v>71</v>
      </c>
      <c r="H371" s="97">
        <v>18079000</v>
      </c>
      <c r="I371" s="103">
        <v>0</v>
      </c>
      <c r="J371" s="104">
        <v>18079000</v>
      </c>
      <c r="K371" s="119" t="str">
        <f t="shared" si="7"/>
        <v>00004091100071510000</v>
      </c>
      <c r="L371" s="107" t="s">
        <v>336</v>
      </c>
    </row>
    <row r="372" spans="1:12" ht="22.5" x14ac:dyDescent="0.2">
      <c r="A372" s="100" t="s">
        <v>145</v>
      </c>
      <c r="B372" s="101" t="s">
        <v>7</v>
      </c>
      <c r="C372" s="102" t="s">
        <v>71</v>
      </c>
      <c r="D372" s="125" t="s">
        <v>331</v>
      </c>
      <c r="E372" s="183" t="s">
        <v>337</v>
      </c>
      <c r="F372" s="184"/>
      <c r="G372" s="130" t="s">
        <v>7</v>
      </c>
      <c r="H372" s="97">
        <v>18079000</v>
      </c>
      <c r="I372" s="103">
        <v>0</v>
      </c>
      <c r="J372" s="104">
        <v>18079000</v>
      </c>
      <c r="K372" s="119" t="str">
        <f t="shared" si="7"/>
        <v>00004091100071510200</v>
      </c>
      <c r="L372" s="107" t="s">
        <v>338</v>
      </c>
    </row>
    <row r="373" spans="1:12" ht="22.5" x14ac:dyDescent="0.2">
      <c r="A373" s="100" t="s">
        <v>147</v>
      </c>
      <c r="B373" s="101" t="s">
        <v>7</v>
      </c>
      <c r="C373" s="102" t="s">
        <v>71</v>
      </c>
      <c r="D373" s="125" t="s">
        <v>331</v>
      </c>
      <c r="E373" s="183" t="s">
        <v>337</v>
      </c>
      <c r="F373" s="184"/>
      <c r="G373" s="130" t="s">
        <v>149</v>
      </c>
      <c r="H373" s="97">
        <v>18079000</v>
      </c>
      <c r="I373" s="103">
        <v>0</v>
      </c>
      <c r="J373" s="104">
        <v>18079000</v>
      </c>
      <c r="K373" s="119" t="str">
        <f t="shared" si="7"/>
        <v>00004091100071510240</v>
      </c>
      <c r="L373" s="107" t="s">
        <v>339</v>
      </c>
    </row>
    <row r="374" spans="1:12" s="85" customFormat="1" x14ac:dyDescent="0.2">
      <c r="A374" s="80" t="s">
        <v>150</v>
      </c>
      <c r="B374" s="79" t="s">
        <v>7</v>
      </c>
      <c r="C374" s="122" t="s">
        <v>71</v>
      </c>
      <c r="D374" s="126" t="s">
        <v>331</v>
      </c>
      <c r="E374" s="213" t="s">
        <v>337</v>
      </c>
      <c r="F374" s="214"/>
      <c r="G374" s="123" t="s">
        <v>151</v>
      </c>
      <c r="H374" s="81">
        <v>18079000</v>
      </c>
      <c r="I374" s="82">
        <v>0</v>
      </c>
      <c r="J374" s="83">
        <f>IF(IF(H374="",0,H374)=0,0,(IF(H374&gt;0,IF(I374&gt;H374,0,H374-I374),IF(I374&gt;H374,H374-I374,0))))</f>
        <v>18079000</v>
      </c>
      <c r="K374" s="119" t="str">
        <f t="shared" si="7"/>
        <v>00004091100071510244</v>
      </c>
      <c r="L374" s="84" t="str">
        <f>C374 &amp; D374 &amp;E374 &amp; F374 &amp; G374</f>
        <v>00004091100071510244</v>
      </c>
    </row>
    <row r="375" spans="1:12" ht="33.75" x14ac:dyDescent="0.2">
      <c r="A375" s="100" t="s">
        <v>1720</v>
      </c>
      <c r="B375" s="101" t="s">
        <v>7</v>
      </c>
      <c r="C375" s="102" t="s">
        <v>71</v>
      </c>
      <c r="D375" s="125" t="s">
        <v>331</v>
      </c>
      <c r="E375" s="183" t="s">
        <v>341</v>
      </c>
      <c r="F375" s="184"/>
      <c r="G375" s="130" t="s">
        <v>71</v>
      </c>
      <c r="H375" s="97">
        <v>951527</v>
      </c>
      <c r="I375" s="103">
        <v>0</v>
      </c>
      <c r="J375" s="104">
        <v>951527</v>
      </c>
      <c r="K375" s="119" t="str">
        <f t="shared" si="7"/>
        <v>000040911000S1510000</v>
      </c>
      <c r="L375" s="107" t="s">
        <v>340</v>
      </c>
    </row>
    <row r="376" spans="1:12" ht="22.5" x14ac:dyDescent="0.2">
      <c r="A376" s="100" t="s">
        <v>145</v>
      </c>
      <c r="B376" s="101" t="s">
        <v>7</v>
      </c>
      <c r="C376" s="102" t="s">
        <v>71</v>
      </c>
      <c r="D376" s="125" t="s">
        <v>331</v>
      </c>
      <c r="E376" s="183" t="s">
        <v>341</v>
      </c>
      <c r="F376" s="184"/>
      <c r="G376" s="130" t="s">
        <v>7</v>
      </c>
      <c r="H376" s="97">
        <v>951527</v>
      </c>
      <c r="I376" s="103">
        <v>0</v>
      </c>
      <c r="J376" s="104">
        <v>951527</v>
      </c>
      <c r="K376" s="119" t="str">
        <f t="shared" si="7"/>
        <v>000040911000S1510200</v>
      </c>
      <c r="L376" s="107" t="s">
        <v>342</v>
      </c>
    </row>
    <row r="377" spans="1:12" ht="22.5" x14ac:dyDescent="0.2">
      <c r="A377" s="100" t="s">
        <v>147</v>
      </c>
      <c r="B377" s="101" t="s">
        <v>7</v>
      </c>
      <c r="C377" s="102" t="s">
        <v>71</v>
      </c>
      <c r="D377" s="125" t="s">
        <v>331</v>
      </c>
      <c r="E377" s="183" t="s">
        <v>341</v>
      </c>
      <c r="F377" s="184"/>
      <c r="G377" s="130" t="s">
        <v>149</v>
      </c>
      <c r="H377" s="97">
        <v>951527</v>
      </c>
      <c r="I377" s="103">
        <v>0</v>
      </c>
      <c r="J377" s="104">
        <v>951527</v>
      </c>
      <c r="K377" s="119" t="str">
        <f t="shared" si="7"/>
        <v>000040911000S1510240</v>
      </c>
      <c r="L377" s="107" t="s">
        <v>343</v>
      </c>
    </row>
    <row r="378" spans="1:12" s="85" customFormat="1" x14ac:dyDescent="0.2">
      <c r="A378" s="80" t="s">
        <v>150</v>
      </c>
      <c r="B378" s="79" t="s">
        <v>7</v>
      </c>
      <c r="C378" s="122" t="s">
        <v>71</v>
      </c>
      <c r="D378" s="126" t="s">
        <v>331</v>
      </c>
      <c r="E378" s="213" t="s">
        <v>341</v>
      </c>
      <c r="F378" s="214"/>
      <c r="G378" s="123" t="s">
        <v>151</v>
      </c>
      <c r="H378" s="81">
        <v>951527</v>
      </c>
      <c r="I378" s="82">
        <v>0</v>
      </c>
      <c r="J378" s="83">
        <f>IF(IF(H378="",0,H378)=0,0,(IF(H378&gt;0,IF(I378&gt;H378,0,H378-I378),IF(I378&gt;H378,H378-I378,0))))</f>
        <v>951527</v>
      </c>
      <c r="K378" s="119" t="str">
        <f t="shared" si="7"/>
        <v>000040911000S1510244</v>
      </c>
      <c r="L378" s="84" t="str">
        <f>C378 &amp; D378 &amp;E378 &amp; F378 &amp; G378</f>
        <v>000040911000S1510244</v>
      </c>
    </row>
    <row r="379" spans="1:12" x14ac:dyDescent="0.2">
      <c r="A379" s="100" t="s">
        <v>344</v>
      </c>
      <c r="B379" s="101" t="s">
        <v>7</v>
      </c>
      <c r="C379" s="102" t="s">
        <v>71</v>
      </c>
      <c r="D379" s="125" t="s">
        <v>346</v>
      </c>
      <c r="E379" s="183" t="s">
        <v>121</v>
      </c>
      <c r="F379" s="184"/>
      <c r="G379" s="130" t="s">
        <v>71</v>
      </c>
      <c r="H379" s="97">
        <v>1582000</v>
      </c>
      <c r="I379" s="103">
        <v>0</v>
      </c>
      <c r="J379" s="104">
        <v>1582000</v>
      </c>
      <c r="K379" s="119" t="str">
        <f t="shared" si="7"/>
        <v>00004120000000000000</v>
      </c>
      <c r="L379" s="107" t="s">
        <v>345</v>
      </c>
    </row>
    <row r="380" spans="1:12" ht="33.75" x14ac:dyDescent="0.2">
      <c r="A380" s="100" t="s">
        <v>1856</v>
      </c>
      <c r="B380" s="101" t="s">
        <v>7</v>
      </c>
      <c r="C380" s="102" t="s">
        <v>71</v>
      </c>
      <c r="D380" s="125" t="s">
        <v>346</v>
      </c>
      <c r="E380" s="183" t="s">
        <v>348</v>
      </c>
      <c r="F380" s="184"/>
      <c r="G380" s="130" t="s">
        <v>71</v>
      </c>
      <c r="H380" s="97">
        <v>1000000</v>
      </c>
      <c r="I380" s="103">
        <v>0</v>
      </c>
      <c r="J380" s="104">
        <v>1000000</v>
      </c>
      <c r="K380" s="119" t="str">
        <f t="shared" ref="K380:K443" si="8">C380 &amp; D380 &amp;E380 &amp; F380 &amp; G380</f>
        <v>00004122310022320000</v>
      </c>
      <c r="L380" s="107" t="s">
        <v>347</v>
      </c>
    </row>
    <row r="381" spans="1:12" ht="22.5" x14ac:dyDescent="0.2">
      <c r="A381" s="100" t="s">
        <v>145</v>
      </c>
      <c r="B381" s="101" t="s">
        <v>7</v>
      </c>
      <c r="C381" s="102" t="s">
        <v>71</v>
      </c>
      <c r="D381" s="125" t="s">
        <v>346</v>
      </c>
      <c r="E381" s="183" t="s">
        <v>348</v>
      </c>
      <c r="F381" s="184"/>
      <c r="G381" s="130" t="s">
        <v>7</v>
      </c>
      <c r="H381" s="97">
        <v>1000000</v>
      </c>
      <c r="I381" s="103">
        <v>0</v>
      </c>
      <c r="J381" s="104">
        <v>1000000</v>
      </c>
      <c r="K381" s="119" t="str">
        <f t="shared" si="8"/>
        <v>00004122310022320200</v>
      </c>
      <c r="L381" s="107" t="s">
        <v>349</v>
      </c>
    </row>
    <row r="382" spans="1:12" ht="22.5" x14ac:dyDescent="0.2">
      <c r="A382" s="100" t="s">
        <v>147</v>
      </c>
      <c r="B382" s="101" t="s">
        <v>7</v>
      </c>
      <c r="C382" s="102" t="s">
        <v>71</v>
      </c>
      <c r="D382" s="125" t="s">
        <v>346</v>
      </c>
      <c r="E382" s="183" t="s">
        <v>348</v>
      </c>
      <c r="F382" s="184"/>
      <c r="G382" s="130" t="s">
        <v>149</v>
      </c>
      <c r="H382" s="97">
        <v>1000000</v>
      </c>
      <c r="I382" s="103">
        <v>0</v>
      </c>
      <c r="J382" s="104">
        <v>1000000</v>
      </c>
      <c r="K382" s="119" t="str">
        <f t="shared" si="8"/>
        <v>00004122310022320240</v>
      </c>
      <c r="L382" s="107" t="s">
        <v>350</v>
      </c>
    </row>
    <row r="383" spans="1:12" s="85" customFormat="1" x14ac:dyDescent="0.2">
      <c r="A383" s="80" t="s">
        <v>150</v>
      </c>
      <c r="B383" s="79" t="s">
        <v>7</v>
      </c>
      <c r="C383" s="122" t="s">
        <v>71</v>
      </c>
      <c r="D383" s="126" t="s">
        <v>346</v>
      </c>
      <c r="E383" s="213" t="s">
        <v>348</v>
      </c>
      <c r="F383" s="214"/>
      <c r="G383" s="123" t="s">
        <v>151</v>
      </c>
      <c r="H383" s="81">
        <v>1000000</v>
      </c>
      <c r="I383" s="82">
        <v>0</v>
      </c>
      <c r="J383" s="83">
        <f>IF(IF(H383="",0,H383)=0,0,(IF(H383&gt;0,IF(I383&gt;H383,0,H383-I383),IF(I383&gt;H383,H383-I383,0))))</f>
        <v>1000000</v>
      </c>
      <c r="K383" s="119" t="str">
        <f t="shared" si="8"/>
        <v>00004122310022320244</v>
      </c>
      <c r="L383" s="84" t="str">
        <f>C383 &amp; D383 &amp;E383 &amp; F383 &amp; G383</f>
        <v>00004122310022320244</v>
      </c>
    </row>
    <row r="384" spans="1:12" x14ac:dyDescent="0.2">
      <c r="A384" s="100" t="s">
        <v>1867</v>
      </c>
      <c r="B384" s="101" t="s">
        <v>7</v>
      </c>
      <c r="C384" s="102" t="s">
        <v>71</v>
      </c>
      <c r="D384" s="125" t="s">
        <v>346</v>
      </c>
      <c r="E384" s="183" t="s">
        <v>352</v>
      </c>
      <c r="F384" s="184"/>
      <c r="G384" s="130" t="s">
        <v>71</v>
      </c>
      <c r="H384" s="97">
        <v>150000</v>
      </c>
      <c r="I384" s="103">
        <v>0</v>
      </c>
      <c r="J384" s="104">
        <v>150000</v>
      </c>
      <c r="K384" s="119" t="str">
        <f t="shared" si="8"/>
        <v>00004122320027050000</v>
      </c>
      <c r="L384" s="107" t="s">
        <v>351</v>
      </c>
    </row>
    <row r="385" spans="1:12" ht="22.5" x14ac:dyDescent="0.2">
      <c r="A385" s="100" t="s">
        <v>145</v>
      </c>
      <c r="B385" s="101" t="s">
        <v>7</v>
      </c>
      <c r="C385" s="102" t="s">
        <v>71</v>
      </c>
      <c r="D385" s="125" t="s">
        <v>346</v>
      </c>
      <c r="E385" s="183" t="s">
        <v>352</v>
      </c>
      <c r="F385" s="184"/>
      <c r="G385" s="130" t="s">
        <v>7</v>
      </c>
      <c r="H385" s="97">
        <v>150000</v>
      </c>
      <c r="I385" s="103">
        <v>0</v>
      </c>
      <c r="J385" s="104">
        <v>150000</v>
      </c>
      <c r="K385" s="119" t="str">
        <f t="shared" si="8"/>
        <v>00004122320027050200</v>
      </c>
      <c r="L385" s="107" t="s">
        <v>353</v>
      </c>
    </row>
    <row r="386" spans="1:12" ht="22.5" x14ac:dyDescent="0.2">
      <c r="A386" s="100" t="s">
        <v>147</v>
      </c>
      <c r="B386" s="101" t="s">
        <v>7</v>
      </c>
      <c r="C386" s="102" t="s">
        <v>71</v>
      </c>
      <c r="D386" s="125" t="s">
        <v>346</v>
      </c>
      <c r="E386" s="183" t="s">
        <v>352</v>
      </c>
      <c r="F386" s="184"/>
      <c r="G386" s="130" t="s">
        <v>149</v>
      </c>
      <c r="H386" s="97">
        <v>150000</v>
      </c>
      <c r="I386" s="103">
        <v>0</v>
      </c>
      <c r="J386" s="104">
        <v>150000</v>
      </c>
      <c r="K386" s="119" t="str">
        <f t="shared" si="8"/>
        <v>00004122320027050240</v>
      </c>
      <c r="L386" s="107" t="s">
        <v>354</v>
      </c>
    </row>
    <row r="387" spans="1:12" s="85" customFormat="1" x14ac:dyDescent="0.2">
      <c r="A387" s="80" t="s">
        <v>150</v>
      </c>
      <c r="B387" s="79" t="s">
        <v>7</v>
      </c>
      <c r="C387" s="122" t="s">
        <v>71</v>
      </c>
      <c r="D387" s="126" t="s">
        <v>346</v>
      </c>
      <c r="E387" s="213" t="s">
        <v>352</v>
      </c>
      <c r="F387" s="214"/>
      <c r="G387" s="123" t="s">
        <v>151</v>
      </c>
      <c r="H387" s="81">
        <v>150000</v>
      </c>
      <c r="I387" s="82">
        <v>0</v>
      </c>
      <c r="J387" s="83">
        <f>IF(IF(H387="",0,H387)=0,0,(IF(H387&gt;0,IF(I387&gt;H387,0,H387-I387),IF(I387&gt;H387,H387-I387,0))))</f>
        <v>150000</v>
      </c>
      <c r="K387" s="119" t="str">
        <f t="shared" si="8"/>
        <v>00004122320027050244</v>
      </c>
      <c r="L387" s="84" t="str">
        <f>C387 &amp; D387 &amp;E387 &amp; F387 &amp; G387</f>
        <v>00004122320027050244</v>
      </c>
    </row>
    <row r="388" spans="1:12" ht="22.5" x14ac:dyDescent="0.2">
      <c r="A388" s="100" t="s">
        <v>1899</v>
      </c>
      <c r="B388" s="101" t="s">
        <v>7</v>
      </c>
      <c r="C388" s="102" t="s">
        <v>71</v>
      </c>
      <c r="D388" s="125" t="s">
        <v>346</v>
      </c>
      <c r="E388" s="183" t="s">
        <v>356</v>
      </c>
      <c r="F388" s="184"/>
      <c r="G388" s="130" t="s">
        <v>71</v>
      </c>
      <c r="H388" s="97">
        <v>45000</v>
      </c>
      <c r="I388" s="103">
        <v>0</v>
      </c>
      <c r="J388" s="104">
        <v>45000</v>
      </c>
      <c r="K388" s="119" t="str">
        <f t="shared" si="8"/>
        <v>0000412262I555271000</v>
      </c>
      <c r="L388" s="107" t="s">
        <v>355</v>
      </c>
    </row>
    <row r="389" spans="1:12" x14ac:dyDescent="0.2">
      <c r="A389" s="100" t="s">
        <v>164</v>
      </c>
      <c r="B389" s="101" t="s">
        <v>7</v>
      </c>
      <c r="C389" s="102" t="s">
        <v>71</v>
      </c>
      <c r="D389" s="125" t="s">
        <v>346</v>
      </c>
      <c r="E389" s="183" t="s">
        <v>356</v>
      </c>
      <c r="F389" s="184"/>
      <c r="G389" s="130" t="s">
        <v>166</v>
      </c>
      <c r="H389" s="97">
        <v>45000</v>
      </c>
      <c r="I389" s="103">
        <v>0</v>
      </c>
      <c r="J389" s="104">
        <v>45000</v>
      </c>
      <c r="K389" s="119" t="str">
        <f t="shared" si="8"/>
        <v>0000412262I555271800</v>
      </c>
      <c r="L389" s="107" t="s">
        <v>357</v>
      </c>
    </row>
    <row r="390" spans="1:12" ht="45" x14ac:dyDescent="0.2">
      <c r="A390" s="100" t="s">
        <v>358</v>
      </c>
      <c r="B390" s="101" t="s">
        <v>7</v>
      </c>
      <c r="C390" s="102" t="s">
        <v>71</v>
      </c>
      <c r="D390" s="125" t="s">
        <v>346</v>
      </c>
      <c r="E390" s="183" t="s">
        <v>356</v>
      </c>
      <c r="F390" s="184"/>
      <c r="G390" s="130" t="s">
        <v>360</v>
      </c>
      <c r="H390" s="97">
        <v>45000</v>
      </c>
      <c r="I390" s="103">
        <v>0</v>
      </c>
      <c r="J390" s="104">
        <v>45000</v>
      </c>
      <c r="K390" s="119" t="str">
        <f t="shared" si="8"/>
        <v>0000412262I555271810</v>
      </c>
      <c r="L390" s="107" t="s">
        <v>359</v>
      </c>
    </row>
    <row r="391" spans="1:12" s="85" customFormat="1" ht="45" x14ac:dyDescent="0.2">
      <c r="A391" s="80" t="s">
        <v>361</v>
      </c>
      <c r="B391" s="79" t="s">
        <v>7</v>
      </c>
      <c r="C391" s="122" t="s">
        <v>71</v>
      </c>
      <c r="D391" s="126" t="s">
        <v>346</v>
      </c>
      <c r="E391" s="213" t="s">
        <v>356</v>
      </c>
      <c r="F391" s="214"/>
      <c r="G391" s="123" t="s">
        <v>362</v>
      </c>
      <c r="H391" s="81">
        <v>45000</v>
      </c>
      <c r="I391" s="82">
        <v>0</v>
      </c>
      <c r="J391" s="83">
        <f>IF(IF(H391="",0,H391)=0,0,(IF(H391&gt;0,IF(I391&gt;H391,0,H391-I391),IF(I391&gt;H391,H391-I391,0))))</f>
        <v>45000</v>
      </c>
      <c r="K391" s="119" t="str">
        <f t="shared" si="8"/>
        <v>0000412262I555271811</v>
      </c>
      <c r="L391" s="84" t="str">
        <f>C391 &amp; D391 &amp;E391 &amp; F391 &amp; G391</f>
        <v>0000412262I555271811</v>
      </c>
    </row>
    <row r="392" spans="1:12" ht="22.5" x14ac:dyDescent="0.2">
      <c r="A392" s="100" t="s">
        <v>1904</v>
      </c>
      <c r="B392" s="101" t="s">
        <v>7</v>
      </c>
      <c r="C392" s="102" t="s">
        <v>71</v>
      </c>
      <c r="D392" s="125" t="s">
        <v>346</v>
      </c>
      <c r="E392" s="183" t="s">
        <v>364</v>
      </c>
      <c r="F392" s="184"/>
      <c r="G392" s="130" t="s">
        <v>71</v>
      </c>
      <c r="H392" s="97">
        <v>10700</v>
      </c>
      <c r="I392" s="103">
        <v>0</v>
      </c>
      <c r="J392" s="104">
        <v>10700</v>
      </c>
      <c r="K392" s="119" t="str">
        <f t="shared" si="8"/>
        <v>00004122630022640000</v>
      </c>
      <c r="L392" s="107" t="s">
        <v>363</v>
      </c>
    </row>
    <row r="393" spans="1:12" ht="22.5" x14ac:dyDescent="0.2">
      <c r="A393" s="100" t="s">
        <v>145</v>
      </c>
      <c r="B393" s="101" t="s">
        <v>7</v>
      </c>
      <c r="C393" s="102" t="s">
        <v>71</v>
      </c>
      <c r="D393" s="125" t="s">
        <v>346</v>
      </c>
      <c r="E393" s="183" t="s">
        <v>364</v>
      </c>
      <c r="F393" s="184"/>
      <c r="G393" s="130" t="s">
        <v>7</v>
      </c>
      <c r="H393" s="97">
        <v>10700</v>
      </c>
      <c r="I393" s="103">
        <v>0</v>
      </c>
      <c r="J393" s="104">
        <v>10700</v>
      </c>
      <c r="K393" s="119" t="str">
        <f t="shared" si="8"/>
        <v>00004122630022640200</v>
      </c>
      <c r="L393" s="107" t="s">
        <v>365</v>
      </c>
    </row>
    <row r="394" spans="1:12" ht="22.5" x14ac:dyDescent="0.2">
      <c r="A394" s="100" t="s">
        <v>147</v>
      </c>
      <c r="B394" s="101" t="s">
        <v>7</v>
      </c>
      <c r="C394" s="102" t="s">
        <v>71</v>
      </c>
      <c r="D394" s="125" t="s">
        <v>346</v>
      </c>
      <c r="E394" s="183" t="s">
        <v>364</v>
      </c>
      <c r="F394" s="184"/>
      <c r="G394" s="130" t="s">
        <v>149</v>
      </c>
      <c r="H394" s="97">
        <v>10700</v>
      </c>
      <c r="I394" s="103">
        <v>0</v>
      </c>
      <c r="J394" s="104">
        <v>10700</v>
      </c>
      <c r="K394" s="119" t="str">
        <f t="shared" si="8"/>
        <v>00004122630022640240</v>
      </c>
      <c r="L394" s="107" t="s">
        <v>366</v>
      </c>
    </row>
    <row r="395" spans="1:12" s="85" customFormat="1" x14ac:dyDescent="0.2">
      <c r="A395" s="80" t="s">
        <v>150</v>
      </c>
      <c r="B395" s="79" t="s">
        <v>7</v>
      </c>
      <c r="C395" s="122" t="s">
        <v>71</v>
      </c>
      <c r="D395" s="126" t="s">
        <v>346</v>
      </c>
      <c r="E395" s="213" t="s">
        <v>364</v>
      </c>
      <c r="F395" s="214"/>
      <c r="G395" s="123" t="s">
        <v>151</v>
      </c>
      <c r="H395" s="81">
        <v>10700</v>
      </c>
      <c r="I395" s="82">
        <v>0</v>
      </c>
      <c r="J395" s="83">
        <f>IF(IF(H395="",0,H395)=0,0,(IF(H395&gt;0,IF(I395&gt;H395,0,H395-I395),IF(I395&gt;H395,H395-I395,0))))</f>
        <v>10700</v>
      </c>
      <c r="K395" s="119" t="str">
        <f t="shared" si="8"/>
        <v>00004122630022640244</v>
      </c>
      <c r="L395" s="84" t="str">
        <f>C395 &amp; D395 &amp;E395 &amp; F395 &amp; G395</f>
        <v>00004122630022640244</v>
      </c>
    </row>
    <row r="396" spans="1:12" ht="22.5" x14ac:dyDescent="0.2">
      <c r="A396" s="100" t="s">
        <v>1907</v>
      </c>
      <c r="B396" s="101" t="s">
        <v>7</v>
      </c>
      <c r="C396" s="102" t="s">
        <v>71</v>
      </c>
      <c r="D396" s="125" t="s">
        <v>346</v>
      </c>
      <c r="E396" s="183" t="s">
        <v>368</v>
      </c>
      <c r="F396" s="184"/>
      <c r="G396" s="130" t="s">
        <v>71</v>
      </c>
      <c r="H396" s="97">
        <v>226300</v>
      </c>
      <c r="I396" s="103">
        <v>0</v>
      </c>
      <c r="J396" s="104">
        <v>226300</v>
      </c>
      <c r="K396" s="119" t="str">
        <f t="shared" si="8"/>
        <v>00004122640022630000</v>
      </c>
      <c r="L396" s="107" t="s">
        <v>367</v>
      </c>
    </row>
    <row r="397" spans="1:12" ht="22.5" x14ac:dyDescent="0.2">
      <c r="A397" s="100" t="s">
        <v>145</v>
      </c>
      <c r="B397" s="101" t="s">
        <v>7</v>
      </c>
      <c r="C397" s="102" t="s">
        <v>71</v>
      </c>
      <c r="D397" s="125" t="s">
        <v>346</v>
      </c>
      <c r="E397" s="183" t="s">
        <v>368</v>
      </c>
      <c r="F397" s="184"/>
      <c r="G397" s="130" t="s">
        <v>7</v>
      </c>
      <c r="H397" s="97">
        <v>226300</v>
      </c>
      <c r="I397" s="103">
        <v>0</v>
      </c>
      <c r="J397" s="104">
        <v>226300</v>
      </c>
      <c r="K397" s="119" t="str">
        <f t="shared" si="8"/>
        <v>00004122640022630200</v>
      </c>
      <c r="L397" s="107" t="s">
        <v>369</v>
      </c>
    </row>
    <row r="398" spans="1:12" ht="22.5" x14ac:dyDescent="0.2">
      <c r="A398" s="100" t="s">
        <v>147</v>
      </c>
      <c r="B398" s="101" t="s">
        <v>7</v>
      </c>
      <c r="C398" s="102" t="s">
        <v>71</v>
      </c>
      <c r="D398" s="125" t="s">
        <v>346</v>
      </c>
      <c r="E398" s="183" t="s">
        <v>368</v>
      </c>
      <c r="F398" s="184"/>
      <c r="G398" s="130" t="s">
        <v>149</v>
      </c>
      <c r="H398" s="97">
        <v>226300</v>
      </c>
      <c r="I398" s="103">
        <v>0</v>
      </c>
      <c r="J398" s="104">
        <v>226300</v>
      </c>
      <c r="K398" s="119" t="str">
        <f t="shared" si="8"/>
        <v>00004122640022630240</v>
      </c>
      <c r="L398" s="107" t="s">
        <v>370</v>
      </c>
    </row>
    <row r="399" spans="1:12" s="85" customFormat="1" x14ac:dyDescent="0.2">
      <c r="A399" s="80" t="s">
        <v>150</v>
      </c>
      <c r="B399" s="79" t="s">
        <v>7</v>
      </c>
      <c r="C399" s="122" t="s">
        <v>71</v>
      </c>
      <c r="D399" s="126" t="s">
        <v>346</v>
      </c>
      <c r="E399" s="213" t="s">
        <v>368</v>
      </c>
      <c r="F399" s="214"/>
      <c r="G399" s="123" t="s">
        <v>151</v>
      </c>
      <c r="H399" s="81">
        <v>226300</v>
      </c>
      <c r="I399" s="82">
        <v>0</v>
      </c>
      <c r="J399" s="83">
        <f>IF(IF(H399="",0,H399)=0,0,(IF(H399&gt;0,IF(I399&gt;H399,0,H399-I399),IF(I399&gt;H399,H399-I399,0))))</f>
        <v>226300</v>
      </c>
      <c r="K399" s="119" t="str">
        <f t="shared" si="8"/>
        <v>00004122640022630244</v>
      </c>
      <c r="L399" s="84" t="str">
        <f>C399 &amp; D399 &amp;E399 &amp; F399 &amp; G399</f>
        <v>00004122640022630244</v>
      </c>
    </row>
    <row r="400" spans="1:12" ht="33.75" x14ac:dyDescent="0.2">
      <c r="A400" s="100" t="s">
        <v>1922</v>
      </c>
      <c r="B400" s="101" t="s">
        <v>7</v>
      </c>
      <c r="C400" s="102" t="s">
        <v>71</v>
      </c>
      <c r="D400" s="125" t="s">
        <v>346</v>
      </c>
      <c r="E400" s="183" t="s">
        <v>372</v>
      </c>
      <c r="F400" s="184"/>
      <c r="G400" s="130" t="s">
        <v>71</v>
      </c>
      <c r="H400" s="97">
        <v>150000</v>
      </c>
      <c r="I400" s="103">
        <v>0</v>
      </c>
      <c r="J400" s="104">
        <v>150000</v>
      </c>
      <c r="K400" s="119" t="str">
        <f t="shared" si="8"/>
        <v>00004122900022910000</v>
      </c>
      <c r="L400" s="107" t="s">
        <v>371</v>
      </c>
    </row>
    <row r="401" spans="1:12" ht="22.5" x14ac:dyDescent="0.2">
      <c r="A401" s="100" t="s">
        <v>145</v>
      </c>
      <c r="B401" s="101" t="s">
        <v>7</v>
      </c>
      <c r="C401" s="102" t="s">
        <v>71</v>
      </c>
      <c r="D401" s="125" t="s">
        <v>346</v>
      </c>
      <c r="E401" s="183" t="s">
        <v>372</v>
      </c>
      <c r="F401" s="184"/>
      <c r="G401" s="130" t="s">
        <v>7</v>
      </c>
      <c r="H401" s="97">
        <v>150000</v>
      </c>
      <c r="I401" s="103">
        <v>0</v>
      </c>
      <c r="J401" s="104">
        <v>150000</v>
      </c>
      <c r="K401" s="119" t="str">
        <f t="shared" si="8"/>
        <v>00004122900022910200</v>
      </c>
      <c r="L401" s="107" t="s">
        <v>373</v>
      </c>
    </row>
    <row r="402" spans="1:12" ht="22.5" x14ac:dyDescent="0.2">
      <c r="A402" s="100" t="s">
        <v>147</v>
      </c>
      <c r="B402" s="101" t="s">
        <v>7</v>
      </c>
      <c r="C402" s="102" t="s">
        <v>71</v>
      </c>
      <c r="D402" s="125" t="s">
        <v>346</v>
      </c>
      <c r="E402" s="183" t="s">
        <v>372</v>
      </c>
      <c r="F402" s="184"/>
      <c r="G402" s="130" t="s">
        <v>149</v>
      </c>
      <c r="H402" s="97">
        <v>150000</v>
      </c>
      <c r="I402" s="103">
        <v>0</v>
      </c>
      <c r="J402" s="104">
        <v>150000</v>
      </c>
      <c r="K402" s="119" t="str">
        <f t="shared" si="8"/>
        <v>00004122900022910240</v>
      </c>
      <c r="L402" s="107" t="s">
        <v>374</v>
      </c>
    </row>
    <row r="403" spans="1:12" s="85" customFormat="1" x14ac:dyDescent="0.2">
      <c r="A403" s="80" t="s">
        <v>150</v>
      </c>
      <c r="B403" s="79" t="s">
        <v>7</v>
      </c>
      <c r="C403" s="122" t="s">
        <v>71</v>
      </c>
      <c r="D403" s="126" t="s">
        <v>346</v>
      </c>
      <c r="E403" s="213" t="s">
        <v>372</v>
      </c>
      <c r="F403" s="214"/>
      <c r="G403" s="123" t="s">
        <v>151</v>
      </c>
      <c r="H403" s="81">
        <v>150000</v>
      </c>
      <c r="I403" s="82">
        <v>0</v>
      </c>
      <c r="J403" s="83">
        <f>IF(IF(H403="",0,H403)=0,0,(IF(H403&gt;0,IF(I403&gt;H403,0,H403-I403),IF(I403&gt;H403,H403-I403,0))))</f>
        <v>150000</v>
      </c>
      <c r="K403" s="119" t="str">
        <f t="shared" si="8"/>
        <v>00004122900022910244</v>
      </c>
      <c r="L403" s="84" t="str">
        <f>C403 &amp; D403 &amp;E403 &amp; F403 &amp; G403</f>
        <v>00004122900022910244</v>
      </c>
    </row>
    <row r="404" spans="1:12" x14ac:dyDescent="0.2">
      <c r="A404" s="100" t="s">
        <v>375</v>
      </c>
      <c r="B404" s="101" t="s">
        <v>7</v>
      </c>
      <c r="C404" s="102" t="s">
        <v>71</v>
      </c>
      <c r="D404" s="125" t="s">
        <v>377</v>
      </c>
      <c r="E404" s="183" t="s">
        <v>121</v>
      </c>
      <c r="F404" s="184"/>
      <c r="G404" s="130" t="s">
        <v>71</v>
      </c>
      <c r="H404" s="97">
        <v>17648730.149999999</v>
      </c>
      <c r="I404" s="103">
        <v>62898.31</v>
      </c>
      <c r="J404" s="104">
        <v>17585831.84</v>
      </c>
      <c r="K404" s="119" t="str">
        <f t="shared" si="8"/>
        <v>00005000000000000000</v>
      </c>
      <c r="L404" s="107" t="s">
        <v>376</v>
      </c>
    </row>
    <row r="405" spans="1:12" x14ac:dyDescent="0.2">
      <c r="A405" s="100" t="s">
        <v>378</v>
      </c>
      <c r="B405" s="101" t="s">
        <v>7</v>
      </c>
      <c r="C405" s="102" t="s">
        <v>71</v>
      </c>
      <c r="D405" s="125" t="s">
        <v>380</v>
      </c>
      <c r="E405" s="183" t="s">
        <v>121</v>
      </c>
      <c r="F405" s="184"/>
      <c r="G405" s="130" t="s">
        <v>71</v>
      </c>
      <c r="H405" s="97">
        <v>4307686</v>
      </c>
      <c r="I405" s="103">
        <v>0</v>
      </c>
      <c r="J405" s="104">
        <v>4307686</v>
      </c>
      <c r="K405" s="119" t="str">
        <f t="shared" si="8"/>
        <v>00005010000000000000</v>
      </c>
      <c r="L405" s="107" t="s">
        <v>379</v>
      </c>
    </row>
    <row r="406" spans="1:12" ht="22.5" x14ac:dyDescent="0.2">
      <c r="A406" s="100" t="s">
        <v>1793</v>
      </c>
      <c r="B406" s="101" t="s">
        <v>7</v>
      </c>
      <c r="C406" s="102" t="s">
        <v>71</v>
      </c>
      <c r="D406" s="125" t="s">
        <v>380</v>
      </c>
      <c r="E406" s="183" t="s">
        <v>382</v>
      </c>
      <c r="F406" s="184"/>
      <c r="G406" s="130" t="s">
        <v>71</v>
      </c>
      <c r="H406" s="97">
        <v>250000</v>
      </c>
      <c r="I406" s="103">
        <v>0</v>
      </c>
      <c r="J406" s="104">
        <v>250000</v>
      </c>
      <c r="K406" s="119" t="str">
        <f t="shared" si="8"/>
        <v>00005011900021910000</v>
      </c>
      <c r="L406" s="107" t="s">
        <v>381</v>
      </c>
    </row>
    <row r="407" spans="1:12" ht="22.5" x14ac:dyDescent="0.2">
      <c r="A407" s="100" t="s">
        <v>145</v>
      </c>
      <c r="B407" s="101" t="s">
        <v>7</v>
      </c>
      <c r="C407" s="102" t="s">
        <v>71</v>
      </c>
      <c r="D407" s="125" t="s">
        <v>380</v>
      </c>
      <c r="E407" s="183" t="s">
        <v>382</v>
      </c>
      <c r="F407" s="184"/>
      <c r="G407" s="130" t="s">
        <v>7</v>
      </c>
      <c r="H407" s="97">
        <v>250000</v>
      </c>
      <c r="I407" s="103">
        <v>0</v>
      </c>
      <c r="J407" s="104">
        <v>250000</v>
      </c>
      <c r="K407" s="119" t="str">
        <f t="shared" si="8"/>
        <v>00005011900021910200</v>
      </c>
      <c r="L407" s="107" t="s">
        <v>383</v>
      </c>
    </row>
    <row r="408" spans="1:12" ht="22.5" x14ac:dyDescent="0.2">
      <c r="A408" s="100" t="s">
        <v>147</v>
      </c>
      <c r="B408" s="101" t="s">
        <v>7</v>
      </c>
      <c r="C408" s="102" t="s">
        <v>71</v>
      </c>
      <c r="D408" s="125" t="s">
        <v>380</v>
      </c>
      <c r="E408" s="183" t="s">
        <v>382</v>
      </c>
      <c r="F408" s="184"/>
      <c r="G408" s="130" t="s">
        <v>149</v>
      </c>
      <c r="H408" s="97">
        <v>250000</v>
      </c>
      <c r="I408" s="103">
        <v>0</v>
      </c>
      <c r="J408" s="104">
        <v>250000</v>
      </c>
      <c r="K408" s="119" t="str">
        <f t="shared" si="8"/>
        <v>00005011900021910240</v>
      </c>
      <c r="L408" s="107" t="s">
        <v>384</v>
      </c>
    </row>
    <row r="409" spans="1:12" s="85" customFormat="1" ht="22.5" x14ac:dyDescent="0.2">
      <c r="A409" s="80" t="s">
        <v>385</v>
      </c>
      <c r="B409" s="79" t="s">
        <v>7</v>
      </c>
      <c r="C409" s="122" t="s">
        <v>71</v>
      </c>
      <c r="D409" s="126" t="s">
        <v>380</v>
      </c>
      <c r="E409" s="213" t="s">
        <v>382</v>
      </c>
      <c r="F409" s="214"/>
      <c r="G409" s="123" t="s">
        <v>386</v>
      </c>
      <c r="H409" s="81">
        <v>250000</v>
      </c>
      <c r="I409" s="82">
        <v>0</v>
      </c>
      <c r="J409" s="83">
        <f>IF(IF(H409="",0,H409)=0,0,(IF(H409&gt;0,IF(I409&gt;H409,0,H409-I409),IF(I409&gt;H409,H409-I409,0))))</f>
        <v>250000</v>
      </c>
      <c r="K409" s="119" t="str">
        <f t="shared" si="8"/>
        <v>00005011900021910243</v>
      </c>
      <c r="L409" s="84" t="str">
        <f>C409 &amp; D409 &amp;E409 &amp; F409 &amp; G409</f>
        <v>00005011900021910243</v>
      </c>
    </row>
    <row r="410" spans="1:12" ht="33.75" x14ac:dyDescent="0.2">
      <c r="A410" s="100" t="s">
        <v>2096</v>
      </c>
      <c r="B410" s="101" t="s">
        <v>7</v>
      </c>
      <c r="C410" s="102" t="s">
        <v>71</v>
      </c>
      <c r="D410" s="125" t="s">
        <v>380</v>
      </c>
      <c r="E410" s="183" t="s">
        <v>388</v>
      </c>
      <c r="F410" s="184"/>
      <c r="G410" s="130" t="s">
        <v>71</v>
      </c>
      <c r="H410" s="97">
        <v>2250000</v>
      </c>
      <c r="I410" s="103">
        <v>0</v>
      </c>
      <c r="J410" s="104">
        <v>2250000</v>
      </c>
      <c r="K410" s="119" t="str">
        <f t="shared" si="8"/>
        <v>00005019300023880000</v>
      </c>
      <c r="L410" s="107" t="s">
        <v>387</v>
      </c>
    </row>
    <row r="411" spans="1:12" ht="22.5" x14ac:dyDescent="0.2">
      <c r="A411" s="100" t="s">
        <v>145</v>
      </c>
      <c r="B411" s="101" t="s">
        <v>7</v>
      </c>
      <c r="C411" s="102" t="s">
        <v>71</v>
      </c>
      <c r="D411" s="125" t="s">
        <v>380</v>
      </c>
      <c r="E411" s="183" t="s">
        <v>388</v>
      </c>
      <c r="F411" s="184"/>
      <c r="G411" s="130" t="s">
        <v>7</v>
      </c>
      <c r="H411" s="97">
        <v>2250000</v>
      </c>
      <c r="I411" s="103">
        <v>0</v>
      </c>
      <c r="J411" s="104">
        <v>2250000</v>
      </c>
      <c r="K411" s="119" t="str">
        <f t="shared" si="8"/>
        <v>00005019300023880200</v>
      </c>
      <c r="L411" s="107" t="s">
        <v>389</v>
      </c>
    </row>
    <row r="412" spans="1:12" ht="22.5" x14ac:dyDescent="0.2">
      <c r="A412" s="100" t="s">
        <v>147</v>
      </c>
      <c r="B412" s="101" t="s">
        <v>7</v>
      </c>
      <c r="C412" s="102" t="s">
        <v>71</v>
      </c>
      <c r="D412" s="125" t="s">
        <v>380</v>
      </c>
      <c r="E412" s="183" t="s">
        <v>388</v>
      </c>
      <c r="F412" s="184"/>
      <c r="G412" s="130" t="s">
        <v>149</v>
      </c>
      <c r="H412" s="97">
        <v>2250000</v>
      </c>
      <c r="I412" s="103">
        <v>0</v>
      </c>
      <c r="J412" s="104">
        <v>2250000</v>
      </c>
      <c r="K412" s="119" t="str">
        <f t="shared" si="8"/>
        <v>00005019300023880240</v>
      </c>
      <c r="L412" s="107" t="s">
        <v>390</v>
      </c>
    </row>
    <row r="413" spans="1:12" s="85" customFormat="1" x14ac:dyDescent="0.2">
      <c r="A413" s="80" t="s">
        <v>150</v>
      </c>
      <c r="B413" s="79" t="s">
        <v>7</v>
      </c>
      <c r="C413" s="122" t="s">
        <v>71</v>
      </c>
      <c r="D413" s="126" t="s">
        <v>380</v>
      </c>
      <c r="E413" s="213" t="s">
        <v>388</v>
      </c>
      <c r="F413" s="214"/>
      <c r="G413" s="123" t="s">
        <v>151</v>
      </c>
      <c r="H413" s="81">
        <v>2250000</v>
      </c>
      <c r="I413" s="82">
        <v>0</v>
      </c>
      <c r="J413" s="83">
        <f>IF(IF(H413="",0,H413)=0,0,(IF(H413&gt;0,IF(I413&gt;H413,0,H413-I413),IF(I413&gt;H413,H413-I413,0))))</f>
        <v>2250000</v>
      </c>
      <c r="K413" s="119" t="str">
        <f t="shared" si="8"/>
        <v>00005019300023880244</v>
      </c>
      <c r="L413" s="84" t="str">
        <f>C413 &amp; D413 &amp;E413 &amp; F413 &amp; G413</f>
        <v>00005019300023880244</v>
      </c>
    </row>
    <row r="414" spans="1:12" ht="22.5" x14ac:dyDescent="0.2">
      <c r="A414" s="100" t="s">
        <v>2120</v>
      </c>
      <c r="B414" s="101" t="s">
        <v>7</v>
      </c>
      <c r="C414" s="102" t="s">
        <v>71</v>
      </c>
      <c r="D414" s="125" t="s">
        <v>380</v>
      </c>
      <c r="E414" s="183" t="s">
        <v>392</v>
      </c>
      <c r="F414" s="184"/>
      <c r="G414" s="130" t="s">
        <v>71</v>
      </c>
      <c r="H414" s="97">
        <v>1397686</v>
      </c>
      <c r="I414" s="103">
        <v>0</v>
      </c>
      <c r="J414" s="104">
        <v>1397686</v>
      </c>
      <c r="K414" s="119" t="str">
        <f t="shared" si="8"/>
        <v>00005019300029320000</v>
      </c>
      <c r="L414" s="107" t="s">
        <v>391</v>
      </c>
    </row>
    <row r="415" spans="1:12" ht="22.5" x14ac:dyDescent="0.2">
      <c r="A415" s="100" t="s">
        <v>393</v>
      </c>
      <c r="B415" s="101" t="s">
        <v>7</v>
      </c>
      <c r="C415" s="102" t="s">
        <v>71</v>
      </c>
      <c r="D415" s="125" t="s">
        <v>380</v>
      </c>
      <c r="E415" s="183" t="s">
        <v>392</v>
      </c>
      <c r="F415" s="184"/>
      <c r="G415" s="130" t="s">
        <v>395</v>
      </c>
      <c r="H415" s="97">
        <v>1397686</v>
      </c>
      <c r="I415" s="103">
        <v>0</v>
      </c>
      <c r="J415" s="104">
        <v>1397686</v>
      </c>
      <c r="K415" s="119" t="str">
        <f t="shared" si="8"/>
        <v>00005019300029320400</v>
      </c>
      <c r="L415" s="107" t="s">
        <v>394</v>
      </c>
    </row>
    <row r="416" spans="1:12" x14ac:dyDescent="0.2">
      <c r="A416" s="100" t="s">
        <v>396</v>
      </c>
      <c r="B416" s="101" t="s">
        <v>7</v>
      </c>
      <c r="C416" s="102" t="s">
        <v>71</v>
      </c>
      <c r="D416" s="125" t="s">
        <v>380</v>
      </c>
      <c r="E416" s="183" t="s">
        <v>392</v>
      </c>
      <c r="F416" s="184"/>
      <c r="G416" s="130" t="s">
        <v>398</v>
      </c>
      <c r="H416" s="97">
        <v>1397686</v>
      </c>
      <c r="I416" s="103">
        <v>0</v>
      </c>
      <c r="J416" s="104">
        <v>1397686</v>
      </c>
      <c r="K416" s="119" t="str">
        <f t="shared" si="8"/>
        <v>00005019300029320410</v>
      </c>
      <c r="L416" s="107" t="s">
        <v>397</v>
      </c>
    </row>
    <row r="417" spans="1:12" s="85" customFormat="1" ht="33.75" x14ac:dyDescent="0.2">
      <c r="A417" s="80" t="s">
        <v>399</v>
      </c>
      <c r="B417" s="79" t="s">
        <v>7</v>
      </c>
      <c r="C417" s="122" t="s">
        <v>71</v>
      </c>
      <c r="D417" s="126" t="s">
        <v>380</v>
      </c>
      <c r="E417" s="213" t="s">
        <v>392</v>
      </c>
      <c r="F417" s="214"/>
      <c r="G417" s="123" t="s">
        <v>400</v>
      </c>
      <c r="H417" s="81">
        <v>1397686</v>
      </c>
      <c r="I417" s="82">
        <v>0</v>
      </c>
      <c r="J417" s="83">
        <f>IF(IF(H417="",0,H417)=0,0,(IF(H417&gt;0,IF(I417&gt;H417,0,H417-I417),IF(I417&gt;H417,H417-I417,0))))</f>
        <v>1397686</v>
      </c>
      <c r="K417" s="119" t="str">
        <f t="shared" si="8"/>
        <v>00005019300029320412</v>
      </c>
      <c r="L417" s="84" t="str">
        <f>C417 &amp; D417 &amp;E417 &amp; F417 &amp; G417</f>
        <v>00005019300029320412</v>
      </c>
    </row>
    <row r="418" spans="1:12" ht="45" x14ac:dyDescent="0.2">
      <c r="A418" s="100" t="s">
        <v>2121</v>
      </c>
      <c r="B418" s="101" t="s">
        <v>7</v>
      </c>
      <c r="C418" s="102" t="s">
        <v>71</v>
      </c>
      <c r="D418" s="125" t="s">
        <v>380</v>
      </c>
      <c r="E418" s="183" t="s">
        <v>402</v>
      </c>
      <c r="F418" s="184"/>
      <c r="G418" s="130" t="s">
        <v>71</v>
      </c>
      <c r="H418" s="97">
        <v>410000</v>
      </c>
      <c r="I418" s="103">
        <v>0</v>
      </c>
      <c r="J418" s="104">
        <v>410000</v>
      </c>
      <c r="K418" s="119" t="str">
        <f t="shared" si="8"/>
        <v>00005019300029330000</v>
      </c>
      <c r="L418" s="107" t="s">
        <v>401</v>
      </c>
    </row>
    <row r="419" spans="1:12" ht="22.5" x14ac:dyDescent="0.2">
      <c r="A419" s="100" t="s">
        <v>145</v>
      </c>
      <c r="B419" s="101" t="s">
        <v>7</v>
      </c>
      <c r="C419" s="102" t="s">
        <v>71</v>
      </c>
      <c r="D419" s="125" t="s">
        <v>380</v>
      </c>
      <c r="E419" s="183" t="s">
        <v>402</v>
      </c>
      <c r="F419" s="184"/>
      <c r="G419" s="130" t="s">
        <v>7</v>
      </c>
      <c r="H419" s="97">
        <v>410000</v>
      </c>
      <c r="I419" s="103">
        <v>0</v>
      </c>
      <c r="J419" s="104">
        <v>410000</v>
      </c>
      <c r="K419" s="119" t="str">
        <f t="shared" si="8"/>
        <v>00005019300029330200</v>
      </c>
      <c r="L419" s="107" t="s">
        <v>403</v>
      </c>
    </row>
    <row r="420" spans="1:12" ht="22.5" x14ac:dyDescent="0.2">
      <c r="A420" s="100" t="s">
        <v>147</v>
      </c>
      <c r="B420" s="101" t="s">
        <v>7</v>
      </c>
      <c r="C420" s="102" t="s">
        <v>71</v>
      </c>
      <c r="D420" s="125" t="s">
        <v>380</v>
      </c>
      <c r="E420" s="183" t="s">
        <v>402</v>
      </c>
      <c r="F420" s="184"/>
      <c r="G420" s="130" t="s">
        <v>149</v>
      </c>
      <c r="H420" s="97">
        <v>410000</v>
      </c>
      <c r="I420" s="103">
        <v>0</v>
      </c>
      <c r="J420" s="104">
        <v>410000</v>
      </c>
      <c r="K420" s="119" t="str">
        <f t="shared" si="8"/>
        <v>00005019300029330240</v>
      </c>
      <c r="L420" s="107" t="s">
        <v>404</v>
      </c>
    </row>
    <row r="421" spans="1:12" s="85" customFormat="1" x14ac:dyDescent="0.2">
      <c r="A421" s="80" t="s">
        <v>150</v>
      </c>
      <c r="B421" s="79" t="s">
        <v>7</v>
      </c>
      <c r="C421" s="122" t="s">
        <v>71</v>
      </c>
      <c r="D421" s="126" t="s">
        <v>380</v>
      </c>
      <c r="E421" s="213" t="s">
        <v>402</v>
      </c>
      <c r="F421" s="214"/>
      <c r="G421" s="123" t="s">
        <v>151</v>
      </c>
      <c r="H421" s="81">
        <v>410000</v>
      </c>
      <c r="I421" s="82">
        <v>0</v>
      </c>
      <c r="J421" s="83">
        <f>IF(IF(H421="",0,H421)=0,0,(IF(H421&gt;0,IF(I421&gt;H421,0,H421-I421),IF(I421&gt;H421,H421-I421,0))))</f>
        <v>410000</v>
      </c>
      <c r="K421" s="119" t="str">
        <f t="shared" si="8"/>
        <v>00005019300029330244</v>
      </c>
      <c r="L421" s="84" t="str">
        <f>C421 &amp; D421 &amp;E421 &amp; F421 &amp; G421</f>
        <v>00005019300029330244</v>
      </c>
    </row>
    <row r="422" spans="1:12" x14ac:dyDescent="0.2">
      <c r="A422" s="100" t="s">
        <v>405</v>
      </c>
      <c r="B422" s="101" t="s">
        <v>7</v>
      </c>
      <c r="C422" s="102" t="s">
        <v>71</v>
      </c>
      <c r="D422" s="125" t="s">
        <v>407</v>
      </c>
      <c r="E422" s="183" t="s">
        <v>121</v>
      </c>
      <c r="F422" s="184"/>
      <c r="G422" s="130" t="s">
        <v>71</v>
      </c>
      <c r="H422" s="97">
        <v>3570794.15</v>
      </c>
      <c r="I422" s="103">
        <v>0</v>
      </c>
      <c r="J422" s="104">
        <v>3570794.15</v>
      </c>
      <c r="K422" s="119" t="str">
        <f t="shared" si="8"/>
        <v>00005020000000000000</v>
      </c>
      <c r="L422" s="107" t="s">
        <v>406</v>
      </c>
    </row>
    <row r="423" spans="1:12" ht="22.5" x14ac:dyDescent="0.2">
      <c r="A423" s="100" t="s">
        <v>1647</v>
      </c>
      <c r="B423" s="101" t="s">
        <v>7</v>
      </c>
      <c r="C423" s="102" t="s">
        <v>71</v>
      </c>
      <c r="D423" s="125" t="s">
        <v>407</v>
      </c>
      <c r="E423" s="183" t="s">
        <v>409</v>
      </c>
      <c r="F423" s="184"/>
      <c r="G423" s="130" t="s">
        <v>71</v>
      </c>
      <c r="H423" s="97">
        <v>350000</v>
      </c>
      <c r="I423" s="103">
        <v>0</v>
      </c>
      <c r="J423" s="104">
        <v>350000</v>
      </c>
      <c r="K423" s="119" t="str">
        <f t="shared" si="8"/>
        <v>00005020600020610000</v>
      </c>
      <c r="L423" s="107" t="s">
        <v>408</v>
      </c>
    </row>
    <row r="424" spans="1:12" ht="22.5" x14ac:dyDescent="0.2">
      <c r="A424" s="100" t="s">
        <v>145</v>
      </c>
      <c r="B424" s="101" t="s">
        <v>7</v>
      </c>
      <c r="C424" s="102" t="s">
        <v>71</v>
      </c>
      <c r="D424" s="125" t="s">
        <v>407</v>
      </c>
      <c r="E424" s="183" t="s">
        <v>409</v>
      </c>
      <c r="F424" s="184"/>
      <c r="G424" s="130" t="s">
        <v>7</v>
      </c>
      <c r="H424" s="97">
        <v>350000</v>
      </c>
      <c r="I424" s="103">
        <v>0</v>
      </c>
      <c r="J424" s="104">
        <v>350000</v>
      </c>
      <c r="K424" s="119" t="str">
        <f t="shared" si="8"/>
        <v>00005020600020610200</v>
      </c>
      <c r="L424" s="107" t="s">
        <v>410</v>
      </c>
    </row>
    <row r="425" spans="1:12" ht="22.5" x14ac:dyDescent="0.2">
      <c r="A425" s="100" t="s">
        <v>147</v>
      </c>
      <c r="B425" s="101" t="s">
        <v>7</v>
      </c>
      <c r="C425" s="102" t="s">
        <v>71</v>
      </c>
      <c r="D425" s="125" t="s">
        <v>407</v>
      </c>
      <c r="E425" s="183" t="s">
        <v>409</v>
      </c>
      <c r="F425" s="184"/>
      <c r="G425" s="130" t="s">
        <v>149</v>
      </c>
      <c r="H425" s="97">
        <v>350000</v>
      </c>
      <c r="I425" s="103">
        <v>0</v>
      </c>
      <c r="J425" s="104">
        <v>350000</v>
      </c>
      <c r="K425" s="119" t="str">
        <f t="shared" si="8"/>
        <v>00005020600020610240</v>
      </c>
      <c r="L425" s="107" t="s">
        <v>411</v>
      </c>
    </row>
    <row r="426" spans="1:12" s="85" customFormat="1" x14ac:dyDescent="0.2">
      <c r="A426" s="80" t="s">
        <v>150</v>
      </c>
      <c r="B426" s="79" t="s">
        <v>7</v>
      </c>
      <c r="C426" s="122" t="s">
        <v>71</v>
      </c>
      <c r="D426" s="126" t="s">
        <v>407</v>
      </c>
      <c r="E426" s="213" t="s">
        <v>409</v>
      </c>
      <c r="F426" s="214"/>
      <c r="G426" s="123" t="s">
        <v>151</v>
      </c>
      <c r="H426" s="81">
        <v>350000</v>
      </c>
      <c r="I426" s="82">
        <v>0</v>
      </c>
      <c r="J426" s="83">
        <f>IF(IF(H426="",0,H426)=0,0,(IF(H426&gt;0,IF(I426&gt;H426,0,H426-I426),IF(I426&gt;H426,H426-I426,0))))</f>
        <v>350000</v>
      </c>
      <c r="K426" s="119" t="str">
        <f t="shared" si="8"/>
        <v>00005020600020610244</v>
      </c>
      <c r="L426" s="84" t="str">
        <f>C426 &amp; D426 &amp;E426 &amp; F426 &amp; G426</f>
        <v>00005020600020610244</v>
      </c>
    </row>
    <row r="427" spans="1:12" ht="22.5" x14ac:dyDescent="0.2">
      <c r="A427" s="100" t="s">
        <v>1654</v>
      </c>
      <c r="B427" s="101" t="s">
        <v>7</v>
      </c>
      <c r="C427" s="102" t="s">
        <v>71</v>
      </c>
      <c r="D427" s="125" t="s">
        <v>407</v>
      </c>
      <c r="E427" s="183" t="s">
        <v>413</v>
      </c>
      <c r="F427" s="184"/>
      <c r="G427" s="130" t="s">
        <v>71</v>
      </c>
      <c r="H427" s="97">
        <v>1500000</v>
      </c>
      <c r="I427" s="103">
        <v>0</v>
      </c>
      <c r="J427" s="104">
        <v>1500000</v>
      </c>
      <c r="K427" s="119" t="str">
        <f t="shared" si="8"/>
        <v>000050206000S2370000</v>
      </c>
      <c r="L427" s="107" t="s">
        <v>412</v>
      </c>
    </row>
    <row r="428" spans="1:12" ht="22.5" x14ac:dyDescent="0.2">
      <c r="A428" s="100" t="s">
        <v>145</v>
      </c>
      <c r="B428" s="101" t="s">
        <v>7</v>
      </c>
      <c r="C428" s="102" t="s">
        <v>71</v>
      </c>
      <c r="D428" s="125" t="s">
        <v>407</v>
      </c>
      <c r="E428" s="183" t="s">
        <v>413</v>
      </c>
      <c r="F428" s="184"/>
      <c r="G428" s="130" t="s">
        <v>7</v>
      </c>
      <c r="H428" s="97">
        <v>1500000</v>
      </c>
      <c r="I428" s="103">
        <v>0</v>
      </c>
      <c r="J428" s="104">
        <v>1500000</v>
      </c>
      <c r="K428" s="119" t="str">
        <f t="shared" si="8"/>
        <v>000050206000S2370200</v>
      </c>
      <c r="L428" s="107" t="s">
        <v>414</v>
      </c>
    </row>
    <row r="429" spans="1:12" ht="22.5" x14ac:dyDescent="0.2">
      <c r="A429" s="100" t="s">
        <v>147</v>
      </c>
      <c r="B429" s="101" t="s">
        <v>7</v>
      </c>
      <c r="C429" s="102" t="s">
        <v>71</v>
      </c>
      <c r="D429" s="125" t="s">
        <v>407</v>
      </c>
      <c r="E429" s="183" t="s">
        <v>413</v>
      </c>
      <c r="F429" s="184"/>
      <c r="G429" s="130" t="s">
        <v>149</v>
      </c>
      <c r="H429" s="97">
        <v>1500000</v>
      </c>
      <c r="I429" s="103">
        <v>0</v>
      </c>
      <c r="J429" s="104">
        <v>1500000</v>
      </c>
      <c r="K429" s="119" t="str">
        <f t="shared" si="8"/>
        <v>000050206000S2370240</v>
      </c>
      <c r="L429" s="107" t="s">
        <v>415</v>
      </c>
    </row>
    <row r="430" spans="1:12" s="85" customFormat="1" x14ac:dyDescent="0.2">
      <c r="A430" s="80" t="s">
        <v>150</v>
      </c>
      <c r="B430" s="79" t="s">
        <v>7</v>
      </c>
      <c r="C430" s="122" t="s">
        <v>71</v>
      </c>
      <c r="D430" s="126" t="s">
        <v>407</v>
      </c>
      <c r="E430" s="213" t="s">
        <v>413</v>
      </c>
      <c r="F430" s="214"/>
      <c r="G430" s="123" t="s">
        <v>151</v>
      </c>
      <c r="H430" s="81">
        <v>1500000</v>
      </c>
      <c r="I430" s="82">
        <v>0</v>
      </c>
      <c r="J430" s="83">
        <f>IF(IF(H430="",0,H430)=0,0,(IF(H430&gt;0,IF(I430&gt;H430,0,H430-I430),IF(I430&gt;H430,H430-I430,0))))</f>
        <v>1500000</v>
      </c>
      <c r="K430" s="119" t="str">
        <f t="shared" si="8"/>
        <v>000050206000S2370244</v>
      </c>
      <c r="L430" s="84" t="str">
        <f>C430 &amp; D430 &amp;E430 &amp; F430 &amp; G430</f>
        <v>000050206000S2370244</v>
      </c>
    </row>
    <row r="431" spans="1:12" x14ac:dyDescent="0.2">
      <c r="A431" s="100" t="s">
        <v>2113</v>
      </c>
      <c r="B431" s="101" t="s">
        <v>7</v>
      </c>
      <c r="C431" s="102" t="s">
        <v>71</v>
      </c>
      <c r="D431" s="125" t="s">
        <v>407</v>
      </c>
      <c r="E431" s="183" t="s">
        <v>417</v>
      </c>
      <c r="F431" s="184"/>
      <c r="G431" s="130" t="s">
        <v>71</v>
      </c>
      <c r="H431" s="97">
        <v>177289.08</v>
      </c>
      <c r="I431" s="103">
        <v>0</v>
      </c>
      <c r="J431" s="104">
        <v>177289.08</v>
      </c>
      <c r="K431" s="119" t="str">
        <f t="shared" si="8"/>
        <v>00005029300029110000</v>
      </c>
      <c r="L431" s="107" t="s">
        <v>416</v>
      </c>
    </row>
    <row r="432" spans="1:12" ht="22.5" x14ac:dyDescent="0.2">
      <c r="A432" s="100" t="s">
        <v>145</v>
      </c>
      <c r="B432" s="101" t="s">
        <v>7</v>
      </c>
      <c r="C432" s="102" t="s">
        <v>71</v>
      </c>
      <c r="D432" s="125" t="s">
        <v>407</v>
      </c>
      <c r="E432" s="183" t="s">
        <v>417</v>
      </c>
      <c r="F432" s="184"/>
      <c r="G432" s="130" t="s">
        <v>7</v>
      </c>
      <c r="H432" s="97">
        <v>177289.08</v>
      </c>
      <c r="I432" s="103">
        <v>0</v>
      </c>
      <c r="J432" s="104">
        <v>177289.08</v>
      </c>
      <c r="K432" s="119" t="str">
        <f t="shared" si="8"/>
        <v>00005029300029110200</v>
      </c>
      <c r="L432" s="107" t="s">
        <v>418</v>
      </c>
    </row>
    <row r="433" spans="1:12" ht="22.5" x14ac:dyDescent="0.2">
      <c r="A433" s="100" t="s">
        <v>147</v>
      </c>
      <c r="B433" s="101" t="s">
        <v>7</v>
      </c>
      <c r="C433" s="102" t="s">
        <v>71</v>
      </c>
      <c r="D433" s="125" t="s">
        <v>407</v>
      </c>
      <c r="E433" s="183" t="s">
        <v>417</v>
      </c>
      <c r="F433" s="184"/>
      <c r="G433" s="130" t="s">
        <v>149</v>
      </c>
      <c r="H433" s="97">
        <v>177289.08</v>
      </c>
      <c r="I433" s="103">
        <v>0</v>
      </c>
      <c r="J433" s="104">
        <v>177289.08</v>
      </c>
      <c r="K433" s="119" t="str">
        <f t="shared" si="8"/>
        <v>00005029300029110240</v>
      </c>
      <c r="L433" s="107" t="s">
        <v>419</v>
      </c>
    </row>
    <row r="434" spans="1:12" s="85" customFormat="1" x14ac:dyDescent="0.2">
      <c r="A434" s="80" t="s">
        <v>150</v>
      </c>
      <c r="B434" s="79" t="s">
        <v>7</v>
      </c>
      <c r="C434" s="122" t="s">
        <v>71</v>
      </c>
      <c r="D434" s="126" t="s">
        <v>407</v>
      </c>
      <c r="E434" s="213" t="s">
        <v>417</v>
      </c>
      <c r="F434" s="214"/>
      <c r="G434" s="123" t="s">
        <v>151</v>
      </c>
      <c r="H434" s="81">
        <v>177289.08</v>
      </c>
      <c r="I434" s="82">
        <v>0</v>
      </c>
      <c r="J434" s="83">
        <f>IF(IF(H434="",0,H434)=0,0,(IF(H434&gt;0,IF(I434&gt;H434,0,H434-I434),IF(I434&gt;H434,H434-I434,0))))</f>
        <v>177289.08</v>
      </c>
      <c r="K434" s="119" t="str">
        <f t="shared" si="8"/>
        <v>00005029300029110244</v>
      </c>
      <c r="L434" s="84" t="str">
        <f>C434 &amp; D434 &amp;E434 &amp; F434 &amp; G434</f>
        <v>00005029300029110244</v>
      </c>
    </row>
    <row r="435" spans="1:12" x14ac:dyDescent="0.2">
      <c r="A435" s="100" t="s">
        <v>2114</v>
      </c>
      <c r="B435" s="101" t="s">
        <v>7</v>
      </c>
      <c r="C435" s="102" t="s">
        <v>71</v>
      </c>
      <c r="D435" s="125" t="s">
        <v>407</v>
      </c>
      <c r="E435" s="183" t="s">
        <v>421</v>
      </c>
      <c r="F435" s="184"/>
      <c r="G435" s="130" t="s">
        <v>71</v>
      </c>
      <c r="H435" s="97">
        <v>1543505.07</v>
      </c>
      <c r="I435" s="103">
        <v>0</v>
      </c>
      <c r="J435" s="104">
        <v>1543505.07</v>
      </c>
      <c r="K435" s="119" t="str">
        <f t="shared" si="8"/>
        <v>00005029300029120000</v>
      </c>
      <c r="L435" s="107" t="s">
        <v>420</v>
      </c>
    </row>
    <row r="436" spans="1:12" ht="22.5" x14ac:dyDescent="0.2">
      <c r="A436" s="100" t="s">
        <v>145</v>
      </c>
      <c r="B436" s="101" t="s">
        <v>7</v>
      </c>
      <c r="C436" s="102" t="s">
        <v>71</v>
      </c>
      <c r="D436" s="125" t="s">
        <v>407</v>
      </c>
      <c r="E436" s="183" t="s">
        <v>421</v>
      </c>
      <c r="F436" s="184"/>
      <c r="G436" s="130" t="s">
        <v>7</v>
      </c>
      <c r="H436" s="97">
        <v>1543505.07</v>
      </c>
      <c r="I436" s="103">
        <v>0</v>
      </c>
      <c r="J436" s="104">
        <v>1543505.07</v>
      </c>
      <c r="K436" s="119" t="str">
        <f t="shared" si="8"/>
        <v>00005029300029120200</v>
      </c>
      <c r="L436" s="107" t="s">
        <v>422</v>
      </c>
    </row>
    <row r="437" spans="1:12" ht="22.5" x14ac:dyDescent="0.2">
      <c r="A437" s="100" t="s">
        <v>147</v>
      </c>
      <c r="B437" s="101" t="s">
        <v>7</v>
      </c>
      <c r="C437" s="102" t="s">
        <v>71</v>
      </c>
      <c r="D437" s="125" t="s">
        <v>407</v>
      </c>
      <c r="E437" s="183" t="s">
        <v>421</v>
      </c>
      <c r="F437" s="184"/>
      <c r="G437" s="130" t="s">
        <v>149</v>
      </c>
      <c r="H437" s="97">
        <v>1543505.07</v>
      </c>
      <c r="I437" s="103">
        <v>0</v>
      </c>
      <c r="J437" s="104">
        <v>1543505.07</v>
      </c>
      <c r="K437" s="119" t="str">
        <f t="shared" si="8"/>
        <v>00005029300029120240</v>
      </c>
      <c r="L437" s="107" t="s">
        <v>423</v>
      </c>
    </row>
    <row r="438" spans="1:12" s="85" customFormat="1" x14ac:dyDescent="0.2">
      <c r="A438" s="80" t="s">
        <v>150</v>
      </c>
      <c r="B438" s="79" t="s">
        <v>7</v>
      </c>
      <c r="C438" s="122" t="s">
        <v>71</v>
      </c>
      <c r="D438" s="126" t="s">
        <v>407</v>
      </c>
      <c r="E438" s="213" t="s">
        <v>421</v>
      </c>
      <c r="F438" s="214"/>
      <c r="G438" s="123" t="s">
        <v>151</v>
      </c>
      <c r="H438" s="81">
        <v>1543505.07</v>
      </c>
      <c r="I438" s="82">
        <v>0</v>
      </c>
      <c r="J438" s="83">
        <f>IF(IF(H438="",0,H438)=0,0,(IF(H438&gt;0,IF(I438&gt;H438,0,H438-I438),IF(I438&gt;H438,H438-I438,0))))</f>
        <v>1543505.07</v>
      </c>
      <c r="K438" s="119" t="str">
        <f t="shared" si="8"/>
        <v>00005029300029120244</v>
      </c>
      <c r="L438" s="84" t="str">
        <f>C438 &amp; D438 &amp;E438 &amp; F438 &amp; G438</f>
        <v>00005029300029120244</v>
      </c>
    </row>
    <row r="439" spans="1:12" x14ac:dyDescent="0.2">
      <c r="A439" s="100" t="s">
        <v>424</v>
      </c>
      <c r="B439" s="101" t="s">
        <v>7</v>
      </c>
      <c r="C439" s="102" t="s">
        <v>71</v>
      </c>
      <c r="D439" s="125" t="s">
        <v>426</v>
      </c>
      <c r="E439" s="183" t="s">
        <v>121</v>
      </c>
      <c r="F439" s="184"/>
      <c r="G439" s="130" t="s">
        <v>71</v>
      </c>
      <c r="H439" s="97">
        <v>2649000</v>
      </c>
      <c r="I439" s="103">
        <v>0</v>
      </c>
      <c r="J439" s="104">
        <v>2649000</v>
      </c>
      <c r="K439" s="119" t="str">
        <f t="shared" si="8"/>
        <v>00005030000000000000</v>
      </c>
      <c r="L439" s="107" t="s">
        <v>425</v>
      </c>
    </row>
    <row r="440" spans="1:12" x14ac:dyDescent="0.2">
      <c r="A440" s="100" t="s">
        <v>2106</v>
      </c>
      <c r="B440" s="101" t="s">
        <v>7</v>
      </c>
      <c r="C440" s="102" t="s">
        <v>71</v>
      </c>
      <c r="D440" s="125" t="s">
        <v>426</v>
      </c>
      <c r="E440" s="183" t="s">
        <v>428</v>
      </c>
      <c r="F440" s="184"/>
      <c r="G440" s="130" t="s">
        <v>71</v>
      </c>
      <c r="H440" s="97">
        <v>2649000</v>
      </c>
      <c r="I440" s="103">
        <v>0</v>
      </c>
      <c r="J440" s="104">
        <v>2649000</v>
      </c>
      <c r="K440" s="119" t="str">
        <f t="shared" si="8"/>
        <v>00005039300027030000</v>
      </c>
      <c r="L440" s="107" t="s">
        <v>427</v>
      </c>
    </row>
    <row r="441" spans="1:12" ht="22.5" x14ac:dyDescent="0.2">
      <c r="A441" s="100" t="s">
        <v>145</v>
      </c>
      <c r="B441" s="101" t="s">
        <v>7</v>
      </c>
      <c r="C441" s="102" t="s">
        <v>71</v>
      </c>
      <c r="D441" s="125" t="s">
        <v>426</v>
      </c>
      <c r="E441" s="183" t="s">
        <v>428</v>
      </c>
      <c r="F441" s="184"/>
      <c r="G441" s="130" t="s">
        <v>7</v>
      </c>
      <c r="H441" s="97">
        <v>2649000</v>
      </c>
      <c r="I441" s="103">
        <v>0</v>
      </c>
      <c r="J441" s="104">
        <v>2649000</v>
      </c>
      <c r="K441" s="119" t="str">
        <f t="shared" si="8"/>
        <v>00005039300027030200</v>
      </c>
      <c r="L441" s="107" t="s">
        <v>429</v>
      </c>
    </row>
    <row r="442" spans="1:12" ht="22.5" x14ac:dyDescent="0.2">
      <c r="A442" s="100" t="s">
        <v>147</v>
      </c>
      <c r="B442" s="101" t="s">
        <v>7</v>
      </c>
      <c r="C442" s="102" t="s">
        <v>71</v>
      </c>
      <c r="D442" s="125" t="s">
        <v>426</v>
      </c>
      <c r="E442" s="183" t="s">
        <v>428</v>
      </c>
      <c r="F442" s="184"/>
      <c r="G442" s="130" t="s">
        <v>149</v>
      </c>
      <c r="H442" s="97">
        <v>2649000</v>
      </c>
      <c r="I442" s="103">
        <v>0</v>
      </c>
      <c r="J442" s="104">
        <v>2649000</v>
      </c>
      <c r="K442" s="119" t="str">
        <f t="shared" si="8"/>
        <v>00005039300027030240</v>
      </c>
      <c r="L442" s="107" t="s">
        <v>430</v>
      </c>
    </row>
    <row r="443" spans="1:12" s="85" customFormat="1" x14ac:dyDescent="0.2">
      <c r="A443" s="80" t="s">
        <v>150</v>
      </c>
      <c r="B443" s="79" t="s">
        <v>7</v>
      </c>
      <c r="C443" s="122" t="s">
        <v>71</v>
      </c>
      <c r="D443" s="126" t="s">
        <v>426</v>
      </c>
      <c r="E443" s="213" t="s">
        <v>428</v>
      </c>
      <c r="F443" s="214"/>
      <c r="G443" s="123" t="s">
        <v>151</v>
      </c>
      <c r="H443" s="81">
        <v>2649000</v>
      </c>
      <c r="I443" s="82">
        <v>0</v>
      </c>
      <c r="J443" s="83">
        <f>IF(IF(H443="",0,H443)=0,0,(IF(H443&gt;0,IF(I443&gt;H443,0,H443-I443),IF(I443&gt;H443,H443-I443,0))))</f>
        <v>2649000</v>
      </c>
      <c r="K443" s="119" t="str">
        <f t="shared" si="8"/>
        <v>00005039300027030244</v>
      </c>
      <c r="L443" s="84" t="str">
        <f>C443 &amp; D443 &amp;E443 &amp; F443 &amp; G443</f>
        <v>00005039300027030244</v>
      </c>
    </row>
    <row r="444" spans="1:12" ht="22.5" x14ac:dyDescent="0.2">
      <c r="A444" s="100" t="s">
        <v>431</v>
      </c>
      <c r="B444" s="101" t="s">
        <v>7</v>
      </c>
      <c r="C444" s="102" t="s">
        <v>71</v>
      </c>
      <c r="D444" s="125" t="s">
        <v>433</v>
      </c>
      <c r="E444" s="183" t="s">
        <v>121</v>
      </c>
      <c r="F444" s="184"/>
      <c r="G444" s="130" t="s">
        <v>71</v>
      </c>
      <c r="H444" s="97">
        <v>7121250</v>
      </c>
      <c r="I444" s="103">
        <v>62898.31</v>
      </c>
      <c r="J444" s="104">
        <v>7058351.6900000004</v>
      </c>
      <c r="K444" s="119" t="str">
        <f t="shared" ref="K444:K507" si="9">C444 &amp; D444 &amp;E444 &amp; F444 &amp; G444</f>
        <v>00005050000000000000</v>
      </c>
      <c r="L444" s="107" t="s">
        <v>432</v>
      </c>
    </row>
    <row r="445" spans="1:12" ht="22.5" x14ac:dyDescent="0.2">
      <c r="A445" s="100" t="s">
        <v>2049</v>
      </c>
      <c r="B445" s="101" t="s">
        <v>7</v>
      </c>
      <c r="C445" s="102" t="s">
        <v>71</v>
      </c>
      <c r="D445" s="125" t="s">
        <v>433</v>
      </c>
      <c r="E445" s="183" t="s">
        <v>435</v>
      </c>
      <c r="F445" s="184"/>
      <c r="G445" s="130" t="s">
        <v>71</v>
      </c>
      <c r="H445" s="97">
        <v>6895000</v>
      </c>
      <c r="I445" s="103">
        <v>58490.080000000002</v>
      </c>
      <c r="J445" s="104">
        <v>6836509.9199999999</v>
      </c>
      <c r="K445" s="119" t="str">
        <f t="shared" si="9"/>
        <v>00005059200029210000</v>
      </c>
      <c r="L445" s="107" t="s">
        <v>434</v>
      </c>
    </row>
    <row r="446" spans="1:12" ht="56.25" x14ac:dyDescent="0.2">
      <c r="A446" s="100" t="s">
        <v>128</v>
      </c>
      <c r="B446" s="101" t="s">
        <v>7</v>
      </c>
      <c r="C446" s="102" t="s">
        <v>71</v>
      </c>
      <c r="D446" s="125" t="s">
        <v>433</v>
      </c>
      <c r="E446" s="183" t="s">
        <v>435</v>
      </c>
      <c r="F446" s="184"/>
      <c r="G446" s="130" t="s">
        <v>130</v>
      </c>
      <c r="H446" s="97">
        <v>4195000</v>
      </c>
      <c r="I446" s="103">
        <v>42384.35</v>
      </c>
      <c r="J446" s="104">
        <v>4152615.65</v>
      </c>
      <c r="K446" s="119" t="str">
        <f t="shared" si="9"/>
        <v>00005059200029210100</v>
      </c>
      <c r="L446" s="107" t="s">
        <v>436</v>
      </c>
    </row>
    <row r="447" spans="1:12" x14ac:dyDescent="0.2">
      <c r="A447" s="100" t="s">
        <v>272</v>
      </c>
      <c r="B447" s="101" t="s">
        <v>7</v>
      </c>
      <c r="C447" s="102" t="s">
        <v>71</v>
      </c>
      <c r="D447" s="125" t="s">
        <v>433</v>
      </c>
      <c r="E447" s="183" t="s">
        <v>435</v>
      </c>
      <c r="F447" s="184"/>
      <c r="G447" s="130" t="s">
        <v>274</v>
      </c>
      <c r="H447" s="97">
        <v>4195000</v>
      </c>
      <c r="I447" s="103">
        <v>42384.35</v>
      </c>
      <c r="J447" s="104">
        <v>4152615.65</v>
      </c>
      <c r="K447" s="119" t="str">
        <f t="shared" si="9"/>
        <v>00005059200029210110</v>
      </c>
      <c r="L447" s="107" t="s">
        <v>437</v>
      </c>
    </row>
    <row r="448" spans="1:12" s="85" customFormat="1" x14ac:dyDescent="0.2">
      <c r="A448" s="80" t="s">
        <v>275</v>
      </c>
      <c r="B448" s="79" t="s">
        <v>7</v>
      </c>
      <c r="C448" s="122" t="s">
        <v>71</v>
      </c>
      <c r="D448" s="126" t="s">
        <v>433</v>
      </c>
      <c r="E448" s="213" t="s">
        <v>435</v>
      </c>
      <c r="F448" s="214"/>
      <c r="G448" s="123" t="s">
        <v>276</v>
      </c>
      <c r="H448" s="81">
        <v>3215000</v>
      </c>
      <c r="I448" s="82">
        <v>42384.35</v>
      </c>
      <c r="J448" s="83">
        <f>IF(IF(H448="",0,H448)=0,0,(IF(H448&gt;0,IF(I448&gt;H448,0,H448-I448),IF(I448&gt;H448,H448-I448,0))))</f>
        <v>3172615.65</v>
      </c>
      <c r="K448" s="119" t="str">
        <f t="shared" si="9"/>
        <v>00005059200029210111</v>
      </c>
      <c r="L448" s="84" t="str">
        <f>C448 &amp; D448 &amp;E448 &amp; F448 &amp; G448</f>
        <v>00005059200029210111</v>
      </c>
    </row>
    <row r="449" spans="1:12" s="85" customFormat="1" ht="33.75" x14ac:dyDescent="0.2">
      <c r="A449" s="80" t="s">
        <v>277</v>
      </c>
      <c r="B449" s="79" t="s">
        <v>7</v>
      </c>
      <c r="C449" s="122" t="s">
        <v>71</v>
      </c>
      <c r="D449" s="126" t="s">
        <v>433</v>
      </c>
      <c r="E449" s="213" t="s">
        <v>435</v>
      </c>
      <c r="F449" s="214"/>
      <c r="G449" s="123" t="s">
        <v>278</v>
      </c>
      <c r="H449" s="81">
        <v>980000</v>
      </c>
      <c r="I449" s="82">
        <v>0</v>
      </c>
      <c r="J449" s="83">
        <f>IF(IF(H449="",0,H449)=0,0,(IF(H449&gt;0,IF(I449&gt;H449,0,H449-I449),IF(I449&gt;H449,H449-I449,0))))</f>
        <v>980000</v>
      </c>
      <c r="K449" s="119" t="str">
        <f t="shared" si="9"/>
        <v>00005059200029210119</v>
      </c>
      <c r="L449" s="84" t="str">
        <f>C449 &amp; D449 &amp;E449 &amp; F449 &amp; G449</f>
        <v>00005059200029210119</v>
      </c>
    </row>
    <row r="450" spans="1:12" ht="22.5" x14ac:dyDescent="0.2">
      <c r="A450" s="100" t="s">
        <v>145</v>
      </c>
      <c r="B450" s="101" t="s">
        <v>7</v>
      </c>
      <c r="C450" s="102" t="s">
        <v>71</v>
      </c>
      <c r="D450" s="125" t="s">
        <v>433</v>
      </c>
      <c r="E450" s="183" t="s">
        <v>435</v>
      </c>
      <c r="F450" s="184"/>
      <c r="G450" s="130" t="s">
        <v>7</v>
      </c>
      <c r="H450" s="97">
        <v>2695000</v>
      </c>
      <c r="I450" s="103">
        <v>16105.73</v>
      </c>
      <c r="J450" s="104">
        <v>2678894.27</v>
      </c>
      <c r="K450" s="119" t="str">
        <f t="shared" si="9"/>
        <v>00005059200029210200</v>
      </c>
      <c r="L450" s="107" t="s">
        <v>438</v>
      </c>
    </row>
    <row r="451" spans="1:12" ht="22.5" x14ac:dyDescent="0.2">
      <c r="A451" s="100" t="s">
        <v>147</v>
      </c>
      <c r="B451" s="101" t="s">
        <v>7</v>
      </c>
      <c r="C451" s="102" t="s">
        <v>71</v>
      </c>
      <c r="D451" s="125" t="s">
        <v>433</v>
      </c>
      <c r="E451" s="183" t="s">
        <v>435</v>
      </c>
      <c r="F451" s="184"/>
      <c r="G451" s="130" t="s">
        <v>149</v>
      </c>
      <c r="H451" s="97">
        <v>2695000</v>
      </c>
      <c r="I451" s="103">
        <v>16105.73</v>
      </c>
      <c r="J451" s="104">
        <v>2678894.27</v>
      </c>
      <c r="K451" s="119" t="str">
        <f t="shared" si="9"/>
        <v>00005059200029210240</v>
      </c>
      <c r="L451" s="107" t="s">
        <v>439</v>
      </c>
    </row>
    <row r="452" spans="1:12" s="85" customFormat="1" x14ac:dyDescent="0.2">
      <c r="A452" s="80" t="s">
        <v>150</v>
      </c>
      <c r="B452" s="79" t="s">
        <v>7</v>
      </c>
      <c r="C452" s="122" t="s">
        <v>71</v>
      </c>
      <c r="D452" s="126" t="s">
        <v>433</v>
      </c>
      <c r="E452" s="213" t="s">
        <v>435</v>
      </c>
      <c r="F452" s="214"/>
      <c r="G452" s="123" t="s">
        <v>151</v>
      </c>
      <c r="H452" s="81">
        <v>2695000</v>
      </c>
      <c r="I452" s="82">
        <v>16105.73</v>
      </c>
      <c r="J452" s="83">
        <f>IF(IF(H452="",0,H452)=0,0,(IF(H452&gt;0,IF(I452&gt;H452,0,H452-I452),IF(I452&gt;H452,H452-I452,0))))</f>
        <v>2678894.27</v>
      </c>
      <c r="K452" s="119" t="str">
        <f t="shared" si="9"/>
        <v>00005059200029210244</v>
      </c>
      <c r="L452" s="84" t="str">
        <f>C452 &amp; D452 &amp;E452 &amp; F452 &amp; G452</f>
        <v>00005059200029210244</v>
      </c>
    </row>
    <row r="453" spans="1:12" x14ac:dyDescent="0.2">
      <c r="A453" s="100" t="s">
        <v>164</v>
      </c>
      <c r="B453" s="101" t="s">
        <v>7</v>
      </c>
      <c r="C453" s="102" t="s">
        <v>71</v>
      </c>
      <c r="D453" s="125" t="s">
        <v>433</v>
      </c>
      <c r="E453" s="183" t="s">
        <v>435</v>
      </c>
      <c r="F453" s="184"/>
      <c r="G453" s="130" t="s">
        <v>166</v>
      </c>
      <c r="H453" s="97">
        <v>5000</v>
      </c>
      <c r="I453" s="103">
        <v>0</v>
      </c>
      <c r="J453" s="104">
        <v>5000</v>
      </c>
      <c r="K453" s="119" t="str">
        <f t="shared" si="9"/>
        <v>00005059200029210800</v>
      </c>
      <c r="L453" s="107" t="s">
        <v>440</v>
      </c>
    </row>
    <row r="454" spans="1:12" x14ac:dyDescent="0.2">
      <c r="A454" s="100" t="s">
        <v>167</v>
      </c>
      <c r="B454" s="101" t="s">
        <v>7</v>
      </c>
      <c r="C454" s="102" t="s">
        <v>71</v>
      </c>
      <c r="D454" s="125" t="s">
        <v>433</v>
      </c>
      <c r="E454" s="183" t="s">
        <v>435</v>
      </c>
      <c r="F454" s="184"/>
      <c r="G454" s="130" t="s">
        <v>169</v>
      </c>
      <c r="H454" s="97">
        <v>5000</v>
      </c>
      <c r="I454" s="103">
        <v>0</v>
      </c>
      <c r="J454" s="104">
        <v>5000</v>
      </c>
      <c r="K454" s="119" t="str">
        <f t="shared" si="9"/>
        <v>00005059200029210850</v>
      </c>
      <c r="L454" s="107" t="s">
        <v>441</v>
      </c>
    </row>
    <row r="455" spans="1:12" s="85" customFormat="1" ht="22.5" x14ac:dyDescent="0.2">
      <c r="A455" s="80" t="s">
        <v>283</v>
      </c>
      <c r="B455" s="79" t="s">
        <v>7</v>
      </c>
      <c r="C455" s="122" t="s">
        <v>71</v>
      </c>
      <c r="D455" s="126" t="s">
        <v>433</v>
      </c>
      <c r="E455" s="213" t="s">
        <v>435</v>
      </c>
      <c r="F455" s="214"/>
      <c r="G455" s="123" t="s">
        <v>284</v>
      </c>
      <c r="H455" s="81">
        <v>5000</v>
      </c>
      <c r="I455" s="82">
        <v>0</v>
      </c>
      <c r="J455" s="83">
        <f>IF(IF(H455="",0,H455)=0,0,(IF(H455&gt;0,IF(I455&gt;H455,0,H455-I455),IF(I455&gt;H455,H455-I455,0))))</f>
        <v>5000</v>
      </c>
      <c r="K455" s="119" t="str">
        <f t="shared" si="9"/>
        <v>00005059200029210851</v>
      </c>
      <c r="L455" s="84" t="str">
        <f>C455 &amp; D455 &amp;E455 &amp; F455 &amp; G455</f>
        <v>00005059200029210851</v>
      </c>
    </row>
    <row r="456" spans="1:12" ht="33.75" x14ac:dyDescent="0.2">
      <c r="A456" s="100" t="s">
        <v>2199</v>
      </c>
      <c r="B456" s="101" t="s">
        <v>7</v>
      </c>
      <c r="C456" s="102" t="s">
        <v>71</v>
      </c>
      <c r="D456" s="125" t="s">
        <v>433</v>
      </c>
      <c r="E456" s="183" t="s">
        <v>286</v>
      </c>
      <c r="F456" s="184"/>
      <c r="G456" s="130" t="s">
        <v>71</v>
      </c>
      <c r="H456" s="97">
        <v>181000</v>
      </c>
      <c r="I456" s="103">
        <v>3526.59</v>
      </c>
      <c r="J456" s="104">
        <v>177473.41</v>
      </c>
      <c r="K456" s="119" t="str">
        <f t="shared" si="9"/>
        <v>00005059300072300000</v>
      </c>
      <c r="L456" s="107" t="s">
        <v>442</v>
      </c>
    </row>
    <row r="457" spans="1:12" ht="22.5" x14ac:dyDescent="0.2">
      <c r="A457" s="100" t="s">
        <v>145</v>
      </c>
      <c r="B457" s="101" t="s">
        <v>7</v>
      </c>
      <c r="C457" s="102" t="s">
        <v>71</v>
      </c>
      <c r="D457" s="125" t="s">
        <v>433</v>
      </c>
      <c r="E457" s="183" t="s">
        <v>286</v>
      </c>
      <c r="F457" s="184"/>
      <c r="G457" s="130" t="s">
        <v>7</v>
      </c>
      <c r="H457" s="97">
        <v>181000</v>
      </c>
      <c r="I457" s="103">
        <v>3526.59</v>
      </c>
      <c r="J457" s="104">
        <v>177473.41</v>
      </c>
      <c r="K457" s="119" t="str">
        <f t="shared" si="9"/>
        <v>00005059300072300200</v>
      </c>
      <c r="L457" s="107" t="s">
        <v>443</v>
      </c>
    </row>
    <row r="458" spans="1:12" ht="22.5" x14ac:dyDescent="0.2">
      <c r="A458" s="100" t="s">
        <v>147</v>
      </c>
      <c r="B458" s="101" t="s">
        <v>7</v>
      </c>
      <c r="C458" s="102" t="s">
        <v>71</v>
      </c>
      <c r="D458" s="125" t="s">
        <v>433</v>
      </c>
      <c r="E458" s="183" t="s">
        <v>286</v>
      </c>
      <c r="F458" s="184"/>
      <c r="G458" s="130" t="s">
        <v>149</v>
      </c>
      <c r="H458" s="97">
        <v>181000</v>
      </c>
      <c r="I458" s="103">
        <v>3526.59</v>
      </c>
      <c r="J458" s="104">
        <v>177473.41</v>
      </c>
      <c r="K458" s="119" t="str">
        <f t="shared" si="9"/>
        <v>00005059300072300240</v>
      </c>
      <c r="L458" s="107" t="s">
        <v>444</v>
      </c>
    </row>
    <row r="459" spans="1:12" s="85" customFormat="1" x14ac:dyDescent="0.2">
      <c r="A459" s="80" t="s">
        <v>150</v>
      </c>
      <c r="B459" s="79" t="s">
        <v>7</v>
      </c>
      <c r="C459" s="122" t="s">
        <v>71</v>
      </c>
      <c r="D459" s="126" t="s">
        <v>433</v>
      </c>
      <c r="E459" s="213" t="s">
        <v>286</v>
      </c>
      <c r="F459" s="214"/>
      <c r="G459" s="123" t="s">
        <v>151</v>
      </c>
      <c r="H459" s="81">
        <v>1920</v>
      </c>
      <c r="I459" s="82">
        <v>0</v>
      </c>
      <c r="J459" s="83">
        <f>IF(IF(H459="",0,H459)=0,0,(IF(H459&gt;0,IF(I459&gt;H459,0,H459-I459),IF(I459&gt;H459,H459-I459,0))))</f>
        <v>1920</v>
      </c>
      <c r="K459" s="119" t="str">
        <f t="shared" si="9"/>
        <v>00005059300072300244</v>
      </c>
      <c r="L459" s="84" t="str">
        <f>C459 &amp; D459 &amp;E459 &amp; F459 &amp; G459</f>
        <v>00005059300072300244</v>
      </c>
    </row>
    <row r="460" spans="1:12" s="85" customFormat="1" x14ac:dyDescent="0.2">
      <c r="A460" s="80" t="s">
        <v>162</v>
      </c>
      <c r="B460" s="79" t="s">
        <v>7</v>
      </c>
      <c r="C460" s="122" t="s">
        <v>71</v>
      </c>
      <c r="D460" s="126" t="s">
        <v>433</v>
      </c>
      <c r="E460" s="213" t="s">
        <v>286</v>
      </c>
      <c r="F460" s="214"/>
      <c r="G460" s="123" t="s">
        <v>163</v>
      </c>
      <c r="H460" s="81">
        <v>179080</v>
      </c>
      <c r="I460" s="82">
        <v>3526.59</v>
      </c>
      <c r="J460" s="83">
        <f>IF(IF(H460="",0,H460)=0,0,(IF(H460&gt;0,IF(I460&gt;H460,0,H460-I460),IF(I460&gt;H460,H460-I460,0))))</f>
        <v>175553.41</v>
      </c>
      <c r="K460" s="119" t="str">
        <f t="shared" si="9"/>
        <v>00005059300072300247</v>
      </c>
      <c r="L460" s="84" t="str">
        <f>C460 &amp; D460 &amp;E460 &amp; F460 &amp; G460</f>
        <v>00005059300072300247</v>
      </c>
    </row>
    <row r="461" spans="1:12" ht="33.75" x14ac:dyDescent="0.2">
      <c r="A461" s="100" t="s">
        <v>2199</v>
      </c>
      <c r="B461" s="101" t="s">
        <v>7</v>
      </c>
      <c r="C461" s="102" t="s">
        <v>71</v>
      </c>
      <c r="D461" s="125" t="s">
        <v>433</v>
      </c>
      <c r="E461" s="183" t="s">
        <v>290</v>
      </c>
      <c r="F461" s="184"/>
      <c r="G461" s="130" t="s">
        <v>71</v>
      </c>
      <c r="H461" s="97">
        <v>45250</v>
      </c>
      <c r="I461" s="103">
        <v>881.64</v>
      </c>
      <c r="J461" s="104">
        <v>44368.36</v>
      </c>
      <c r="K461" s="119" t="str">
        <f t="shared" si="9"/>
        <v>000050593000S2300000</v>
      </c>
      <c r="L461" s="107" t="s">
        <v>445</v>
      </c>
    </row>
    <row r="462" spans="1:12" ht="22.5" x14ac:dyDescent="0.2">
      <c r="A462" s="100" t="s">
        <v>145</v>
      </c>
      <c r="B462" s="101" t="s">
        <v>7</v>
      </c>
      <c r="C462" s="102" t="s">
        <v>71</v>
      </c>
      <c r="D462" s="125" t="s">
        <v>433</v>
      </c>
      <c r="E462" s="183" t="s">
        <v>290</v>
      </c>
      <c r="F462" s="184"/>
      <c r="G462" s="130" t="s">
        <v>7</v>
      </c>
      <c r="H462" s="97">
        <v>45250</v>
      </c>
      <c r="I462" s="103">
        <v>881.64</v>
      </c>
      <c r="J462" s="104">
        <v>44368.36</v>
      </c>
      <c r="K462" s="119" t="str">
        <f t="shared" si="9"/>
        <v>000050593000S2300200</v>
      </c>
      <c r="L462" s="107" t="s">
        <v>446</v>
      </c>
    </row>
    <row r="463" spans="1:12" ht="22.5" x14ac:dyDescent="0.2">
      <c r="A463" s="100" t="s">
        <v>147</v>
      </c>
      <c r="B463" s="101" t="s">
        <v>7</v>
      </c>
      <c r="C463" s="102" t="s">
        <v>71</v>
      </c>
      <c r="D463" s="125" t="s">
        <v>433</v>
      </c>
      <c r="E463" s="183" t="s">
        <v>290</v>
      </c>
      <c r="F463" s="184"/>
      <c r="G463" s="130" t="s">
        <v>149</v>
      </c>
      <c r="H463" s="97">
        <v>45250</v>
      </c>
      <c r="I463" s="103">
        <v>881.64</v>
      </c>
      <c r="J463" s="104">
        <v>44368.36</v>
      </c>
      <c r="K463" s="119" t="str">
        <f t="shared" si="9"/>
        <v>000050593000S2300240</v>
      </c>
      <c r="L463" s="107" t="s">
        <v>447</v>
      </c>
    </row>
    <row r="464" spans="1:12" s="85" customFormat="1" x14ac:dyDescent="0.2">
      <c r="A464" s="80" t="s">
        <v>150</v>
      </c>
      <c r="B464" s="79" t="s">
        <v>7</v>
      </c>
      <c r="C464" s="122" t="s">
        <v>71</v>
      </c>
      <c r="D464" s="126" t="s">
        <v>433</v>
      </c>
      <c r="E464" s="213" t="s">
        <v>290</v>
      </c>
      <c r="F464" s="214"/>
      <c r="G464" s="123" t="s">
        <v>151</v>
      </c>
      <c r="H464" s="81">
        <v>480</v>
      </c>
      <c r="I464" s="82">
        <v>0</v>
      </c>
      <c r="J464" s="83">
        <f>IF(IF(H464="",0,H464)=0,0,(IF(H464&gt;0,IF(I464&gt;H464,0,H464-I464),IF(I464&gt;H464,H464-I464,0))))</f>
        <v>480</v>
      </c>
      <c r="K464" s="119" t="str">
        <f t="shared" si="9"/>
        <v>000050593000S2300244</v>
      </c>
      <c r="L464" s="84" t="str">
        <f>C464 &amp; D464 &amp;E464 &amp; F464 &amp; G464</f>
        <v>000050593000S2300244</v>
      </c>
    </row>
    <row r="465" spans="1:12" s="85" customFormat="1" x14ac:dyDescent="0.2">
      <c r="A465" s="80" t="s">
        <v>162</v>
      </c>
      <c r="B465" s="79" t="s">
        <v>7</v>
      </c>
      <c r="C465" s="122" t="s">
        <v>71</v>
      </c>
      <c r="D465" s="126" t="s">
        <v>433</v>
      </c>
      <c r="E465" s="213" t="s">
        <v>290</v>
      </c>
      <c r="F465" s="214"/>
      <c r="G465" s="123" t="s">
        <v>163</v>
      </c>
      <c r="H465" s="81">
        <v>44770</v>
      </c>
      <c r="I465" s="82">
        <v>881.64</v>
      </c>
      <c r="J465" s="83">
        <f>IF(IF(H465="",0,H465)=0,0,(IF(H465&gt;0,IF(I465&gt;H465,0,H465-I465),IF(I465&gt;H465,H465-I465,0))))</f>
        <v>43888.36</v>
      </c>
      <c r="K465" s="119" t="str">
        <f t="shared" si="9"/>
        <v>000050593000S2300247</v>
      </c>
      <c r="L465" s="84" t="str">
        <f>C465 &amp; D465 &amp;E465 &amp; F465 &amp; G465</f>
        <v>000050593000S2300247</v>
      </c>
    </row>
    <row r="466" spans="1:12" x14ac:dyDescent="0.2">
      <c r="A466" s="100" t="s">
        <v>448</v>
      </c>
      <c r="B466" s="101" t="s">
        <v>7</v>
      </c>
      <c r="C466" s="102" t="s">
        <v>71</v>
      </c>
      <c r="D466" s="125" t="s">
        <v>450</v>
      </c>
      <c r="E466" s="183" t="s">
        <v>121</v>
      </c>
      <c r="F466" s="184"/>
      <c r="G466" s="130" t="s">
        <v>71</v>
      </c>
      <c r="H466" s="97">
        <v>743092764</v>
      </c>
      <c r="I466" s="103">
        <v>24865792.050000001</v>
      </c>
      <c r="J466" s="104">
        <v>718226971.95000005</v>
      </c>
      <c r="K466" s="119" t="str">
        <f t="shared" si="9"/>
        <v>00007000000000000000</v>
      </c>
      <c r="L466" s="107" t="s">
        <v>449</v>
      </c>
    </row>
    <row r="467" spans="1:12" x14ac:dyDescent="0.2">
      <c r="A467" s="100" t="s">
        <v>451</v>
      </c>
      <c r="B467" s="101" t="s">
        <v>7</v>
      </c>
      <c r="C467" s="102" t="s">
        <v>71</v>
      </c>
      <c r="D467" s="125" t="s">
        <v>453</v>
      </c>
      <c r="E467" s="183" t="s">
        <v>121</v>
      </c>
      <c r="F467" s="184"/>
      <c r="G467" s="130" t="s">
        <v>71</v>
      </c>
      <c r="H467" s="97">
        <v>280704861</v>
      </c>
      <c r="I467" s="103">
        <v>10537669.539999999</v>
      </c>
      <c r="J467" s="104">
        <v>270167191.45999998</v>
      </c>
      <c r="K467" s="119" t="str">
        <f t="shared" si="9"/>
        <v>00007010000000000000</v>
      </c>
      <c r="L467" s="107" t="s">
        <v>452</v>
      </c>
    </row>
    <row r="468" spans="1:12" ht="157.5" x14ac:dyDescent="0.2">
      <c r="A468" s="100" t="s">
        <v>1361</v>
      </c>
      <c r="B468" s="101" t="s">
        <v>7</v>
      </c>
      <c r="C468" s="102" t="s">
        <v>71</v>
      </c>
      <c r="D468" s="125" t="s">
        <v>453</v>
      </c>
      <c r="E468" s="183" t="s">
        <v>455</v>
      </c>
      <c r="F468" s="184"/>
      <c r="G468" s="130" t="s">
        <v>71</v>
      </c>
      <c r="H468" s="97">
        <v>619100</v>
      </c>
      <c r="I468" s="103">
        <v>0</v>
      </c>
      <c r="J468" s="104">
        <v>619100</v>
      </c>
      <c r="K468" s="119" t="str">
        <f t="shared" si="9"/>
        <v>00007010210070390000</v>
      </c>
      <c r="L468" s="107" t="s">
        <v>454</v>
      </c>
    </row>
    <row r="469" spans="1:12" ht="22.5" x14ac:dyDescent="0.2">
      <c r="A469" s="100" t="s">
        <v>456</v>
      </c>
      <c r="B469" s="101" t="s">
        <v>7</v>
      </c>
      <c r="C469" s="102" t="s">
        <v>71</v>
      </c>
      <c r="D469" s="125" t="s">
        <v>453</v>
      </c>
      <c r="E469" s="183" t="s">
        <v>455</v>
      </c>
      <c r="F469" s="184"/>
      <c r="G469" s="130" t="s">
        <v>458</v>
      </c>
      <c r="H469" s="97">
        <v>619100</v>
      </c>
      <c r="I469" s="103">
        <v>0</v>
      </c>
      <c r="J469" s="104">
        <v>619100</v>
      </c>
      <c r="K469" s="119" t="str">
        <f t="shared" si="9"/>
        <v>00007010210070390600</v>
      </c>
      <c r="L469" s="107" t="s">
        <v>457</v>
      </c>
    </row>
    <row r="470" spans="1:12" ht="45" x14ac:dyDescent="0.2">
      <c r="A470" s="100" t="s">
        <v>459</v>
      </c>
      <c r="B470" s="101" t="s">
        <v>7</v>
      </c>
      <c r="C470" s="102" t="s">
        <v>71</v>
      </c>
      <c r="D470" s="125" t="s">
        <v>453</v>
      </c>
      <c r="E470" s="183" t="s">
        <v>455</v>
      </c>
      <c r="F470" s="184"/>
      <c r="G470" s="130" t="s">
        <v>461</v>
      </c>
      <c r="H470" s="97">
        <v>619100</v>
      </c>
      <c r="I470" s="103">
        <v>0</v>
      </c>
      <c r="J470" s="104">
        <v>619100</v>
      </c>
      <c r="K470" s="119" t="str">
        <f t="shared" si="9"/>
        <v>00007010210070390630</v>
      </c>
      <c r="L470" s="107" t="s">
        <v>460</v>
      </c>
    </row>
    <row r="471" spans="1:12" s="85" customFormat="1" x14ac:dyDescent="0.2">
      <c r="A471" s="80" t="s">
        <v>462</v>
      </c>
      <c r="B471" s="79" t="s">
        <v>7</v>
      </c>
      <c r="C471" s="122" t="s">
        <v>71</v>
      </c>
      <c r="D471" s="126" t="s">
        <v>453</v>
      </c>
      <c r="E471" s="213" t="s">
        <v>455</v>
      </c>
      <c r="F471" s="214"/>
      <c r="G471" s="123" t="s">
        <v>463</v>
      </c>
      <c r="H471" s="81">
        <v>619100</v>
      </c>
      <c r="I471" s="82">
        <v>0</v>
      </c>
      <c r="J471" s="83">
        <f>IF(IF(H471="",0,H471)=0,0,(IF(H471&gt;0,IF(I471&gt;H471,0,H471-I471),IF(I471&gt;H471,H471-I471,0))))</f>
        <v>619100</v>
      </c>
      <c r="K471" s="119" t="str">
        <f t="shared" si="9"/>
        <v>00007010210070390634</v>
      </c>
      <c r="L471" s="84" t="str">
        <f>C471 &amp; D471 &amp;E471 &amp; F471 &amp; G471</f>
        <v>00007010210070390634</v>
      </c>
    </row>
    <row r="472" spans="1:12" ht="22.5" x14ac:dyDescent="0.2">
      <c r="A472" s="100" t="s">
        <v>1426</v>
      </c>
      <c r="B472" s="101" t="s">
        <v>7</v>
      </c>
      <c r="C472" s="102" t="s">
        <v>71</v>
      </c>
      <c r="D472" s="125" t="s">
        <v>453</v>
      </c>
      <c r="E472" s="183" t="s">
        <v>465</v>
      </c>
      <c r="F472" s="184"/>
      <c r="G472" s="130" t="s">
        <v>71</v>
      </c>
      <c r="H472" s="97">
        <v>76652161</v>
      </c>
      <c r="I472" s="103">
        <v>2882405.16</v>
      </c>
      <c r="J472" s="104">
        <v>73769755.840000004</v>
      </c>
      <c r="K472" s="119" t="str">
        <f t="shared" si="9"/>
        <v>00007010240001200000</v>
      </c>
      <c r="L472" s="107" t="s">
        <v>464</v>
      </c>
    </row>
    <row r="473" spans="1:12" ht="22.5" x14ac:dyDescent="0.2">
      <c r="A473" s="100" t="s">
        <v>456</v>
      </c>
      <c r="B473" s="101" t="s">
        <v>7</v>
      </c>
      <c r="C473" s="102" t="s">
        <v>71</v>
      </c>
      <c r="D473" s="125" t="s">
        <v>453</v>
      </c>
      <c r="E473" s="183" t="s">
        <v>465</v>
      </c>
      <c r="F473" s="184"/>
      <c r="G473" s="130" t="s">
        <v>458</v>
      </c>
      <c r="H473" s="97">
        <v>76652161</v>
      </c>
      <c r="I473" s="103">
        <v>2882405.16</v>
      </c>
      <c r="J473" s="104">
        <v>73769755.840000004</v>
      </c>
      <c r="K473" s="119" t="str">
        <f t="shared" si="9"/>
        <v>00007010240001200600</v>
      </c>
      <c r="L473" s="107" t="s">
        <v>466</v>
      </c>
    </row>
    <row r="474" spans="1:12" x14ac:dyDescent="0.2">
      <c r="A474" s="100" t="s">
        <v>467</v>
      </c>
      <c r="B474" s="101" t="s">
        <v>7</v>
      </c>
      <c r="C474" s="102" t="s">
        <v>71</v>
      </c>
      <c r="D474" s="125" t="s">
        <v>453</v>
      </c>
      <c r="E474" s="183" t="s">
        <v>465</v>
      </c>
      <c r="F474" s="184"/>
      <c r="G474" s="130" t="s">
        <v>469</v>
      </c>
      <c r="H474" s="97">
        <v>1660700</v>
      </c>
      <c r="I474" s="103">
        <v>63500</v>
      </c>
      <c r="J474" s="104">
        <v>1597200</v>
      </c>
      <c r="K474" s="119" t="str">
        <f t="shared" si="9"/>
        <v>00007010240001200610</v>
      </c>
      <c r="L474" s="107" t="s">
        <v>468</v>
      </c>
    </row>
    <row r="475" spans="1:12" s="85" customFormat="1" ht="45" x14ac:dyDescent="0.2">
      <c r="A475" s="80" t="s">
        <v>470</v>
      </c>
      <c r="B475" s="79" t="s">
        <v>7</v>
      </c>
      <c r="C475" s="122" t="s">
        <v>71</v>
      </c>
      <c r="D475" s="126" t="s">
        <v>453</v>
      </c>
      <c r="E475" s="213" t="s">
        <v>465</v>
      </c>
      <c r="F475" s="214"/>
      <c r="G475" s="123" t="s">
        <v>471</v>
      </c>
      <c r="H475" s="81">
        <v>1660700</v>
      </c>
      <c r="I475" s="82">
        <v>63500</v>
      </c>
      <c r="J475" s="83">
        <f>IF(IF(H475="",0,H475)=0,0,(IF(H475&gt;0,IF(I475&gt;H475,0,H475-I475),IF(I475&gt;H475,H475-I475,0))))</f>
        <v>1597200</v>
      </c>
      <c r="K475" s="119" t="str">
        <f t="shared" si="9"/>
        <v>00007010240001200611</v>
      </c>
      <c r="L475" s="84" t="str">
        <f>C475 &amp; D475 &amp;E475 &amp; F475 &amp; G475</f>
        <v>00007010240001200611</v>
      </c>
    </row>
    <row r="476" spans="1:12" x14ac:dyDescent="0.2">
      <c r="A476" s="100" t="s">
        <v>472</v>
      </c>
      <c r="B476" s="101" t="s">
        <v>7</v>
      </c>
      <c r="C476" s="102" t="s">
        <v>71</v>
      </c>
      <c r="D476" s="125" t="s">
        <v>453</v>
      </c>
      <c r="E476" s="183" t="s">
        <v>465</v>
      </c>
      <c r="F476" s="184"/>
      <c r="G476" s="130" t="s">
        <v>13</v>
      </c>
      <c r="H476" s="97">
        <v>74801360</v>
      </c>
      <c r="I476" s="103">
        <v>2818905.16</v>
      </c>
      <c r="J476" s="104">
        <v>71982454.840000004</v>
      </c>
      <c r="K476" s="119" t="str">
        <f t="shared" si="9"/>
        <v>00007010240001200620</v>
      </c>
      <c r="L476" s="107" t="s">
        <v>473</v>
      </c>
    </row>
    <row r="477" spans="1:12" s="85" customFormat="1" ht="45" x14ac:dyDescent="0.2">
      <c r="A477" s="80" t="s">
        <v>474</v>
      </c>
      <c r="B477" s="79" t="s">
        <v>7</v>
      </c>
      <c r="C477" s="122" t="s">
        <v>71</v>
      </c>
      <c r="D477" s="126" t="s">
        <v>453</v>
      </c>
      <c r="E477" s="213" t="s">
        <v>465</v>
      </c>
      <c r="F477" s="214"/>
      <c r="G477" s="123" t="s">
        <v>475</v>
      </c>
      <c r="H477" s="81">
        <v>74801360</v>
      </c>
      <c r="I477" s="82">
        <v>2818905.16</v>
      </c>
      <c r="J477" s="83">
        <f>IF(IF(H477="",0,H477)=0,0,(IF(H477&gt;0,IF(I477&gt;H477,0,H477-I477),IF(I477&gt;H477,H477-I477,0))))</f>
        <v>71982454.840000004</v>
      </c>
      <c r="K477" s="119" t="str">
        <f t="shared" si="9"/>
        <v>00007010240001200621</v>
      </c>
      <c r="L477" s="84" t="str">
        <f>C477 &amp; D477 &amp;E477 &amp; F477 &amp; G477</f>
        <v>00007010240001200621</v>
      </c>
    </row>
    <row r="478" spans="1:12" ht="45" x14ac:dyDescent="0.2">
      <c r="A478" s="100" t="s">
        <v>459</v>
      </c>
      <c r="B478" s="101" t="s">
        <v>7</v>
      </c>
      <c r="C478" s="102" t="s">
        <v>71</v>
      </c>
      <c r="D478" s="125" t="s">
        <v>453</v>
      </c>
      <c r="E478" s="183" t="s">
        <v>465</v>
      </c>
      <c r="F478" s="184"/>
      <c r="G478" s="130" t="s">
        <v>461</v>
      </c>
      <c r="H478" s="97">
        <v>190101</v>
      </c>
      <c r="I478" s="103">
        <v>0</v>
      </c>
      <c r="J478" s="104">
        <v>190101</v>
      </c>
      <c r="K478" s="119" t="str">
        <f t="shared" si="9"/>
        <v>00007010240001200630</v>
      </c>
      <c r="L478" s="107" t="s">
        <v>476</v>
      </c>
    </row>
    <row r="479" spans="1:12" s="85" customFormat="1" x14ac:dyDescent="0.2">
      <c r="A479" s="80" t="s">
        <v>462</v>
      </c>
      <c r="B479" s="79" t="s">
        <v>7</v>
      </c>
      <c r="C479" s="122" t="s">
        <v>71</v>
      </c>
      <c r="D479" s="126" t="s">
        <v>453</v>
      </c>
      <c r="E479" s="213" t="s">
        <v>465</v>
      </c>
      <c r="F479" s="214"/>
      <c r="G479" s="123" t="s">
        <v>463</v>
      </c>
      <c r="H479" s="81">
        <v>190101</v>
      </c>
      <c r="I479" s="82">
        <v>0</v>
      </c>
      <c r="J479" s="83">
        <f>IF(IF(H479="",0,H479)=0,0,(IF(H479&gt;0,IF(I479&gt;H479,0,H479-I479),IF(I479&gt;H479,H479-I479,0))))</f>
        <v>190101</v>
      </c>
      <c r="K479" s="119" t="str">
        <f t="shared" si="9"/>
        <v>00007010240001200634</v>
      </c>
      <c r="L479" s="84" t="str">
        <f>C479 &amp; D479 &amp;E479 &amp; F479 &amp; G479</f>
        <v>00007010240001200634</v>
      </c>
    </row>
    <row r="480" spans="1:12" x14ac:dyDescent="0.2">
      <c r="A480" s="100" t="s">
        <v>1439</v>
      </c>
      <c r="B480" s="101" t="s">
        <v>7</v>
      </c>
      <c r="C480" s="102" t="s">
        <v>71</v>
      </c>
      <c r="D480" s="125" t="s">
        <v>453</v>
      </c>
      <c r="E480" s="183" t="s">
        <v>478</v>
      </c>
      <c r="F480" s="184"/>
      <c r="G480" s="130" t="s">
        <v>71</v>
      </c>
      <c r="H480" s="97">
        <v>165638200</v>
      </c>
      <c r="I480" s="103">
        <v>5116966.34</v>
      </c>
      <c r="J480" s="104">
        <v>160521233.66</v>
      </c>
      <c r="K480" s="119" t="str">
        <f t="shared" si="9"/>
        <v>00007010240070040000</v>
      </c>
      <c r="L480" s="107" t="s">
        <v>477</v>
      </c>
    </row>
    <row r="481" spans="1:12" ht="22.5" x14ac:dyDescent="0.2">
      <c r="A481" s="100" t="s">
        <v>456</v>
      </c>
      <c r="B481" s="101" t="s">
        <v>7</v>
      </c>
      <c r="C481" s="102" t="s">
        <v>71</v>
      </c>
      <c r="D481" s="125" t="s">
        <v>453</v>
      </c>
      <c r="E481" s="183" t="s">
        <v>478</v>
      </c>
      <c r="F481" s="184"/>
      <c r="G481" s="130" t="s">
        <v>458</v>
      </c>
      <c r="H481" s="97">
        <v>165638200</v>
      </c>
      <c r="I481" s="103">
        <v>5116966.34</v>
      </c>
      <c r="J481" s="104">
        <v>160521233.66</v>
      </c>
      <c r="K481" s="119" t="str">
        <f t="shared" si="9"/>
        <v>00007010240070040600</v>
      </c>
      <c r="L481" s="107" t="s">
        <v>479</v>
      </c>
    </row>
    <row r="482" spans="1:12" x14ac:dyDescent="0.2">
      <c r="A482" s="100" t="s">
        <v>467</v>
      </c>
      <c r="B482" s="101" t="s">
        <v>7</v>
      </c>
      <c r="C482" s="102" t="s">
        <v>71</v>
      </c>
      <c r="D482" s="125" t="s">
        <v>453</v>
      </c>
      <c r="E482" s="183" t="s">
        <v>478</v>
      </c>
      <c r="F482" s="184"/>
      <c r="G482" s="130" t="s">
        <v>469</v>
      </c>
      <c r="H482" s="97">
        <v>3106900</v>
      </c>
      <c r="I482" s="103">
        <v>48590.51</v>
      </c>
      <c r="J482" s="104">
        <v>3058309.49</v>
      </c>
      <c r="K482" s="119" t="str">
        <f t="shared" si="9"/>
        <v>00007010240070040610</v>
      </c>
      <c r="L482" s="107" t="s">
        <v>480</v>
      </c>
    </row>
    <row r="483" spans="1:12" s="85" customFormat="1" ht="45" x14ac:dyDescent="0.2">
      <c r="A483" s="80" t="s">
        <v>470</v>
      </c>
      <c r="B483" s="79" t="s">
        <v>7</v>
      </c>
      <c r="C483" s="122" t="s">
        <v>71</v>
      </c>
      <c r="D483" s="126" t="s">
        <v>453</v>
      </c>
      <c r="E483" s="213" t="s">
        <v>478</v>
      </c>
      <c r="F483" s="214"/>
      <c r="G483" s="123" t="s">
        <v>471</v>
      </c>
      <c r="H483" s="81">
        <v>3106900</v>
      </c>
      <c r="I483" s="82">
        <v>48590.51</v>
      </c>
      <c r="J483" s="83">
        <f>IF(IF(H483="",0,H483)=0,0,(IF(H483&gt;0,IF(I483&gt;H483,0,H483-I483),IF(I483&gt;H483,H483-I483,0))))</f>
        <v>3058309.49</v>
      </c>
      <c r="K483" s="119" t="str">
        <f t="shared" si="9"/>
        <v>00007010240070040611</v>
      </c>
      <c r="L483" s="84" t="str">
        <f>C483 &amp; D483 &amp;E483 &amp; F483 &amp; G483</f>
        <v>00007010240070040611</v>
      </c>
    </row>
    <row r="484" spans="1:12" x14ac:dyDescent="0.2">
      <c r="A484" s="100" t="s">
        <v>472</v>
      </c>
      <c r="B484" s="101" t="s">
        <v>7</v>
      </c>
      <c r="C484" s="102" t="s">
        <v>71</v>
      </c>
      <c r="D484" s="125" t="s">
        <v>453</v>
      </c>
      <c r="E484" s="183" t="s">
        <v>478</v>
      </c>
      <c r="F484" s="184"/>
      <c r="G484" s="130" t="s">
        <v>13</v>
      </c>
      <c r="H484" s="97">
        <v>162531300</v>
      </c>
      <c r="I484" s="103">
        <v>5068375.83</v>
      </c>
      <c r="J484" s="104">
        <v>157462924.16999999</v>
      </c>
      <c r="K484" s="119" t="str">
        <f t="shared" si="9"/>
        <v>00007010240070040620</v>
      </c>
      <c r="L484" s="107" t="s">
        <v>481</v>
      </c>
    </row>
    <row r="485" spans="1:12" s="85" customFormat="1" ht="45" x14ac:dyDescent="0.2">
      <c r="A485" s="80" t="s">
        <v>474</v>
      </c>
      <c r="B485" s="79" t="s">
        <v>7</v>
      </c>
      <c r="C485" s="122" t="s">
        <v>71</v>
      </c>
      <c r="D485" s="126" t="s">
        <v>453</v>
      </c>
      <c r="E485" s="213" t="s">
        <v>478</v>
      </c>
      <c r="F485" s="214"/>
      <c r="G485" s="123" t="s">
        <v>475</v>
      </c>
      <c r="H485" s="81">
        <v>162531300</v>
      </c>
      <c r="I485" s="82">
        <v>5068375.83</v>
      </c>
      <c r="J485" s="83">
        <f>IF(IF(H485="",0,H485)=0,0,(IF(H485&gt;0,IF(I485&gt;H485,0,H485-I485),IF(I485&gt;H485,H485-I485,0))))</f>
        <v>157462924.16999999</v>
      </c>
      <c r="K485" s="119" t="str">
        <f t="shared" si="9"/>
        <v>00007010240070040621</v>
      </c>
      <c r="L485" s="84" t="str">
        <f>C485 &amp; D485 &amp;E485 &amp; F485 &amp; G485</f>
        <v>00007010240070040621</v>
      </c>
    </row>
    <row r="486" spans="1:12" ht="22.5" x14ac:dyDescent="0.2">
      <c r="A486" s="100" t="s">
        <v>1440</v>
      </c>
      <c r="B486" s="101" t="s">
        <v>7</v>
      </c>
      <c r="C486" s="102" t="s">
        <v>71</v>
      </c>
      <c r="D486" s="125" t="s">
        <v>453</v>
      </c>
      <c r="E486" s="183" t="s">
        <v>483</v>
      </c>
      <c r="F486" s="184"/>
      <c r="G486" s="130" t="s">
        <v>71</v>
      </c>
      <c r="H486" s="97">
        <v>2353700</v>
      </c>
      <c r="I486" s="103">
        <v>200000</v>
      </c>
      <c r="J486" s="104">
        <v>2153700</v>
      </c>
      <c r="K486" s="119" t="str">
        <f t="shared" si="9"/>
        <v>00007010240070060000</v>
      </c>
      <c r="L486" s="107" t="s">
        <v>482</v>
      </c>
    </row>
    <row r="487" spans="1:12" ht="22.5" x14ac:dyDescent="0.2">
      <c r="A487" s="100" t="s">
        <v>456</v>
      </c>
      <c r="B487" s="101" t="s">
        <v>7</v>
      </c>
      <c r="C487" s="102" t="s">
        <v>71</v>
      </c>
      <c r="D487" s="125" t="s">
        <v>453</v>
      </c>
      <c r="E487" s="183" t="s">
        <v>483</v>
      </c>
      <c r="F487" s="184"/>
      <c r="G487" s="130" t="s">
        <v>458</v>
      </c>
      <c r="H487" s="97">
        <v>2353700</v>
      </c>
      <c r="I487" s="103">
        <v>200000</v>
      </c>
      <c r="J487" s="104">
        <v>2153700</v>
      </c>
      <c r="K487" s="119" t="str">
        <f t="shared" si="9"/>
        <v>00007010240070060600</v>
      </c>
      <c r="L487" s="107" t="s">
        <v>484</v>
      </c>
    </row>
    <row r="488" spans="1:12" x14ac:dyDescent="0.2">
      <c r="A488" s="100" t="s">
        <v>472</v>
      </c>
      <c r="B488" s="101" t="s">
        <v>7</v>
      </c>
      <c r="C488" s="102" t="s">
        <v>71</v>
      </c>
      <c r="D488" s="125" t="s">
        <v>453</v>
      </c>
      <c r="E488" s="183" t="s">
        <v>483</v>
      </c>
      <c r="F488" s="184"/>
      <c r="G488" s="130" t="s">
        <v>13</v>
      </c>
      <c r="H488" s="97">
        <v>2353700</v>
      </c>
      <c r="I488" s="103">
        <v>200000</v>
      </c>
      <c r="J488" s="104">
        <v>2153700</v>
      </c>
      <c r="K488" s="119" t="str">
        <f t="shared" si="9"/>
        <v>00007010240070060620</v>
      </c>
      <c r="L488" s="107" t="s">
        <v>485</v>
      </c>
    </row>
    <row r="489" spans="1:12" s="85" customFormat="1" ht="45" x14ac:dyDescent="0.2">
      <c r="A489" s="80" t="s">
        <v>474</v>
      </c>
      <c r="B489" s="79" t="s">
        <v>7</v>
      </c>
      <c r="C489" s="122" t="s">
        <v>71</v>
      </c>
      <c r="D489" s="126" t="s">
        <v>453</v>
      </c>
      <c r="E489" s="213" t="s">
        <v>483</v>
      </c>
      <c r="F489" s="214"/>
      <c r="G489" s="123" t="s">
        <v>475</v>
      </c>
      <c r="H489" s="81">
        <v>2353700</v>
      </c>
      <c r="I489" s="82">
        <v>200000</v>
      </c>
      <c r="J489" s="83">
        <f>IF(IF(H489="",0,H489)=0,0,(IF(H489&gt;0,IF(I489&gt;H489,0,H489-I489),IF(I489&gt;H489,H489-I489,0))))</f>
        <v>2153700</v>
      </c>
      <c r="K489" s="119" t="str">
        <f t="shared" si="9"/>
        <v>00007010240070060621</v>
      </c>
      <c r="L489" s="84" t="str">
        <f>C489 &amp; D489 &amp;E489 &amp; F489 &amp; G489</f>
        <v>00007010240070060621</v>
      </c>
    </row>
    <row r="490" spans="1:12" ht="67.5" x14ac:dyDescent="0.2">
      <c r="A490" s="100" t="s">
        <v>1453</v>
      </c>
      <c r="B490" s="101" t="s">
        <v>7</v>
      </c>
      <c r="C490" s="102" t="s">
        <v>71</v>
      </c>
      <c r="D490" s="125" t="s">
        <v>453</v>
      </c>
      <c r="E490" s="183" t="s">
        <v>487</v>
      </c>
      <c r="F490" s="184"/>
      <c r="G490" s="130" t="s">
        <v>71</v>
      </c>
      <c r="H490" s="97">
        <v>2071200</v>
      </c>
      <c r="I490" s="103">
        <v>0</v>
      </c>
      <c r="J490" s="104">
        <v>2071200</v>
      </c>
      <c r="K490" s="119" t="str">
        <f t="shared" si="9"/>
        <v>00007010240072120000</v>
      </c>
      <c r="L490" s="107" t="s">
        <v>486</v>
      </c>
    </row>
    <row r="491" spans="1:12" ht="22.5" x14ac:dyDescent="0.2">
      <c r="A491" s="100" t="s">
        <v>456</v>
      </c>
      <c r="B491" s="101" t="s">
        <v>7</v>
      </c>
      <c r="C491" s="102" t="s">
        <v>71</v>
      </c>
      <c r="D491" s="125" t="s">
        <v>453</v>
      </c>
      <c r="E491" s="183" t="s">
        <v>487</v>
      </c>
      <c r="F491" s="184"/>
      <c r="G491" s="130" t="s">
        <v>458</v>
      </c>
      <c r="H491" s="97">
        <v>2071200</v>
      </c>
      <c r="I491" s="103">
        <v>0</v>
      </c>
      <c r="J491" s="104">
        <v>2071200</v>
      </c>
      <c r="K491" s="119" t="str">
        <f t="shared" si="9"/>
        <v>00007010240072120600</v>
      </c>
      <c r="L491" s="107" t="s">
        <v>488</v>
      </c>
    </row>
    <row r="492" spans="1:12" x14ac:dyDescent="0.2">
      <c r="A492" s="100" t="s">
        <v>467</v>
      </c>
      <c r="B492" s="101" t="s">
        <v>7</v>
      </c>
      <c r="C492" s="102" t="s">
        <v>71</v>
      </c>
      <c r="D492" s="125" t="s">
        <v>453</v>
      </c>
      <c r="E492" s="183" t="s">
        <v>487</v>
      </c>
      <c r="F492" s="184"/>
      <c r="G492" s="130" t="s">
        <v>469</v>
      </c>
      <c r="H492" s="97">
        <v>270800</v>
      </c>
      <c r="I492" s="103">
        <v>0</v>
      </c>
      <c r="J492" s="104">
        <v>270800</v>
      </c>
      <c r="K492" s="119" t="str">
        <f t="shared" si="9"/>
        <v>00007010240072120610</v>
      </c>
      <c r="L492" s="107" t="s">
        <v>489</v>
      </c>
    </row>
    <row r="493" spans="1:12" s="85" customFormat="1" x14ac:dyDescent="0.2">
      <c r="A493" s="80" t="s">
        <v>490</v>
      </c>
      <c r="B493" s="79" t="s">
        <v>7</v>
      </c>
      <c r="C493" s="122" t="s">
        <v>71</v>
      </c>
      <c r="D493" s="126" t="s">
        <v>453</v>
      </c>
      <c r="E493" s="213" t="s">
        <v>487</v>
      </c>
      <c r="F493" s="214"/>
      <c r="G493" s="123" t="s">
        <v>491</v>
      </c>
      <c r="H493" s="81">
        <v>270800</v>
      </c>
      <c r="I493" s="82">
        <v>0</v>
      </c>
      <c r="J493" s="83">
        <f>IF(IF(H493="",0,H493)=0,0,(IF(H493&gt;0,IF(I493&gt;H493,0,H493-I493),IF(I493&gt;H493,H493-I493,0))))</f>
        <v>270800</v>
      </c>
      <c r="K493" s="119" t="str">
        <f t="shared" si="9"/>
        <v>00007010240072120612</v>
      </c>
      <c r="L493" s="84" t="str">
        <f>C493 &amp; D493 &amp;E493 &amp; F493 &amp; G493</f>
        <v>00007010240072120612</v>
      </c>
    </row>
    <row r="494" spans="1:12" x14ac:dyDescent="0.2">
      <c r="A494" s="100" t="s">
        <v>472</v>
      </c>
      <c r="B494" s="101" t="s">
        <v>7</v>
      </c>
      <c r="C494" s="102" t="s">
        <v>71</v>
      </c>
      <c r="D494" s="125" t="s">
        <v>453</v>
      </c>
      <c r="E494" s="183" t="s">
        <v>487</v>
      </c>
      <c r="F494" s="184"/>
      <c r="G494" s="130" t="s">
        <v>13</v>
      </c>
      <c r="H494" s="97">
        <v>1800400</v>
      </c>
      <c r="I494" s="103">
        <v>0</v>
      </c>
      <c r="J494" s="104">
        <v>1800400</v>
      </c>
      <c r="K494" s="119" t="str">
        <f t="shared" si="9"/>
        <v>00007010240072120620</v>
      </c>
      <c r="L494" s="107" t="s">
        <v>492</v>
      </c>
    </row>
    <row r="495" spans="1:12" s="85" customFormat="1" x14ac:dyDescent="0.2">
      <c r="A495" s="80" t="s">
        <v>493</v>
      </c>
      <c r="B495" s="79" t="s">
        <v>7</v>
      </c>
      <c r="C495" s="122" t="s">
        <v>71</v>
      </c>
      <c r="D495" s="126" t="s">
        <v>453</v>
      </c>
      <c r="E495" s="213" t="s">
        <v>487</v>
      </c>
      <c r="F495" s="214"/>
      <c r="G495" s="123" t="s">
        <v>494</v>
      </c>
      <c r="H495" s="81">
        <v>1800400</v>
      </c>
      <c r="I495" s="82">
        <v>0</v>
      </c>
      <c r="J495" s="83">
        <f>IF(IF(H495="",0,H495)=0,0,(IF(H495&gt;0,IF(I495&gt;H495,0,H495-I495),IF(I495&gt;H495,H495-I495,0))))</f>
        <v>1800400</v>
      </c>
      <c r="K495" s="119" t="str">
        <f t="shared" si="9"/>
        <v>00007010240072120622</v>
      </c>
      <c r="L495" s="84" t="str">
        <f>C495 &amp; D495 &amp;E495 &amp; F495 &amp; G495</f>
        <v>00007010240072120622</v>
      </c>
    </row>
    <row r="496" spans="1:12" ht="67.5" x14ac:dyDescent="0.2">
      <c r="A496" s="100" t="s">
        <v>1469</v>
      </c>
      <c r="B496" s="101" t="s">
        <v>7</v>
      </c>
      <c r="C496" s="102" t="s">
        <v>71</v>
      </c>
      <c r="D496" s="125" t="s">
        <v>453</v>
      </c>
      <c r="E496" s="183" t="s">
        <v>496</v>
      </c>
      <c r="F496" s="184"/>
      <c r="G496" s="130" t="s">
        <v>71</v>
      </c>
      <c r="H496" s="97">
        <v>517700</v>
      </c>
      <c r="I496" s="103">
        <v>0</v>
      </c>
      <c r="J496" s="104">
        <v>517700</v>
      </c>
      <c r="K496" s="119" t="str">
        <f t="shared" si="9"/>
        <v>000070102400S2120000</v>
      </c>
      <c r="L496" s="107" t="s">
        <v>495</v>
      </c>
    </row>
    <row r="497" spans="1:12" ht="22.5" x14ac:dyDescent="0.2">
      <c r="A497" s="100" t="s">
        <v>456</v>
      </c>
      <c r="B497" s="101" t="s">
        <v>7</v>
      </c>
      <c r="C497" s="102" t="s">
        <v>71</v>
      </c>
      <c r="D497" s="125" t="s">
        <v>453</v>
      </c>
      <c r="E497" s="183" t="s">
        <v>496</v>
      </c>
      <c r="F497" s="184"/>
      <c r="G497" s="130" t="s">
        <v>458</v>
      </c>
      <c r="H497" s="97">
        <v>517700</v>
      </c>
      <c r="I497" s="103">
        <v>0</v>
      </c>
      <c r="J497" s="104">
        <v>517700</v>
      </c>
      <c r="K497" s="119" t="str">
        <f t="shared" si="9"/>
        <v>000070102400S2120600</v>
      </c>
      <c r="L497" s="107" t="s">
        <v>497</v>
      </c>
    </row>
    <row r="498" spans="1:12" x14ac:dyDescent="0.2">
      <c r="A498" s="100" t="s">
        <v>467</v>
      </c>
      <c r="B498" s="101" t="s">
        <v>7</v>
      </c>
      <c r="C498" s="102" t="s">
        <v>71</v>
      </c>
      <c r="D498" s="125" t="s">
        <v>453</v>
      </c>
      <c r="E498" s="183" t="s">
        <v>496</v>
      </c>
      <c r="F498" s="184"/>
      <c r="G498" s="130" t="s">
        <v>469</v>
      </c>
      <c r="H498" s="97">
        <v>67600</v>
      </c>
      <c r="I498" s="103">
        <v>0</v>
      </c>
      <c r="J498" s="104">
        <v>67600</v>
      </c>
      <c r="K498" s="119" t="str">
        <f t="shared" si="9"/>
        <v>000070102400S2120610</v>
      </c>
      <c r="L498" s="107" t="s">
        <v>498</v>
      </c>
    </row>
    <row r="499" spans="1:12" s="85" customFormat="1" x14ac:dyDescent="0.2">
      <c r="A499" s="80" t="s">
        <v>490</v>
      </c>
      <c r="B499" s="79" t="s">
        <v>7</v>
      </c>
      <c r="C499" s="122" t="s">
        <v>71</v>
      </c>
      <c r="D499" s="126" t="s">
        <v>453</v>
      </c>
      <c r="E499" s="213" t="s">
        <v>496</v>
      </c>
      <c r="F499" s="214"/>
      <c r="G499" s="123" t="s">
        <v>491</v>
      </c>
      <c r="H499" s="81">
        <v>67600</v>
      </c>
      <c r="I499" s="82">
        <v>0</v>
      </c>
      <c r="J499" s="83">
        <f>IF(IF(H499="",0,H499)=0,0,(IF(H499&gt;0,IF(I499&gt;H499,0,H499-I499),IF(I499&gt;H499,H499-I499,0))))</f>
        <v>67600</v>
      </c>
      <c r="K499" s="119" t="str">
        <f t="shared" si="9"/>
        <v>000070102400S2120612</v>
      </c>
      <c r="L499" s="84" t="str">
        <f>C499 &amp; D499 &amp;E499 &amp; F499 &amp; G499</f>
        <v>000070102400S2120612</v>
      </c>
    </row>
    <row r="500" spans="1:12" x14ac:dyDescent="0.2">
      <c r="A500" s="100" t="s">
        <v>472</v>
      </c>
      <c r="B500" s="101" t="s">
        <v>7</v>
      </c>
      <c r="C500" s="102" t="s">
        <v>71</v>
      </c>
      <c r="D500" s="125" t="s">
        <v>453</v>
      </c>
      <c r="E500" s="183" t="s">
        <v>496</v>
      </c>
      <c r="F500" s="184"/>
      <c r="G500" s="130" t="s">
        <v>13</v>
      </c>
      <c r="H500" s="97">
        <v>450100</v>
      </c>
      <c r="I500" s="103">
        <v>0</v>
      </c>
      <c r="J500" s="104">
        <v>450100</v>
      </c>
      <c r="K500" s="119" t="str">
        <f t="shared" si="9"/>
        <v>000070102400S2120620</v>
      </c>
      <c r="L500" s="107" t="s">
        <v>499</v>
      </c>
    </row>
    <row r="501" spans="1:12" s="85" customFormat="1" x14ac:dyDescent="0.2">
      <c r="A501" s="80" t="s">
        <v>493</v>
      </c>
      <c r="B501" s="79" t="s">
        <v>7</v>
      </c>
      <c r="C501" s="122" t="s">
        <v>71</v>
      </c>
      <c r="D501" s="126" t="s">
        <v>453</v>
      </c>
      <c r="E501" s="213" t="s">
        <v>496</v>
      </c>
      <c r="F501" s="214"/>
      <c r="G501" s="123" t="s">
        <v>494</v>
      </c>
      <c r="H501" s="81">
        <v>450100</v>
      </c>
      <c r="I501" s="82">
        <v>0</v>
      </c>
      <c r="J501" s="83">
        <f>IF(IF(H501="",0,H501)=0,0,(IF(H501&gt;0,IF(I501&gt;H501,0,H501-I501),IF(I501&gt;H501,H501-I501,0))))</f>
        <v>450100</v>
      </c>
      <c r="K501" s="119" t="str">
        <f t="shared" si="9"/>
        <v>000070102400S2120622</v>
      </c>
      <c r="L501" s="84" t="str">
        <f>C501 &amp; D501 &amp;E501 &amp; F501 &amp; G501</f>
        <v>000070102400S2120622</v>
      </c>
    </row>
    <row r="502" spans="1:12" ht="33.75" x14ac:dyDescent="0.2">
      <c r="A502" s="100" t="s">
        <v>2199</v>
      </c>
      <c r="B502" s="101" t="s">
        <v>7</v>
      </c>
      <c r="C502" s="102" t="s">
        <v>71</v>
      </c>
      <c r="D502" s="125" t="s">
        <v>453</v>
      </c>
      <c r="E502" s="183" t="s">
        <v>286</v>
      </c>
      <c r="F502" s="184"/>
      <c r="G502" s="130" t="s">
        <v>71</v>
      </c>
      <c r="H502" s="97">
        <v>26283700</v>
      </c>
      <c r="I502" s="103">
        <v>2004140.59</v>
      </c>
      <c r="J502" s="104">
        <v>24279559.41</v>
      </c>
      <c r="K502" s="119" t="str">
        <f t="shared" si="9"/>
        <v>00007019300072300000</v>
      </c>
      <c r="L502" s="107" t="s">
        <v>500</v>
      </c>
    </row>
    <row r="503" spans="1:12" ht="22.5" x14ac:dyDescent="0.2">
      <c r="A503" s="100" t="s">
        <v>456</v>
      </c>
      <c r="B503" s="101" t="s">
        <v>7</v>
      </c>
      <c r="C503" s="102" t="s">
        <v>71</v>
      </c>
      <c r="D503" s="125" t="s">
        <v>453</v>
      </c>
      <c r="E503" s="183" t="s">
        <v>286</v>
      </c>
      <c r="F503" s="184"/>
      <c r="G503" s="130" t="s">
        <v>458</v>
      </c>
      <c r="H503" s="97">
        <v>26283700</v>
      </c>
      <c r="I503" s="103">
        <v>2004140.59</v>
      </c>
      <c r="J503" s="104">
        <v>24279559.41</v>
      </c>
      <c r="K503" s="119" t="str">
        <f t="shared" si="9"/>
        <v>00007019300072300600</v>
      </c>
      <c r="L503" s="107" t="s">
        <v>501</v>
      </c>
    </row>
    <row r="504" spans="1:12" x14ac:dyDescent="0.2">
      <c r="A504" s="100" t="s">
        <v>467</v>
      </c>
      <c r="B504" s="101" t="s">
        <v>7</v>
      </c>
      <c r="C504" s="102" t="s">
        <v>71</v>
      </c>
      <c r="D504" s="125" t="s">
        <v>453</v>
      </c>
      <c r="E504" s="183" t="s">
        <v>286</v>
      </c>
      <c r="F504" s="184"/>
      <c r="G504" s="130" t="s">
        <v>469</v>
      </c>
      <c r="H504" s="97">
        <v>345300</v>
      </c>
      <c r="I504" s="103">
        <v>28065</v>
      </c>
      <c r="J504" s="104">
        <v>317235</v>
      </c>
      <c r="K504" s="119" t="str">
        <f t="shared" si="9"/>
        <v>00007019300072300610</v>
      </c>
      <c r="L504" s="107" t="s">
        <v>502</v>
      </c>
    </row>
    <row r="505" spans="1:12" s="85" customFormat="1" ht="45" x14ac:dyDescent="0.2">
      <c r="A505" s="80" t="s">
        <v>470</v>
      </c>
      <c r="B505" s="79" t="s">
        <v>7</v>
      </c>
      <c r="C505" s="122" t="s">
        <v>71</v>
      </c>
      <c r="D505" s="126" t="s">
        <v>453</v>
      </c>
      <c r="E505" s="213" t="s">
        <v>286</v>
      </c>
      <c r="F505" s="214"/>
      <c r="G505" s="123" t="s">
        <v>471</v>
      </c>
      <c r="H505" s="81">
        <v>345300</v>
      </c>
      <c r="I505" s="82">
        <v>28065</v>
      </c>
      <c r="J505" s="83">
        <f>IF(IF(H505="",0,H505)=0,0,(IF(H505&gt;0,IF(I505&gt;H505,0,H505-I505),IF(I505&gt;H505,H505-I505,0))))</f>
        <v>317235</v>
      </c>
      <c r="K505" s="119" t="str">
        <f t="shared" si="9"/>
        <v>00007019300072300611</v>
      </c>
      <c r="L505" s="84" t="str">
        <f>C505 &amp; D505 &amp;E505 &amp; F505 &amp; G505</f>
        <v>00007019300072300611</v>
      </c>
    </row>
    <row r="506" spans="1:12" x14ac:dyDescent="0.2">
      <c r="A506" s="100" t="s">
        <v>472</v>
      </c>
      <c r="B506" s="101" t="s">
        <v>7</v>
      </c>
      <c r="C506" s="102" t="s">
        <v>71</v>
      </c>
      <c r="D506" s="125" t="s">
        <v>453</v>
      </c>
      <c r="E506" s="183" t="s">
        <v>286</v>
      </c>
      <c r="F506" s="184"/>
      <c r="G506" s="130" t="s">
        <v>13</v>
      </c>
      <c r="H506" s="97">
        <v>25938400</v>
      </c>
      <c r="I506" s="103">
        <v>1976075.59</v>
      </c>
      <c r="J506" s="104">
        <v>23962324.41</v>
      </c>
      <c r="K506" s="119" t="str">
        <f t="shared" si="9"/>
        <v>00007019300072300620</v>
      </c>
      <c r="L506" s="107" t="s">
        <v>503</v>
      </c>
    </row>
    <row r="507" spans="1:12" s="85" customFormat="1" ht="45" x14ac:dyDescent="0.2">
      <c r="A507" s="80" t="s">
        <v>474</v>
      </c>
      <c r="B507" s="79" t="s">
        <v>7</v>
      </c>
      <c r="C507" s="122" t="s">
        <v>71</v>
      </c>
      <c r="D507" s="126" t="s">
        <v>453</v>
      </c>
      <c r="E507" s="213" t="s">
        <v>286</v>
      </c>
      <c r="F507" s="214"/>
      <c r="G507" s="123" t="s">
        <v>475</v>
      </c>
      <c r="H507" s="81">
        <v>25938400</v>
      </c>
      <c r="I507" s="82">
        <v>1976075.59</v>
      </c>
      <c r="J507" s="83">
        <f>IF(IF(H507="",0,H507)=0,0,(IF(H507&gt;0,IF(I507&gt;H507,0,H507-I507),IF(I507&gt;H507,H507-I507,0))))</f>
        <v>23962324.41</v>
      </c>
      <c r="K507" s="119" t="str">
        <f t="shared" si="9"/>
        <v>00007019300072300621</v>
      </c>
      <c r="L507" s="84" t="str">
        <f>C507 &amp; D507 &amp;E507 &amp; F507 &amp; G507</f>
        <v>00007019300072300621</v>
      </c>
    </row>
    <row r="508" spans="1:12" ht="33.75" x14ac:dyDescent="0.2">
      <c r="A508" s="100" t="s">
        <v>2199</v>
      </c>
      <c r="B508" s="101" t="s">
        <v>7</v>
      </c>
      <c r="C508" s="102" t="s">
        <v>71</v>
      </c>
      <c r="D508" s="125" t="s">
        <v>453</v>
      </c>
      <c r="E508" s="183" t="s">
        <v>290</v>
      </c>
      <c r="F508" s="184"/>
      <c r="G508" s="130" t="s">
        <v>71</v>
      </c>
      <c r="H508" s="97">
        <v>6569100</v>
      </c>
      <c r="I508" s="103">
        <v>334157.45</v>
      </c>
      <c r="J508" s="104">
        <v>6234942.5499999998</v>
      </c>
      <c r="K508" s="119" t="str">
        <f t="shared" ref="K508:K571" si="10">C508 &amp; D508 &amp;E508 &amp; F508 &amp; G508</f>
        <v>000070193000S2300000</v>
      </c>
      <c r="L508" s="107" t="s">
        <v>504</v>
      </c>
    </row>
    <row r="509" spans="1:12" ht="22.5" x14ac:dyDescent="0.2">
      <c r="A509" s="100" t="s">
        <v>456</v>
      </c>
      <c r="B509" s="101" t="s">
        <v>7</v>
      </c>
      <c r="C509" s="102" t="s">
        <v>71</v>
      </c>
      <c r="D509" s="125" t="s">
        <v>453</v>
      </c>
      <c r="E509" s="183" t="s">
        <v>290</v>
      </c>
      <c r="F509" s="184"/>
      <c r="G509" s="130" t="s">
        <v>458</v>
      </c>
      <c r="H509" s="97">
        <v>6569100</v>
      </c>
      <c r="I509" s="103">
        <v>334157.45</v>
      </c>
      <c r="J509" s="104">
        <v>6234942.5499999998</v>
      </c>
      <c r="K509" s="119" t="str">
        <f t="shared" si="10"/>
        <v>000070193000S2300600</v>
      </c>
      <c r="L509" s="107" t="s">
        <v>505</v>
      </c>
    </row>
    <row r="510" spans="1:12" x14ac:dyDescent="0.2">
      <c r="A510" s="100" t="s">
        <v>467</v>
      </c>
      <c r="B510" s="101" t="s">
        <v>7</v>
      </c>
      <c r="C510" s="102" t="s">
        <v>71</v>
      </c>
      <c r="D510" s="125" t="s">
        <v>453</v>
      </c>
      <c r="E510" s="183" t="s">
        <v>290</v>
      </c>
      <c r="F510" s="184"/>
      <c r="G510" s="130" t="s">
        <v>469</v>
      </c>
      <c r="H510" s="97">
        <v>86200</v>
      </c>
      <c r="I510" s="103">
        <v>0</v>
      </c>
      <c r="J510" s="104">
        <v>86200</v>
      </c>
      <c r="K510" s="119" t="str">
        <f t="shared" si="10"/>
        <v>000070193000S2300610</v>
      </c>
      <c r="L510" s="107" t="s">
        <v>506</v>
      </c>
    </row>
    <row r="511" spans="1:12" s="85" customFormat="1" ht="45" x14ac:dyDescent="0.2">
      <c r="A511" s="80" t="s">
        <v>470</v>
      </c>
      <c r="B511" s="79" t="s">
        <v>7</v>
      </c>
      <c r="C511" s="122" t="s">
        <v>71</v>
      </c>
      <c r="D511" s="126" t="s">
        <v>453</v>
      </c>
      <c r="E511" s="213" t="s">
        <v>290</v>
      </c>
      <c r="F511" s="214"/>
      <c r="G511" s="123" t="s">
        <v>471</v>
      </c>
      <c r="H511" s="81">
        <v>86200</v>
      </c>
      <c r="I511" s="82">
        <v>0</v>
      </c>
      <c r="J511" s="83">
        <f>IF(IF(H511="",0,H511)=0,0,(IF(H511&gt;0,IF(I511&gt;H511,0,H511-I511),IF(I511&gt;H511,H511-I511,0))))</f>
        <v>86200</v>
      </c>
      <c r="K511" s="119" t="str">
        <f t="shared" si="10"/>
        <v>000070193000S2300611</v>
      </c>
      <c r="L511" s="84" t="str">
        <f>C511 &amp; D511 &amp;E511 &amp; F511 &amp; G511</f>
        <v>000070193000S2300611</v>
      </c>
    </row>
    <row r="512" spans="1:12" x14ac:dyDescent="0.2">
      <c r="A512" s="100" t="s">
        <v>472</v>
      </c>
      <c r="B512" s="101" t="s">
        <v>7</v>
      </c>
      <c r="C512" s="102" t="s">
        <v>71</v>
      </c>
      <c r="D512" s="125" t="s">
        <v>453</v>
      </c>
      <c r="E512" s="183" t="s">
        <v>290</v>
      </c>
      <c r="F512" s="184"/>
      <c r="G512" s="130" t="s">
        <v>13</v>
      </c>
      <c r="H512" s="97">
        <v>6482900</v>
      </c>
      <c r="I512" s="103">
        <v>334157.45</v>
      </c>
      <c r="J512" s="104">
        <v>6148742.5499999998</v>
      </c>
      <c r="K512" s="119" t="str">
        <f t="shared" si="10"/>
        <v>000070193000S2300620</v>
      </c>
      <c r="L512" s="107" t="s">
        <v>507</v>
      </c>
    </row>
    <row r="513" spans="1:12" s="85" customFormat="1" ht="45" x14ac:dyDescent="0.2">
      <c r="A513" s="80" t="s">
        <v>474</v>
      </c>
      <c r="B513" s="79" t="s">
        <v>7</v>
      </c>
      <c r="C513" s="122" t="s">
        <v>71</v>
      </c>
      <c r="D513" s="126" t="s">
        <v>453</v>
      </c>
      <c r="E513" s="213" t="s">
        <v>290</v>
      </c>
      <c r="F513" s="214"/>
      <c r="G513" s="123" t="s">
        <v>475</v>
      </c>
      <c r="H513" s="81">
        <v>6482900</v>
      </c>
      <c r="I513" s="82">
        <v>334157.45</v>
      </c>
      <c r="J513" s="83">
        <f>IF(IF(H513="",0,H513)=0,0,(IF(H513&gt;0,IF(I513&gt;H513,0,H513-I513),IF(I513&gt;H513,H513-I513,0))))</f>
        <v>6148742.5499999998</v>
      </c>
      <c r="K513" s="119" t="str">
        <f t="shared" si="10"/>
        <v>000070193000S2300621</v>
      </c>
      <c r="L513" s="84" t="str">
        <f>C513 &amp; D513 &amp;E513 &amp; F513 &amp; G513</f>
        <v>000070193000S2300621</v>
      </c>
    </row>
    <row r="514" spans="1:12" x14ac:dyDescent="0.2">
      <c r="A514" s="100" t="s">
        <v>508</v>
      </c>
      <c r="B514" s="101" t="s">
        <v>7</v>
      </c>
      <c r="C514" s="102" t="s">
        <v>71</v>
      </c>
      <c r="D514" s="125" t="s">
        <v>510</v>
      </c>
      <c r="E514" s="183" t="s">
        <v>121</v>
      </c>
      <c r="F514" s="184"/>
      <c r="G514" s="130" t="s">
        <v>71</v>
      </c>
      <c r="H514" s="97">
        <v>362306490</v>
      </c>
      <c r="I514" s="103">
        <v>9995309.7899999991</v>
      </c>
      <c r="J514" s="104">
        <v>352311180.20999998</v>
      </c>
      <c r="K514" s="119" t="str">
        <f t="shared" si="10"/>
        <v>00007020000000000000</v>
      </c>
      <c r="L514" s="107" t="s">
        <v>509</v>
      </c>
    </row>
    <row r="515" spans="1:12" ht="22.5" x14ac:dyDescent="0.2">
      <c r="A515" s="100" t="s">
        <v>1357</v>
      </c>
      <c r="B515" s="101" t="s">
        <v>7</v>
      </c>
      <c r="C515" s="102" t="s">
        <v>71</v>
      </c>
      <c r="D515" s="125" t="s">
        <v>510</v>
      </c>
      <c r="E515" s="183" t="s">
        <v>512</v>
      </c>
      <c r="F515" s="184"/>
      <c r="G515" s="130" t="s">
        <v>71</v>
      </c>
      <c r="H515" s="97">
        <v>100000</v>
      </c>
      <c r="I515" s="103">
        <v>0</v>
      </c>
      <c r="J515" s="104">
        <v>100000</v>
      </c>
      <c r="K515" s="119" t="str">
        <f t="shared" si="10"/>
        <v>00007020210020260000</v>
      </c>
      <c r="L515" s="107" t="s">
        <v>511</v>
      </c>
    </row>
    <row r="516" spans="1:12" ht="22.5" x14ac:dyDescent="0.2">
      <c r="A516" s="100" t="s">
        <v>456</v>
      </c>
      <c r="B516" s="101" t="s">
        <v>7</v>
      </c>
      <c r="C516" s="102" t="s">
        <v>71</v>
      </c>
      <c r="D516" s="125" t="s">
        <v>510</v>
      </c>
      <c r="E516" s="183" t="s">
        <v>512</v>
      </c>
      <c r="F516" s="184"/>
      <c r="G516" s="130" t="s">
        <v>458</v>
      </c>
      <c r="H516" s="97">
        <v>100000</v>
      </c>
      <c r="I516" s="103">
        <v>0</v>
      </c>
      <c r="J516" s="104">
        <v>100000</v>
      </c>
      <c r="K516" s="119" t="str">
        <f t="shared" si="10"/>
        <v>00007020210020260600</v>
      </c>
      <c r="L516" s="107" t="s">
        <v>513</v>
      </c>
    </row>
    <row r="517" spans="1:12" x14ac:dyDescent="0.2">
      <c r="A517" s="100" t="s">
        <v>472</v>
      </c>
      <c r="B517" s="101" t="s">
        <v>7</v>
      </c>
      <c r="C517" s="102" t="s">
        <v>71</v>
      </c>
      <c r="D517" s="125" t="s">
        <v>510</v>
      </c>
      <c r="E517" s="183" t="s">
        <v>512</v>
      </c>
      <c r="F517" s="184"/>
      <c r="G517" s="130" t="s">
        <v>13</v>
      </c>
      <c r="H517" s="97">
        <v>100000</v>
      </c>
      <c r="I517" s="103">
        <v>0</v>
      </c>
      <c r="J517" s="104">
        <v>100000</v>
      </c>
      <c r="K517" s="119" t="str">
        <f t="shared" si="10"/>
        <v>00007020210020260620</v>
      </c>
      <c r="L517" s="107" t="s">
        <v>514</v>
      </c>
    </row>
    <row r="518" spans="1:12" s="85" customFormat="1" x14ac:dyDescent="0.2">
      <c r="A518" s="80" t="s">
        <v>493</v>
      </c>
      <c r="B518" s="79" t="s">
        <v>7</v>
      </c>
      <c r="C518" s="122" t="s">
        <v>71</v>
      </c>
      <c r="D518" s="126" t="s">
        <v>510</v>
      </c>
      <c r="E518" s="213" t="s">
        <v>512</v>
      </c>
      <c r="F518" s="214"/>
      <c r="G518" s="123" t="s">
        <v>494</v>
      </c>
      <c r="H518" s="81">
        <v>100000</v>
      </c>
      <c r="I518" s="82">
        <v>0</v>
      </c>
      <c r="J518" s="83">
        <f>IF(IF(H518="",0,H518)=0,0,(IF(H518&gt;0,IF(I518&gt;H518,0,H518-I518),IF(I518&gt;H518,H518-I518,0))))</f>
        <v>100000</v>
      </c>
      <c r="K518" s="119" t="str">
        <f t="shared" si="10"/>
        <v>00007020210020260622</v>
      </c>
      <c r="L518" s="84" t="str">
        <f>C518 &amp; D518 &amp;E518 &amp; F518 &amp; G518</f>
        <v>00007020210020260622</v>
      </c>
    </row>
    <row r="519" spans="1:12" ht="67.5" x14ac:dyDescent="0.2">
      <c r="A519" s="100" t="s">
        <v>1360</v>
      </c>
      <c r="B519" s="101" t="s">
        <v>7</v>
      </c>
      <c r="C519" s="102" t="s">
        <v>71</v>
      </c>
      <c r="D519" s="125" t="s">
        <v>510</v>
      </c>
      <c r="E519" s="183" t="s">
        <v>516</v>
      </c>
      <c r="F519" s="184"/>
      <c r="G519" s="130" t="s">
        <v>71</v>
      </c>
      <c r="H519" s="97">
        <v>25076500</v>
      </c>
      <c r="I519" s="103">
        <v>0</v>
      </c>
      <c r="J519" s="104">
        <v>25076500</v>
      </c>
      <c r="K519" s="119" t="str">
        <f t="shared" si="10"/>
        <v>00007020210053031000</v>
      </c>
      <c r="L519" s="107" t="s">
        <v>515</v>
      </c>
    </row>
    <row r="520" spans="1:12" ht="22.5" x14ac:dyDescent="0.2">
      <c r="A520" s="100" t="s">
        <v>456</v>
      </c>
      <c r="B520" s="101" t="s">
        <v>7</v>
      </c>
      <c r="C520" s="102" t="s">
        <v>71</v>
      </c>
      <c r="D520" s="125" t="s">
        <v>510</v>
      </c>
      <c r="E520" s="183" t="s">
        <v>516</v>
      </c>
      <c r="F520" s="184"/>
      <c r="G520" s="130" t="s">
        <v>458</v>
      </c>
      <c r="H520" s="97">
        <v>25076500</v>
      </c>
      <c r="I520" s="103">
        <v>0</v>
      </c>
      <c r="J520" s="104">
        <v>25076500</v>
      </c>
      <c r="K520" s="119" t="str">
        <f t="shared" si="10"/>
        <v>00007020210053031600</v>
      </c>
      <c r="L520" s="107" t="s">
        <v>517</v>
      </c>
    </row>
    <row r="521" spans="1:12" x14ac:dyDescent="0.2">
      <c r="A521" s="100" t="s">
        <v>467</v>
      </c>
      <c r="B521" s="101" t="s">
        <v>7</v>
      </c>
      <c r="C521" s="102" t="s">
        <v>71</v>
      </c>
      <c r="D521" s="125" t="s">
        <v>510</v>
      </c>
      <c r="E521" s="183" t="s">
        <v>516</v>
      </c>
      <c r="F521" s="184"/>
      <c r="G521" s="130" t="s">
        <v>469</v>
      </c>
      <c r="H521" s="97">
        <v>1775330</v>
      </c>
      <c r="I521" s="103">
        <v>0</v>
      </c>
      <c r="J521" s="104">
        <v>1775330</v>
      </c>
      <c r="K521" s="119" t="str">
        <f t="shared" si="10"/>
        <v>00007020210053031610</v>
      </c>
      <c r="L521" s="107" t="s">
        <v>518</v>
      </c>
    </row>
    <row r="522" spans="1:12" s="85" customFormat="1" ht="45" x14ac:dyDescent="0.2">
      <c r="A522" s="80" t="s">
        <v>470</v>
      </c>
      <c r="B522" s="79" t="s">
        <v>7</v>
      </c>
      <c r="C522" s="122" t="s">
        <v>71</v>
      </c>
      <c r="D522" s="126" t="s">
        <v>510</v>
      </c>
      <c r="E522" s="213" t="s">
        <v>516</v>
      </c>
      <c r="F522" s="214"/>
      <c r="G522" s="123" t="s">
        <v>471</v>
      </c>
      <c r="H522" s="81">
        <v>1775330</v>
      </c>
      <c r="I522" s="82">
        <v>0</v>
      </c>
      <c r="J522" s="83">
        <f>IF(IF(H522="",0,H522)=0,0,(IF(H522&gt;0,IF(I522&gt;H522,0,H522-I522),IF(I522&gt;H522,H522-I522,0))))</f>
        <v>1775330</v>
      </c>
      <c r="K522" s="119" t="str">
        <f t="shared" si="10"/>
        <v>00007020210053031611</v>
      </c>
      <c r="L522" s="84" t="str">
        <f>C522 &amp; D522 &amp;E522 &amp; F522 &amp; G522</f>
        <v>00007020210053031611</v>
      </c>
    </row>
    <row r="523" spans="1:12" x14ac:dyDescent="0.2">
      <c r="A523" s="100" t="s">
        <v>472</v>
      </c>
      <c r="B523" s="101" t="s">
        <v>7</v>
      </c>
      <c r="C523" s="102" t="s">
        <v>71</v>
      </c>
      <c r="D523" s="125" t="s">
        <v>510</v>
      </c>
      <c r="E523" s="183" t="s">
        <v>516</v>
      </c>
      <c r="F523" s="184"/>
      <c r="G523" s="130" t="s">
        <v>13</v>
      </c>
      <c r="H523" s="97">
        <v>23301170</v>
      </c>
      <c r="I523" s="103">
        <v>0</v>
      </c>
      <c r="J523" s="104">
        <v>23301170</v>
      </c>
      <c r="K523" s="119" t="str">
        <f t="shared" si="10"/>
        <v>00007020210053031620</v>
      </c>
      <c r="L523" s="107" t="s">
        <v>519</v>
      </c>
    </row>
    <row r="524" spans="1:12" s="85" customFormat="1" ht="45" x14ac:dyDescent="0.2">
      <c r="A524" s="80" t="s">
        <v>474</v>
      </c>
      <c r="B524" s="79" t="s">
        <v>7</v>
      </c>
      <c r="C524" s="122" t="s">
        <v>71</v>
      </c>
      <c r="D524" s="126" t="s">
        <v>510</v>
      </c>
      <c r="E524" s="213" t="s">
        <v>516</v>
      </c>
      <c r="F524" s="214"/>
      <c r="G524" s="123" t="s">
        <v>475</v>
      </c>
      <c r="H524" s="81">
        <v>23301170</v>
      </c>
      <c r="I524" s="82">
        <v>0</v>
      </c>
      <c r="J524" s="83">
        <f>IF(IF(H524="",0,H524)=0,0,(IF(H524&gt;0,IF(I524&gt;H524,0,H524-I524),IF(I524&gt;H524,H524-I524,0))))</f>
        <v>23301170</v>
      </c>
      <c r="K524" s="119" t="str">
        <f t="shared" si="10"/>
        <v>00007020210053031621</v>
      </c>
      <c r="L524" s="84" t="str">
        <f>C524 &amp; D524 &amp;E524 &amp; F524 &amp; G524</f>
        <v>00007020210053031621</v>
      </c>
    </row>
    <row r="525" spans="1:12" ht="56.25" x14ac:dyDescent="0.2">
      <c r="A525" s="100" t="s">
        <v>1362</v>
      </c>
      <c r="B525" s="101" t="s">
        <v>7</v>
      </c>
      <c r="C525" s="102" t="s">
        <v>71</v>
      </c>
      <c r="D525" s="125" t="s">
        <v>510</v>
      </c>
      <c r="E525" s="183" t="s">
        <v>521</v>
      </c>
      <c r="F525" s="184"/>
      <c r="G525" s="130" t="s">
        <v>71</v>
      </c>
      <c r="H525" s="97">
        <v>2909800</v>
      </c>
      <c r="I525" s="103">
        <v>0</v>
      </c>
      <c r="J525" s="104">
        <v>2909800</v>
      </c>
      <c r="K525" s="119" t="str">
        <f t="shared" si="10"/>
        <v>00007020210070500000</v>
      </c>
      <c r="L525" s="107" t="s">
        <v>520</v>
      </c>
    </row>
    <row r="526" spans="1:12" ht="22.5" x14ac:dyDescent="0.2">
      <c r="A526" s="100" t="s">
        <v>456</v>
      </c>
      <c r="B526" s="101" t="s">
        <v>7</v>
      </c>
      <c r="C526" s="102" t="s">
        <v>71</v>
      </c>
      <c r="D526" s="125" t="s">
        <v>510</v>
      </c>
      <c r="E526" s="183" t="s">
        <v>521</v>
      </c>
      <c r="F526" s="184"/>
      <c r="G526" s="130" t="s">
        <v>458</v>
      </c>
      <c r="H526" s="97">
        <v>2909800</v>
      </c>
      <c r="I526" s="103">
        <v>0</v>
      </c>
      <c r="J526" s="104">
        <v>2909800</v>
      </c>
      <c r="K526" s="119" t="str">
        <f t="shared" si="10"/>
        <v>00007020210070500600</v>
      </c>
      <c r="L526" s="107" t="s">
        <v>522</v>
      </c>
    </row>
    <row r="527" spans="1:12" x14ac:dyDescent="0.2">
      <c r="A527" s="100" t="s">
        <v>467</v>
      </c>
      <c r="B527" s="101" t="s">
        <v>7</v>
      </c>
      <c r="C527" s="102" t="s">
        <v>71</v>
      </c>
      <c r="D527" s="125" t="s">
        <v>510</v>
      </c>
      <c r="E527" s="183" t="s">
        <v>521</v>
      </c>
      <c r="F527" s="184"/>
      <c r="G527" s="130" t="s">
        <v>469</v>
      </c>
      <c r="H527" s="97">
        <v>49900</v>
      </c>
      <c r="I527" s="103">
        <v>0</v>
      </c>
      <c r="J527" s="104">
        <v>49900</v>
      </c>
      <c r="K527" s="119" t="str">
        <f t="shared" si="10"/>
        <v>00007020210070500610</v>
      </c>
      <c r="L527" s="107" t="s">
        <v>523</v>
      </c>
    </row>
    <row r="528" spans="1:12" s="85" customFormat="1" x14ac:dyDescent="0.2">
      <c r="A528" s="80" t="s">
        <v>490</v>
      </c>
      <c r="B528" s="79" t="s">
        <v>7</v>
      </c>
      <c r="C528" s="122" t="s">
        <v>71</v>
      </c>
      <c r="D528" s="126" t="s">
        <v>510</v>
      </c>
      <c r="E528" s="213" t="s">
        <v>521</v>
      </c>
      <c r="F528" s="214"/>
      <c r="G528" s="123" t="s">
        <v>491</v>
      </c>
      <c r="H528" s="81">
        <v>49900</v>
      </c>
      <c r="I528" s="82">
        <v>0</v>
      </c>
      <c r="J528" s="83">
        <f>IF(IF(H528="",0,H528)=0,0,(IF(H528&gt;0,IF(I528&gt;H528,0,H528-I528),IF(I528&gt;H528,H528-I528,0))))</f>
        <v>49900</v>
      </c>
      <c r="K528" s="119" t="str">
        <f t="shared" si="10"/>
        <v>00007020210070500612</v>
      </c>
      <c r="L528" s="84" t="str">
        <f>C528 &amp; D528 &amp;E528 &amp; F528 &amp; G528</f>
        <v>00007020210070500612</v>
      </c>
    </row>
    <row r="529" spans="1:12" x14ac:dyDescent="0.2">
      <c r="A529" s="100" t="s">
        <v>472</v>
      </c>
      <c r="B529" s="101" t="s">
        <v>7</v>
      </c>
      <c r="C529" s="102" t="s">
        <v>71</v>
      </c>
      <c r="D529" s="125" t="s">
        <v>510</v>
      </c>
      <c r="E529" s="183" t="s">
        <v>521</v>
      </c>
      <c r="F529" s="184"/>
      <c r="G529" s="130" t="s">
        <v>13</v>
      </c>
      <c r="H529" s="97">
        <v>2859900</v>
      </c>
      <c r="I529" s="103">
        <v>0</v>
      </c>
      <c r="J529" s="104">
        <v>2859900</v>
      </c>
      <c r="K529" s="119" t="str">
        <f t="shared" si="10"/>
        <v>00007020210070500620</v>
      </c>
      <c r="L529" s="107" t="s">
        <v>524</v>
      </c>
    </row>
    <row r="530" spans="1:12" s="85" customFormat="1" x14ac:dyDescent="0.2">
      <c r="A530" s="80" t="s">
        <v>493</v>
      </c>
      <c r="B530" s="79" t="s">
        <v>7</v>
      </c>
      <c r="C530" s="122" t="s">
        <v>71</v>
      </c>
      <c r="D530" s="126" t="s">
        <v>510</v>
      </c>
      <c r="E530" s="213" t="s">
        <v>521</v>
      </c>
      <c r="F530" s="214"/>
      <c r="G530" s="123" t="s">
        <v>494</v>
      </c>
      <c r="H530" s="81">
        <v>2859900</v>
      </c>
      <c r="I530" s="82">
        <v>0</v>
      </c>
      <c r="J530" s="83">
        <f>IF(IF(H530="",0,H530)=0,0,(IF(H530&gt;0,IF(I530&gt;H530,0,H530-I530),IF(I530&gt;H530,H530-I530,0))))</f>
        <v>2859900</v>
      </c>
      <c r="K530" s="119" t="str">
        <f t="shared" si="10"/>
        <v>00007020210070500622</v>
      </c>
      <c r="L530" s="84" t="str">
        <f>C530 &amp; D530 &amp;E530 &amp; F530 &amp; G530</f>
        <v>00007020210070500622</v>
      </c>
    </row>
    <row r="531" spans="1:12" ht="67.5" x14ac:dyDescent="0.2">
      <c r="A531" s="100" t="s">
        <v>1363</v>
      </c>
      <c r="B531" s="101" t="s">
        <v>7</v>
      </c>
      <c r="C531" s="102" t="s">
        <v>71</v>
      </c>
      <c r="D531" s="125" t="s">
        <v>510</v>
      </c>
      <c r="E531" s="183" t="s">
        <v>526</v>
      </c>
      <c r="F531" s="184"/>
      <c r="G531" s="130" t="s">
        <v>71</v>
      </c>
      <c r="H531" s="97">
        <v>378700</v>
      </c>
      <c r="I531" s="103">
        <v>0</v>
      </c>
      <c r="J531" s="104">
        <v>378700</v>
      </c>
      <c r="K531" s="119" t="str">
        <f t="shared" si="10"/>
        <v>00007020210070570000</v>
      </c>
      <c r="L531" s="107" t="s">
        <v>525</v>
      </c>
    </row>
    <row r="532" spans="1:12" ht="22.5" x14ac:dyDescent="0.2">
      <c r="A532" s="100" t="s">
        <v>456</v>
      </c>
      <c r="B532" s="101" t="s">
        <v>7</v>
      </c>
      <c r="C532" s="102" t="s">
        <v>71</v>
      </c>
      <c r="D532" s="125" t="s">
        <v>510</v>
      </c>
      <c r="E532" s="183" t="s">
        <v>526</v>
      </c>
      <c r="F532" s="184"/>
      <c r="G532" s="130" t="s">
        <v>458</v>
      </c>
      <c r="H532" s="97">
        <v>378700</v>
      </c>
      <c r="I532" s="103">
        <v>0</v>
      </c>
      <c r="J532" s="104">
        <v>378700</v>
      </c>
      <c r="K532" s="119" t="str">
        <f t="shared" si="10"/>
        <v>00007020210070570600</v>
      </c>
      <c r="L532" s="107" t="s">
        <v>527</v>
      </c>
    </row>
    <row r="533" spans="1:12" x14ac:dyDescent="0.2">
      <c r="A533" s="100" t="s">
        <v>467</v>
      </c>
      <c r="B533" s="101" t="s">
        <v>7</v>
      </c>
      <c r="C533" s="102" t="s">
        <v>71</v>
      </c>
      <c r="D533" s="125" t="s">
        <v>510</v>
      </c>
      <c r="E533" s="183" t="s">
        <v>526</v>
      </c>
      <c r="F533" s="184"/>
      <c r="G533" s="130" t="s">
        <v>469</v>
      </c>
      <c r="H533" s="97">
        <v>47320</v>
      </c>
      <c r="I533" s="103">
        <v>0</v>
      </c>
      <c r="J533" s="104">
        <v>47320</v>
      </c>
      <c r="K533" s="119" t="str">
        <f t="shared" si="10"/>
        <v>00007020210070570610</v>
      </c>
      <c r="L533" s="107" t="s">
        <v>528</v>
      </c>
    </row>
    <row r="534" spans="1:12" s="85" customFormat="1" x14ac:dyDescent="0.2">
      <c r="A534" s="80" t="s">
        <v>490</v>
      </c>
      <c r="B534" s="79" t="s">
        <v>7</v>
      </c>
      <c r="C534" s="122" t="s">
        <v>71</v>
      </c>
      <c r="D534" s="126" t="s">
        <v>510</v>
      </c>
      <c r="E534" s="213" t="s">
        <v>526</v>
      </c>
      <c r="F534" s="214"/>
      <c r="G534" s="123" t="s">
        <v>491</v>
      </c>
      <c r="H534" s="81">
        <v>47320</v>
      </c>
      <c r="I534" s="82">
        <v>0</v>
      </c>
      <c r="J534" s="83">
        <f>IF(IF(H534="",0,H534)=0,0,(IF(H534&gt;0,IF(I534&gt;H534,0,H534-I534),IF(I534&gt;H534,H534-I534,0))))</f>
        <v>47320</v>
      </c>
      <c r="K534" s="119" t="str">
        <f t="shared" si="10"/>
        <v>00007020210070570612</v>
      </c>
      <c r="L534" s="84" t="str">
        <f>C534 &amp; D534 &amp;E534 &amp; F534 &amp; G534</f>
        <v>00007020210070570612</v>
      </c>
    </row>
    <row r="535" spans="1:12" x14ac:dyDescent="0.2">
      <c r="A535" s="100" t="s">
        <v>472</v>
      </c>
      <c r="B535" s="101" t="s">
        <v>7</v>
      </c>
      <c r="C535" s="102" t="s">
        <v>71</v>
      </c>
      <c r="D535" s="125" t="s">
        <v>510</v>
      </c>
      <c r="E535" s="183" t="s">
        <v>526</v>
      </c>
      <c r="F535" s="184"/>
      <c r="G535" s="130" t="s">
        <v>13</v>
      </c>
      <c r="H535" s="97">
        <v>331380</v>
      </c>
      <c r="I535" s="103">
        <v>0</v>
      </c>
      <c r="J535" s="104">
        <v>331380</v>
      </c>
      <c r="K535" s="119" t="str">
        <f t="shared" si="10"/>
        <v>00007020210070570620</v>
      </c>
      <c r="L535" s="107" t="s">
        <v>529</v>
      </c>
    </row>
    <row r="536" spans="1:12" s="85" customFormat="1" x14ac:dyDescent="0.2">
      <c r="A536" s="80" t="s">
        <v>493</v>
      </c>
      <c r="B536" s="79" t="s">
        <v>7</v>
      </c>
      <c r="C536" s="122" t="s">
        <v>71</v>
      </c>
      <c r="D536" s="126" t="s">
        <v>510</v>
      </c>
      <c r="E536" s="213" t="s">
        <v>526</v>
      </c>
      <c r="F536" s="214"/>
      <c r="G536" s="123" t="s">
        <v>494</v>
      </c>
      <c r="H536" s="81">
        <v>331380</v>
      </c>
      <c r="I536" s="82">
        <v>0</v>
      </c>
      <c r="J536" s="83">
        <f>IF(IF(H536="",0,H536)=0,0,(IF(H536&gt;0,IF(I536&gt;H536,0,H536-I536),IF(I536&gt;H536,H536-I536,0))))</f>
        <v>331380</v>
      </c>
      <c r="K536" s="119" t="str">
        <f t="shared" si="10"/>
        <v>00007020210070570622</v>
      </c>
      <c r="L536" s="84" t="str">
        <f>C536 &amp; D536 &amp;E536 &amp; F536 &amp; G536</f>
        <v>00007020210070570622</v>
      </c>
    </row>
    <row r="537" spans="1:12" ht="45" x14ac:dyDescent="0.2">
      <c r="A537" s="100" t="s">
        <v>1376</v>
      </c>
      <c r="B537" s="101" t="s">
        <v>7</v>
      </c>
      <c r="C537" s="102" t="s">
        <v>71</v>
      </c>
      <c r="D537" s="125" t="s">
        <v>510</v>
      </c>
      <c r="E537" s="183" t="s">
        <v>531</v>
      </c>
      <c r="F537" s="184"/>
      <c r="G537" s="130" t="s">
        <v>71</v>
      </c>
      <c r="H537" s="97">
        <v>34524400</v>
      </c>
      <c r="I537" s="103">
        <v>0</v>
      </c>
      <c r="J537" s="104">
        <v>34524400</v>
      </c>
      <c r="K537" s="119" t="str">
        <f t="shared" si="10"/>
        <v>000070202100L3041000</v>
      </c>
      <c r="L537" s="107" t="s">
        <v>530</v>
      </c>
    </row>
    <row r="538" spans="1:12" ht="22.5" x14ac:dyDescent="0.2">
      <c r="A538" s="100" t="s">
        <v>456</v>
      </c>
      <c r="B538" s="101" t="s">
        <v>7</v>
      </c>
      <c r="C538" s="102" t="s">
        <v>71</v>
      </c>
      <c r="D538" s="125" t="s">
        <v>510</v>
      </c>
      <c r="E538" s="183" t="s">
        <v>531</v>
      </c>
      <c r="F538" s="184"/>
      <c r="G538" s="130" t="s">
        <v>458</v>
      </c>
      <c r="H538" s="97">
        <v>34524400</v>
      </c>
      <c r="I538" s="103">
        <v>0</v>
      </c>
      <c r="J538" s="104">
        <v>34524400</v>
      </c>
      <c r="K538" s="119" t="str">
        <f t="shared" si="10"/>
        <v>000070202100L3041600</v>
      </c>
      <c r="L538" s="107" t="s">
        <v>532</v>
      </c>
    </row>
    <row r="539" spans="1:12" x14ac:dyDescent="0.2">
      <c r="A539" s="100" t="s">
        <v>467</v>
      </c>
      <c r="B539" s="101" t="s">
        <v>7</v>
      </c>
      <c r="C539" s="102" t="s">
        <v>71</v>
      </c>
      <c r="D539" s="125" t="s">
        <v>510</v>
      </c>
      <c r="E539" s="183" t="s">
        <v>531</v>
      </c>
      <c r="F539" s="184"/>
      <c r="G539" s="130" t="s">
        <v>469</v>
      </c>
      <c r="H539" s="97">
        <v>536405</v>
      </c>
      <c r="I539" s="103">
        <v>0</v>
      </c>
      <c r="J539" s="104">
        <v>536405</v>
      </c>
      <c r="K539" s="119" t="str">
        <f t="shared" si="10"/>
        <v>000070202100L3041610</v>
      </c>
      <c r="L539" s="107" t="s">
        <v>533</v>
      </c>
    </row>
    <row r="540" spans="1:12" s="85" customFormat="1" x14ac:dyDescent="0.2">
      <c r="A540" s="80" t="s">
        <v>490</v>
      </c>
      <c r="B540" s="79" t="s">
        <v>7</v>
      </c>
      <c r="C540" s="122" t="s">
        <v>71</v>
      </c>
      <c r="D540" s="126" t="s">
        <v>510</v>
      </c>
      <c r="E540" s="213" t="s">
        <v>531</v>
      </c>
      <c r="F540" s="214"/>
      <c r="G540" s="123" t="s">
        <v>491</v>
      </c>
      <c r="H540" s="81">
        <v>536405</v>
      </c>
      <c r="I540" s="82">
        <v>0</v>
      </c>
      <c r="J540" s="83">
        <f>IF(IF(H540="",0,H540)=0,0,(IF(H540&gt;0,IF(I540&gt;H540,0,H540-I540),IF(I540&gt;H540,H540-I540,0))))</f>
        <v>536405</v>
      </c>
      <c r="K540" s="119" t="str">
        <f t="shared" si="10"/>
        <v>000070202100L3041612</v>
      </c>
      <c r="L540" s="84" t="str">
        <f>C540 &amp; D540 &amp;E540 &amp; F540 &amp; G540</f>
        <v>000070202100L3041612</v>
      </c>
    </row>
    <row r="541" spans="1:12" x14ac:dyDescent="0.2">
      <c r="A541" s="100" t="s">
        <v>472</v>
      </c>
      <c r="B541" s="101" t="s">
        <v>7</v>
      </c>
      <c r="C541" s="102" t="s">
        <v>71</v>
      </c>
      <c r="D541" s="125" t="s">
        <v>510</v>
      </c>
      <c r="E541" s="183" t="s">
        <v>531</v>
      </c>
      <c r="F541" s="184"/>
      <c r="G541" s="130" t="s">
        <v>13</v>
      </c>
      <c r="H541" s="97">
        <v>33987995</v>
      </c>
      <c r="I541" s="103">
        <v>0</v>
      </c>
      <c r="J541" s="104">
        <v>33987995</v>
      </c>
      <c r="K541" s="119" t="str">
        <f t="shared" si="10"/>
        <v>000070202100L3041620</v>
      </c>
      <c r="L541" s="107" t="s">
        <v>534</v>
      </c>
    </row>
    <row r="542" spans="1:12" s="85" customFormat="1" x14ac:dyDescent="0.2">
      <c r="A542" s="80" t="s">
        <v>493</v>
      </c>
      <c r="B542" s="79" t="s">
        <v>7</v>
      </c>
      <c r="C542" s="122" t="s">
        <v>71</v>
      </c>
      <c r="D542" s="126" t="s">
        <v>510</v>
      </c>
      <c r="E542" s="213" t="s">
        <v>531</v>
      </c>
      <c r="F542" s="214"/>
      <c r="G542" s="123" t="s">
        <v>494</v>
      </c>
      <c r="H542" s="81">
        <v>33987995</v>
      </c>
      <c r="I542" s="82">
        <v>0</v>
      </c>
      <c r="J542" s="83">
        <f>IF(IF(H542="",0,H542)=0,0,(IF(H542&gt;0,IF(I542&gt;H542,0,H542-I542),IF(I542&gt;H542,H542-I542,0))))</f>
        <v>33987995</v>
      </c>
      <c r="K542" s="119" t="str">
        <f t="shared" si="10"/>
        <v>000070202100L3041622</v>
      </c>
      <c r="L542" s="84" t="str">
        <f>C542 &amp; D542 &amp;E542 &amp; F542 &amp; G542</f>
        <v>000070202100L3041622</v>
      </c>
    </row>
    <row r="543" spans="1:12" ht="56.25" x14ac:dyDescent="0.2">
      <c r="A543" s="100" t="s">
        <v>1392</v>
      </c>
      <c r="B543" s="101" t="s">
        <v>7</v>
      </c>
      <c r="C543" s="102" t="s">
        <v>71</v>
      </c>
      <c r="D543" s="125" t="s">
        <v>510</v>
      </c>
      <c r="E543" s="183" t="s">
        <v>536</v>
      </c>
      <c r="F543" s="184"/>
      <c r="G543" s="130" t="s">
        <v>71</v>
      </c>
      <c r="H543" s="97">
        <v>56416</v>
      </c>
      <c r="I543" s="103">
        <v>0</v>
      </c>
      <c r="J543" s="104">
        <v>56416</v>
      </c>
      <c r="K543" s="119" t="str">
        <f t="shared" si="10"/>
        <v>0000702021E151690000</v>
      </c>
      <c r="L543" s="107" t="s">
        <v>535</v>
      </c>
    </row>
    <row r="544" spans="1:12" ht="22.5" x14ac:dyDescent="0.2">
      <c r="A544" s="100" t="s">
        <v>456</v>
      </c>
      <c r="B544" s="101" t="s">
        <v>7</v>
      </c>
      <c r="C544" s="102" t="s">
        <v>71</v>
      </c>
      <c r="D544" s="125" t="s">
        <v>510</v>
      </c>
      <c r="E544" s="183" t="s">
        <v>536</v>
      </c>
      <c r="F544" s="184"/>
      <c r="G544" s="130" t="s">
        <v>458</v>
      </c>
      <c r="H544" s="97">
        <v>56416</v>
      </c>
      <c r="I544" s="103">
        <v>0</v>
      </c>
      <c r="J544" s="104">
        <v>56416</v>
      </c>
      <c r="K544" s="119" t="str">
        <f t="shared" si="10"/>
        <v>0000702021E151690600</v>
      </c>
      <c r="L544" s="107" t="s">
        <v>537</v>
      </c>
    </row>
    <row r="545" spans="1:12" x14ac:dyDescent="0.2">
      <c r="A545" s="100" t="s">
        <v>472</v>
      </c>
      <c r="B545" s="101" t="s">
        <v>7</v>
      </c>
      <c r="C545" s="102" t="s">
        <v>71</v>
      </c>
      <c r="D545" s="125" t="s">
        <v>510</v>
      </c>
      <c r="E545" s="183" t="s">
        <v>536</v>
      </c>
      <c r="F545" s="184"/>
      <c r="G545" s="130" t="s">
        <v>13</v>
      </c>
      <c r="H545" s="97">
        <v>56416</v>
      </c>
      <c r="I545" s="103">
        <v>0</v>
      </c>
      <c r="J545" s="104">
        <v>56416</v>
      </c>
      <c r="K545" s="119" t="str">
        <f t="shared" si="10"/>
        <v>0000702021E151690620</v>
      </c>
      <c r="L545" s="107" t="s">
        <v>538</v>
      </c>
    </row>
    <row r="546" spans="1:12" s="85" customFormat="1" x14ac:dyDescent="0.2">
      <c r="A546" s="80" t="s">
        <v>493</v>
      </c>
      <c r="B546" s="79" t="s">
        <v>7</v>
      </c>
      <c r="C546" s="122" t="s">
        <v>71</v>
      </c>
      <c r="D546" s="126" t="s">
        <v>510</v>
      </c>
      <c r="E546" s="213" t="s">
        <v>536</v>
      </c>
      <c r="F546" s="214"/>
      <c r="G546" s="123" t="s">
        <v>494</v>
      </c>
      <c r="H546" s="81">
        <v>56416</v>
      </c>
      <c r="I546" s="82">
        <v>0</v>
      </c>
      <c r="J546" s="83">
        <f>IF(IF(H546="",0,H546)=0,0,(IF(H546&gt;0,IF(I546&gt;H546,0,H546-I546),IF(I546&gt;H546,H546-I546,0))))</f>
        <v>56416</v>
      </c>
      <c r="K546" s="119" t="str">
        <f t="shared" si="10"/>
        <v>0000702021E151690622</v>
      </c>
      <c r="L546" s="84" t="str">
        <f>C546 &amp; D546 &amp;E546 &amp; F546 &amp; G546</f>
        <v>0000702021E151690622</v>
      </c>
    </row>
    <row r="547" spans="1:12" ht="33.75" x14ac:dyDescent="0.2">
      <c r="A547" s="100" t="s">
        <v>1395</v>
      </c>
      <c r="B547" s="101" t="s">
        <v>7</v>
      </c>
      <c r="C547" s="102" t="s">
        <v>71</v>
      </c>
      <c r="D547" s="125" t="s">
        <v>510</v>
      </c>
      <c r="E547" s="183" t="s">
        <v>540</v>
      </c>
      <c r="F547" s="184"/>
      <c r="G547" s="130" t="s">
        <v>71</v>
      </c>
      <c r="H547" s="97">
        <v>12644500</v>
      </c>
      <c r="I547" s="103">
        <v>119000</v>
      </c>
      <c r="J547" s="104">
        <v>12525500</v>
      </c>
      <c r="K547" s="119" t="str">
        <f t="shared" si="10"/>
        <v>0000702021E170020000</v>
      </c>
      <c r="L547" s="107" t="s">
        <v>539</v>
      </c>
    </row>
    <row r="548" spans="1:12" ht="22.5" x14ac:dyDescent="0.2">
      <c r="A548" s="100" t="s">
        <v>456</v>
      </c>
      <c r="B548" s="101" t="s">
        <v>7</v>
      </c>
      <c r="C548" s="102" t="s">
        <v>71</v>
      </c>
      <c r="D548" s="125" t="s">
        <v>510</v>
      </c>
      <c r="E548" s="183" t="s">
        <v>540</v>
      </c>
      <c r="F548" s="184"/>
      <c r="G548" s="130" t="s">
        <v>458</v>
      </c>
      <c r="H548" s="97">
        <v>12644500</v>
      </c>
      <c r="I548" s="103">
        <v>119000</v>
      </c>
      <c r="J548" s="104">
        <v>12525500</v>
      </c>
      <c r="K548" s="119" t="str">
        <f t="shared" si="10"/>
        <v>0000702021E170020600</v>
      </c>
      <c r="L548" s="107" t="s">
        <v>541</v>
      </c>
    </row>
    <row r="549" spans="1:12" x14ac:dyDescent="0.2">
      <c r="A549" s="100" t="s">
        <v>472</v>
      </c>
      <c r="B549" s="101" t="s">
        <v>7</v>
      </c>
      <c r="C549" s="102" t="s">
        <v>71</v>
      </c>
      <c r="D549" s="125" t="s">
        <v>510</v>
      </c>
      <c r="E549" s="183" t="s">
        <v>540</v>
      </c>
      <c r="F549" s="184"/>
      <c r="G549" s="130" t="s">
        <v>13</v>
      </c>
      <c r="H549" s="97">
        <v>12644500</v>
      </c>
      <c r="I549" s="103">
        <v>119000</v>
      </c>
      <c r="J549" s="104">
        <v>12525500</v>
      </c>
      <c r="K549" s="119" t="str">
        <f t="shared" si="10"/>
        <v>0000702021E170020620</v>
      </c>
      <c r="L549" s="107" t="s">
        <v>542</v>
      </c>
    </row>
    <row r="550" spans="1:12" s="85" customFormat="1" ht="45" x14ac:dyDescent="0.2">
      <c r="A550" s="80" t="s">
        <v>474</v>
      </c>
      <c r="B550" s="79" t="s">
        <v>7</v>
      </c>
      <c r="C550" s="122" t="s">
        <v>71</v>
      </c>
      <c r="D550" s="126" t="s">
        <v>510</v>
      </c>
      <c r="E550" s="213" t="s">
        <v>540</v>
      </c>
      <c r="F550" s="214"/>
      <c r="G550" s="123" t="s">
        <v>475</v>
      </c>
      <c r="H550" s="81">
        <v>12644500</v>
      </c>
      <c r="I550" s="82">
        <v>119000</v>
      </c>
      <c r="J550" s="83">
        <f>IF(IF(H550="",0,H550)=0,0,(IF(H550&gt;0,IF(I550&gt;H550,0,H550-I550),IF(I550&gt;H550,H550-I550,0))))</f>
        <v>12525500</v>
      </c>
      <c r="K550" s="119" t="str">
        <f t="shared" si="10"/>
        <v>0000702021E170020621</v>
      </c>
      <c r="L550" s="84" t="str">
        <f>C550 &amp; D550 &amp;E550 &amp; F550 &amp; G550</f>
        <v>0000702021E170020621</v>
      </c>
    </row>
    <row r="551" spans="1:12" ht="22.5" x14ac:dyDescent="0.2">
      <c r="A551" s="100" t="s">
        <v>1354</v>
      </c>
      <c r="B551" s="101" t="s">
        <v>7</v>
      </c>
      <c r="C551" s="102" t="s">
        <v>71</v>
      </c>
      <c r="D551" s="125" t="s">
        <v>510</v>
      </c>
      <c r="E551" s="183" t="s">
        <v>544</v>
      </c>
      <c r="F551" s="184"/>
      <c r="G551" s="130" t="s">
        <v>71</v>
      </c>
      <c r="H551" s="97">
        <v>68218</v>
      </c>
      <c r="I551" s="103">
        <v>0</v>
      </c>
      <c r="J551" s="104">
        <v>68218</v>
      </c>
      <c r="K551" s="119" t="str">
        <f t="shared" si="10"/>
        <v>0000702021E452101000</v>
      </c>
      <c r="L551" s="107" t="s">
        <v>543</v>
      </c>
    </row>
    <row r="552" spans="1:12" ht="22.5" x14ac:dyDescent="0.2">
      <c r="A552" s="100" t="s">
        <v>456</v>
      </c>
      <c r="B552" s="101" t="s">
        <v>7</v>
      </c>
      <c r="C552" s="102" t="s">
        <v>71</v>
      </c>
      <c r="D552" s="125" t="s">
        <v>510</v>
      </c>
      <c r="E552" s="183" t="s">
        <v>544</v>
      </c>
      <c r="F552" s="184"/>
      <c r="G552" s="130" t="s">
        <v>458</v>
      </c>
      <c r="H552" s="97">
        <v>68218</v>
      </c>
      <c r="I552" s="103">
        <v>0</v>
      </c>
      <c r="J552" s="104">
        <v>68218</v>
      </c>
      <c r="K552" s="119" t="str">
        <f t="shared" si="10"/>
        <v>0000702021E452101600</v>
      </c>
      <c r="L552" s="107" t="s">
        <v>545</v>
      </c>
    </row>
    <row r="553" spans="1:12" x14ac:dyDescent="0.2">
      <c r="A553" s="100" t="s">
        <v>467</v>
      </c>
      <c r="B553" s="101" t="s">
        <v>7</v>
      </c>
      <c r="C553" s="102" t="s">
        <v>71</v>
      </c>
      <c r="D553" s="125" t="s">
        <v>510</v>
      </c>
      <c r="E553" s="183" t="s">
        <v>544</v>
      </c>
      <c r="F553" s="184"/>
      <c r="G553" s="130" t="s">
        <v>469</v>
      </c>
      <c r="H553" s="97">
        <v>68218</v>
      </c>
      <c r="I553" s="103">
        <v>0</v>
      </c>
      <c r="J553" s="104">
        <v>68218</v>
      </c>
      <c r="K553" s="119" t="str">
        <f t="shared" si="10"/>
        <v>0000702021E452101610</v>
      </c>
      <c r="L553" s="107" t="s">
        <v>546</v>
      </c>
    </row>
    <row r="554" spans="1:12" s="85" customFormat="1" x14ac:dyDescent="0.2">
      <c r="A554" s="80" t="s">
        <v>490</v>
      </c>
      <c r="B554" s="79" t="s">
        <v>7</v>
      </c>
      <c r="C554" s="122" t="s">
        <v>71</v>
      </c>
      <c r="D554" s="126" t="s">
        <v>510</v>
      </c>
      <c r="E554" s="213" t="s">
        <v>544</v>
      </c>
      <c r="F554" s="214"/>
      <c r="G554" s="123" t="s">
        <v>491</v>
      </c>
      <c r="H554" s="81">
        <v>68218</v>
      </c>
      <c r="I554" s="82">
        <v>0</v>
      </c>
      <c r="J554" s="83">
        <f>IF(IF(H554="",0,H554)=0,0,(IF(H554&gt;0,IF(I554&gt;H554,0,H554-I554),IF(I554&gt;H554,H554-I554,0))))</f>
        <v>68218</v>
      </c>
      <c r="K554" s="119" t="str">
        <f t="shared" si="10"/>
        <v>0000702021E452101612</v>
      </c>
      <c r="L554" s="84" t="str">
        <f>C554 &amp; D554 &amp;E554 &amp; F554 &amp; G554</f>
        <v>0000702021E452101612</v>
      </c>
    </row>
    <row r="555" spans="1:12" ht="22.5" x14ac:dyDescent="0.2">
      <c r="A555" s="100" t="s">
        <v>1427</v>
      </c>
      <c r="B555" s="101" t="s">
        <v>7</v>
      </c>
      <c r="C555" s="102" t="s">
        <v>71</v>
      </c>
      <c r="D555" s="125" t="s">
        <v>510</v>
      </c>
      <c r="E555" s="183" t="s">
        <v>548</v>
      </c>
      <c r="F555" s="184"/>
      <c r="G555" s="130" t="s">
        <v>71</v>
      </c>
      <c r="H555" s="97">
        <v>35784000</v>
      </c>
      <c r="I555" s="103">
        <v>1716100</v>
      </c>
      <c r="J555" s="104">
        <v>34067900</v>
      </c>
      <c r="K555" s="119" t="str">
        <f t="shared" si="10"/>
        <v>00007020240001210000</v>
      </c>
      <c r="L555" s="107" t="s">
        <v>547</v>
      </c>
    </row>
    <row r="556" spans="1:12" ht="22.5" x14ac:dyDescent="0.2">
      <c r="A556" s="100" t="s">
        <v>456</v>
      </c>
      <c r="B556" s="101" t="s">
        <v>7</v>
      </c>
      <c r="C556" s="102" t="s">
        <v>71</v>
      </c>
      <c r="D556" s="125" t="s">
        <v>510</v>
      </c>
      <c r="E556" s="183" t="s">
        <v>548</v>
      </c>
      <c r="F556" s="184"/>
      <c r="G556" s="130" t="s">
        <v>458</v>
      </c>
      <c r="H556" s="97">
        <v>35784000</v>
      </c>
      <c r="I556" s="103">
        <v>1716100</v>
      </c>
      <c r="J556" s="104">
        <v>34067900</v>
      </c>
      <c r="K556" s="119" t="str">
        <f t="shared" si="10"/>
        <v>00007020240001210600</v>
      </c>
      <c r="L556" s="107" t="s">
        <v>549</v>
      </c>
    </row>
    <row r="557" spans="1:12" x14ac:dyDescent="0.2">
      <c r="A557" s="100" t="s">
        <v>467</v>
      </c>
      <c r="B557" s="101" t="s">
        <v>7</v>
      </c>
      <c r="C557" s="102" t="s">
        <v>71</v>
      </c>
      <c r="D557" s="125" t="s">
        <v>510</v>
      </c>
      <c r="E557" s="183" t="s">
        <v>548</v>
      </c>
      <c r="F557" s="184"/>
      <c r="G557" s="130" t="s">
        <v>469</v>
      </c>
      <c r="H557" s="97">
        <v>1802800</v>
      </c>
      <c r="I557" s="103">
        <v>196500</v>
      </c>
      <c r="J557" s="104">
        <v>1606300</v>
      </c>
      <c r="K557" s="119" t="str">
        <f t="shared" si="10"/>
        <v>00007020240001210610</v>
      </c>
      <c r="L557" s="107" t="s">
        <v>550</v>
      </c>
    </row>
    <row r="558" spans="1:12" s="85" customFormat="1" ht="45" x14ac:dyDescent="0.2">
      <c r="A558" s="80" t="s">
        <v>470</v>
      </c>
      <c r="B558" s="79" t="s">
        <v>7</v>
      </c>
      <c r="C558" s="122" t="s">
        <v>71</v>
      </c>
      <c r="D558" s="126" t="s">
        <v>510</v>
      </c>
      <c r="E558" s="213" t="s">
        <v>548</v>
      </c>
      <c r="F558" s="214"/>
      <c r="G558" s="123" t="s">
        <v>471</v>
      </c>
      <c r="H558" s="81">
        <v>1802800</v>
      </c>
      <c r="I558" s="82">
        <v>196500</v>
      </c>
      <c r="J558" s="83">
        <f>IF(IF(H558="",0,H558)=0,0,(IF(H558&gt;0,IF(I558&gt;H558,0,H558-I558),IF(I558&gt;H558,H558-I558,0))))</f>
        <v>1606300</v>
      </c>
      <c r="K558" s="119" t="str">
        <f t="shared" si="10"/>
        <v>00007020240001210611</v>
      </c>
      <c r="L558" s="84" t="str">
        <f>C558 &amp; D558 &amp;E558 &amp; F558 &amp; G558</f>
        <v>00007020240001210611</v>
      </c>
    </row>
    <row r="559" spans="1:12" x14ac:dyDescent="0.2">
      <c r="A559" s="100" t="s">
        <v>472</v>
      </c>
      <c r="B559" s="101" t="s">
        <v>7</v>
      </c>
      <c r="C559" s="102" t="s">
        <v>71</v>
      </c>
      <c r="D559" s="125" t="s">
        <v>510</v>
      </c>
      <c r="E559" s="183" t="s">
        <v>548</v>
      </c>
      <c r="F559" s="184"/>
      <c r="G559" s="130" t="s">
        <v>13</v>
      </c>
      <c r="H559" s="97">
        <v>33981200</v>
      </c>
      <c r="I559" s="103">
        <v>1519600</v>
      </c>
      <c r="J559" s="104">
        <v>32461600</v>
      </c>
      <c r="K559" s="119" t="str">
        <f t="shared" si="10"/>
        <v>00007020240001210620</v>
      </c>
      <c r="L559" s="107" t="s">
        <v>551</v>
      </c>
    </row>
    <row r="560" spans="1:12" s="85" customFormat="1" ht="45" x14ac:dyDescent="0.2">
      <c r="A560" s="80" t="s">
        <v>474</v>
      </c>
      <c r="B560" s="79" t="s">
        <v>7</v>
      </c>
      <c r="C560" s="122" t="s">
        <v>71</v>
      </c>
      <c r="D560" s="126" t="s">
        <v>510</v>
      </c>
      <c r="E560" s="213" t="s">
        <v>548</v>
      </c>
      <c r="F560" s="214"/>
      <c r="G560" s="123" t="s">
        <v>475</v>
      </c>
      <c r="H560" s="81">
        <v>33981200</v>
      </c>
      <c r="I560" s="82">
        <v>1519600</v>
      </c>
      <c r="J560" s="83">
        <f>IF(IF(H560="",0,H560)=0,0,(IF(H560&gt;0,IF(I560&gt;H560,0,H560-I560),IF(I560&gt;H560,H560-I560,0))))</f>
        <v>32461600</v>
      </c>
      <c r="K560" s="119" t="str">
        <f t="shared" si="10"/>
        <v>00007020240001210621</v>
      </c>
      <c r="L560" s="84" t="str">
        <f>C560 &amp; D560 &amp;E560 &amp; F560 &amp; G560</f>
        <v>00007020240001210621</v>
      </c>
    </row>
    <row r="561" spans="1:12" ht="45" x14ac:dyDescent="0.2">
      <c r="A561" s="100" t="s">
        <v>1432</v>
      </c>
      <c r="B561" s="101" t="s">
        <v>7</v>
      </c>
      <c r="C561" s="102" t="s">
        <v>71</v>
      </c>
      <c r="D561" s="125" t="s">
        <v>510</v>
      </c>
      <c r="E561" s="183" t="s">
        <v>553</v>
      </c>
      <c r="F561" s="184"/>
      <c r="G561" s="130" t="s">
        <v>71</v>
      </c>
      <c r="H561" s="97">
        <v>240000</v>
      </c>
      <c r="I561" s="103">
        <v>0</v>
      </c>
      <c r="J561" s="104">
        <v>240000</v>
      </c>
      <c r="K561" s="119" t="str">
        <f t="shared" si="10"/>
        <v>00007020240012130000</v>
      </c>
      <c r="L561" s="107" t="s">
        <v>552</v>
      </c>
    </row>
    <row r="562" spans="1:12" ht="22.5" x14ac:dyDescent="0.2">
      <c r="A562" s="100" t="s">
        <v>456</v>
      </c>
      <c r="B562" s="101" t="s">
        <v>7</v>
      </c>
      <c r="C562" s="102" t="s">
        <v>71</v>
      </c>
      <c r="D562" s="125" t="s">
        <v>510</v>
      </c>
      <c r="E562" s="183" t="s">
        <v>553</v>
      </c>
      <c r="F562" s="184"/>
      <c r="G562" s="130" t="s">
        <v>458</v>
      </c>
      <c r="H562" s="97">
        <v>240000</v>
      </c>
      <c r="I562" s="103">
        <v>0</v>
      </c>
      <c r="J562" s="104">
        <v>240000</v>
      </c>
      <c r="K562" s="119" t="str">
        <f t="shared" si="10"/>
        <v>00007020240012130600</v>
      </c>
      <c r="L562" s="107" t="s">
        <v>554</v>
      </c>
    </row>
    <row r="563" spans="1:12" x14ac:dyDescent="0.2">
      <c r="A563" s="100" t="s">
        <v>472</v>
      </c>
      <c r="B563" s="101" t="s">
        <v>7</v>
      </c>
      <c r="C563" s="102" t="s">
        <v>71</v>
      </c>
      <c r="D563" s="125" t="s">
        <v>510</v>
      </c>
      <c r="E563" s="183" t="s">
        <v>553</v>
      </c>
      <c r="F563" s="184"/>
      <c r="G563" s="130" t="s">
        <v>13</v>
      </c>
      <c r="H563" s="97">
        <v>240000</v>
      </c>
      <c r="I563" s="103">
        <v>0</v>
      </c>
      <c r="J563" s="104">
        <v>240000</v>
      </c>
      <c r="K563" s="119" t="str">
        <f t="shared" si="10"/>
        <v>00007020240012130620</v>
      </c>
      <c r="L563" s="107" t="s">
        <v>555</v>
      </c>
    </row>
    <row r="564" spans="1:12" s="85" customFormat="1" x14ac:dyDescent="0.2">
      <c r="A564" s="80" t="s">
        <v>493</v>
      </c>
      <c r="B564" s="79" t="s">
        <v>7</v>
      </c>
      <c r="C564" s="122" t="s">
        <v>71</v>
      </c>
      <c r="D564" s="126" t="s">
        <v>510</v>
      </c>
      <c r="E564" s="213" t="s">
        <v>553</v>
      </c>
      <c r="F564" s="214"/>
      <c r="G564" s="123" t="s">
        <v>494</v>
      </c>
      <c r="H564" s="81">
        <v>240000</v>
      </c>
      <c r="I564" s="82">
        <v>0</v>
      </c>
      <c r="J564" s="83">
        <f>IF(IF(H564="",0,H564)=0,0,(IF(H564&gt;0,IF(I564&gt;H564,0,H564-I564),IF(I564&gt;H564,H564-I564,0))))</f>
        <v>240000</v>
      </c>
      <c r="K564" s="119" t="str">
        <f t="shared" si="10"/>
        <v>00007020240012130622</v>
      </c>
      <c r="L564" s="84" t="str">
        <f>C564 &amp; D564 &amp;E564 &amp; F564 &amp; G564</f>
        <v>00007020240012130622</v>
      </c>
    </row>
    <row r="565" spans="1:12" x14ac:dyDescent="0.2">
      <c r="A565" s="100" t="s">
        <v>1439</v>
      </c>
      <c r="B565" s="101" t="s">
        <v>7</v>
      </c>
      <c r="C565" s="102" t="s">
        <v>71</v>
      </c>
      <c r="D565" s="125" t="s">
        <v>510</v>
      </c>
      <c r="E565" s="183" t="s">
        <v>478</v>
      </c>
      <c r="F565" s="184"/>
      <c r="G565" s="130" t="s">
        <v>71</v>
      </c>
      <c r="H565" s="97">
        <v>206747800</v>
      </c>
      <c r="I565" s="103">
        <v>6030229.6600000001</v>
      </c>
      <c r="J565" s="104">
        <v>200717570.34</v>
      </c>
      <c r="K565" s="119" t="str">
        <f t="shared" si="10"/>
        <v>00007020240070040000</v>
      </c>
      <c r="L565" s="107" t="s">
        <v>556</v>
      </c>
    </row>
    <row r="566" spans="1:12" ht="22.5" x14ac:dyDescent="0.2">
      <c r="A566" s="100" t="s">
        <v>456</v>
      </c>
      <c r="B566" s="101" t="s">
        <v>7</v>
      </c>
      <c r="C566" s="102" t="s">
        <v>71</v>
      </c>
      <c r="D566" s="125" t="s">
        <v>510</v>
      </c>
      <c r="E566" s="183" t="s">
        <v>478</v>
      </c>
      <c r="F566" s="184"/>
      <c r="G566" s="130" t="s">
        <v>458</v>
      </c>
      <c r="H566" s="97">
        <v>206747800</v>
      </c>
      <c r="I566" s="103">
        <v>6030229.6600000001</v>
      </c>
      <c r="J566" s="104">
        <v>200717570.34</v>
      </c>
      <c r="K566" s="119" t="str">
        <f t="shared" si="10"/>
        <v>00007020240070040600</v>
      </c>
      <c r="L566" s="107" t="s">
        <v>557</v>
      </c>
    </row>
    <row r="567" spans="1:12" x14ac:dyDescent="0.2">
      <c r="A567" s="100" t="s">
        <v>467</v>
      </c>
      <c r="B567" s="101" t="s">
        <v>7</v>
      </c>
      <c r="C567" s="102" t="s">
        <v>71</v>
      </c>
      <c r="D567" s="125" t="s">
        <v>510</v>
      </c>
      <c r="E567" s="183" t="s">
        <v>478</v>
      </c>
      <c r="F567" s="184"/>
      <c r="G567" s="130" t="s">
        <v>469</v>
      </c>
      <c r="H567" s="97">
        <v>9828300</v>
      </c>
      <c r="I567" s="103">
        <v>245458.8</v>
      </c>
      <c r="J567" s="104">
        <v>9582841.1999999993</v>
      </c>
      <c r="K567" s="119" t="str">
        <f t="shared" si="10"/>
        <v>00007020240070040610</v>
      </c>
      <c r="L567" s="107" t="s">
        <v>558</v>
      </c>
    </row>
    <row r="568" spans="1:12" s="85" customFormat="1" ht="45" x14ac:dyDescent="0.2">
      <c r="A568" s="80" t="s">
        <v>470</v>
      </c>
      <c r="B568" s="79" t="s">
        <v>7</v>
      </c>
      <c r="C568" s="122" t="s">
        <v>71</v>
      </c>
      <c r="D568" s="126" t="s">
        <v>510</v>
      </c>
      <c r="E568" s="213" t="s">
        <v>478</v>
      </c>
      <c r="F568" s="214"/>
      <c r="G568" s="123" t="s">
        <v>471</v>
      </c>
      <c r="H568" s="81">
        <v>9828300</v>
      </c>
      <c r="I568" s="82">
        <v>245458.8</v>
      </c>
      <c r="J568" s="83">
        <f>IF(IF(H568="",0,H568)=0,0,(IF(H568&gt;0,IF(I568&gt;H568,0,H568-I568),IF(I568&gt;H568,H568-I568,0))))</f>
        <v>9582841.1999999993</v>
      </c>
      <c r="K568" s="119" t="str">
        <f t="shared" si="10"/>
        <v>00007020240070040611</v>
      </c>
      <c r="L568" s="84" t="str">
        <f>C568 &amp; D568 &amp;E568 &amp; F568 &amp; G568</f>
        <v>00007020240070040611</v>
      </c>
    </row>
    <row r="569" spans="1:12" x14ac:dyDescent="0.2">
      <c r="A569" s="100" t="s">
        <v>472</v>
      </c>
      <c r="B569" s="101" t="s">
        <v>7</v>
      </c>
      <c r="C569" s="102" t="s">
        <v>71</v>
      </c>
      <c r="D569" s="125" t="s">
        <v>510</v>
      </c>
      <c r="E569" s="183" t="s">
        <v>478</v>
      </c>
      <c r="F569" s="184"/>
      <c r="G569" s="130" t="s">
        <v>13</v>
      </c>
      <c r="H569" s="97">
        <v>196919500</v>
      </c>
      <c r="I569" s="103">
        <v>5784770.8600000003</v>
      </c>
      <c r="J569" s="104">
        <v>191134729.13999999</v>
      </c>
      <c r="K569" s="119" t="str">
        <f t="shared" si="10"/>
        <v>00007020240070040620</v>
      </c>
      <c r="L569" s="107" t="s">
        <v>559</v>
      </c>
    </row>
    <row r="570" spans="1:12" s="85" customFormat="1" ht="45" x14ac:dyDescent="0.2">
      <c r="A570" s="80" t="s">
        <v>474</v>
      </c>
      <c r="B570" s="79" t="s">
        <v>7</v>
      </c>
      <c r="C570" s="122" t="s">
        <v>71</v>
      </c>
      <c r="D570" s="126" t="s">
        <v>510</v>
      </c>
      <c r="E570" s="213" t="s">
        <v>478</v>
      </c>
      <c r="F570" s="214"/>
      <c r="G570" s="123" t="s">
        <v>475</v>
      </c>
      <c r="H570" s="81">
        <v>196919500</v>
      </c>
      <c r="I570" s="82">
        <v>5784770.8600000003</v>
      </c>
      <c r="J570" s="83">
        <f>IF(IF(H570="",0,H570)=0,0,(IF(H570&gt;0,IF(I570&gt;H570,0,H570-I570),IF(I570&gt;H570,H570-I570,0))))</f>
        <v>191134729.13999999</v>
      </c>
      <c r="K570" s="119" t="str">
        <f t="shared" si="10"/>
        <v>00007020240070040621</v>
      </c>
      <c r="L570" s="84" t="str">
        <f>C570 &amp; D570 &amp;E570 &amp; F570 &amp; G570</f>
        <v>00007020240070040621</v>
      </c>
    </row>
    <row r="571" spans="1:12" ht="22.5" x14ac:dyDescent="0.2">
      <c r="A571" s="100" t="s">
        <v>1440</v>
      </c>
      <c r="B571" s="101" t="s">
        <v>7</v>
      </c>
      <c r="C571" s="102" t="s">
        <v>71</v>
      </c>
      <c r="D571" s="125" t="s">
        <v>510</v>
      </c>
      <c r="E571" s="183" t="s">
        <v>483</v>
      </c>
      <c r="F571" s="184"/>
      <c r="G571" s="130" t="s">
        <v>71</v>
      </c>
      <c r="H571" s="97">
        <v>5316100</v>
      </c>
      <c r="I571" s="103">
        <v>300000</v>
      </c>
      <c r="J571" s="104">
        <v>5016100</v>
      </c>
      <c r="K571" s="119" t="str">
        <f t="shared" si="10"/>
        <v>00007020240070060000</v>
      </c>
      <c r="L571" s="107" t="s">
        <v>560</v>
      </c>
    </row>
    <row r="572" spans="1:12" x14ac:dyDescent="0.2">
      <c r="A572" s="100" t="s">
        <v>561</v>
      </c>
      <c r="B572" s="101" t="s">
        <v>7</v>
      </c>
      <c r="C572" s="102" t="s">
        <v>71</v>
      </c>
      <c r="D572" s="125" t="s">
        <v>510</v>
      </c>
      <c r="E572" s="183" t="s">
        <v>483</v>
      </c>
      <c r="F572" s="184"/>
      <c r="G572" s="130" t="s">
        <v>563</v>
      </c>
      <c r="H572" s="97">
        <v>300400</v>
      </c>
      <c r="I572" s="103">
        <v>0</v>
      </c>
      <c r="J572" s="104">
        <v>300400</v>
      </c>
      <c r="K572" s="119" t="str">
        <f t="shared" ref="K572:K635" si="11">C572 &amp; D572 &amp;E572 &amp; F572 &amp; G572</f>
        <v>00007020240070060300</v>
      </c>
      <c r="L572" s="107" t="s">
        <v>562</v>
      </c>
    </row>
    <row r="573" spans="1:12" ht="22.5" x14ac:dyDescent="0.2">
      <c r="A573" s="100" t="s">
        <v>564</v>
      </c>
      <c r="B573" s="101" t="s">
        <v>7</v>
      </c>
      <c r="C573" s="102" t="s">
        <v>71</v>
      </c>
      <c r="D573" s="125" t="s">
        <v>510</v>
      </c>
      <c r="E573" s="183" t="s">
        <v>483</v>
      </c>
      <c r="F573" s="184"/>
      <c r="G573" s="130" t="s">
        <v>566</v>
      </c>
      <c r="H573" s="97">
        <v>300400</v>
      </c>
      <c r="I573" s="103">
        <v>0</v>
      </c>
      <c r="J573" s="104">
        <v>300400</v>
      </c>
      <c r="K573" s="119" t="str">
        <f t="shared" si="11"/>
        <v>00007020240070060320</v>
      </c>
      <c r="L573" s="107" t="s">
        <v>565</v>
      </c>
    </row>
    <row r="574" spans="1:12" s="85" customFormat="1" ht="22.5" x14ac:dyDescent="0.2">
      <c r="A574" s="80" t="s">
        <v>567</v>
      </c>
      <c r="B574" s="79" t="s">
        <v>7</v>
      </c>
      <c r="C574" s="122" t="s">
        <v>71</v>
      </c>
      <c r="D574" s="126" t="s">
        <v>510</v>
      </c>
      <c r="E574" s="213" t="s">
        <v>483</v>
      </c>
      <c r="F574" s="214"/>
      <c r="G574" s="123" t="s">
        <v>568</v>
      </c>
      <c r="H574" s="81">
        <v>300400</v>
      </c>
      <c r="I574" s="82">
        <v>0</v>
      </c>
      <c r="J574" s="83">
        <f>IF(IF(H574="",0,H574)=0,0,(IF(H574&gt;0,IF(I574&gt;H574,0,H574-I574),IF(I574&gt;H574,H574-I574,0))))</f>
        <v>300400</v>
      </c>
      <c r="K574" s="119" t="str">
        <f t="shared" si="11"/>
        <v>00007020240070060321</v>
      </c>
      <c r="L574" s="84" t="str">
        <f>C574 &amp; D574 &amp;E574 &amp; F574 &amp; G574</f>
        <v>00007020240070060321</v>
      </c>
    </row>
    <row r="575" spans="1:12" ht="22.5" x14ac:dyDescent="0.2">
      <c r="A575" s="100" t="s">
        <v>456</v>
      </c>
      <c r="B575" s="101" t="s">
        <v>7</v>
      </c>
      <c r="C575" s="102" t="s">
        <v>71</v>
      </c>
      <c r="D575" s="125" t="s">
        <v>510</v>
      </c>
      <c r="E575" s="183" t="s">
        <v>483</v>
      </c>
      <c r="F575" s="184"/>
      <c r="G575" s="130" t="s">
        <v>458</v>
      </c>
      <c r="H575" s="97">
        <v>5015700</v>
      </c>
      <c r="I575" s="103">
        <v>300000</v>
      </c>
      <c r="J575" s="104">
        <v>4715700</v>
      </c>
      <c r="K575" s="119" t="str">
        <f t="shared" si="11"/>
        <v>00007020240070060600</v>
      </c>
      <c r="L575" s="107" t="s">
        <v>569</v>
      </c>
    </row>
    <row r="576" spans="1:12" x14ac:dyDescent="0.2">
      <c r="A576" s="100" t="s">
        <v>467</v>
      </c>
      <c r="B576" s="101" t="s">
        <v>7</v>
      </c>
      <c r="C576" s="102" t="s">
        <v>71</v>
      </c>
      <c r="D576" s="125" t="s">
        <v>510</v>
      </c>
      <c r="E576" s="183" t="s">
        <v>483</v>
      </c>
      <c r="F576" s="184"/>
      <c r="G576" s="130" t="s">
        <v>469</v>
      </c>
      <c r="H576" s="97">
        <v>593500</v>
      </c>
      <c r="I576" s="103">
        <v>25000</v>
      </c>
      <c r="J576" s="104">
        <v>568500</v>
      </c>
      <c r="K576" s="119" t="str">
        <f t="shared" si="11"/>
        <v>00007020240070060610</v>
      </c>
      <c r="L576" s="107" t="s">
        <v>570</v>
      </c>
    </row>
    <row r="577" spans="1:12" s="85" customFormat="1" ht="45" x14ac:dyDescent="0.2">
      <c r="A577" s="80" t="s">
        <v>470</v>
      </c>
      <c r="B577" s="79" t="s">
        <v>7</v>
      </c>
      <c r="C577" s="122" t="s">
        <v>71</v>
      </c>
      <c r="D577" s="126" t="s">
        <v>510</v>
      </c>
      <c r="E577" s="213" t="s">
        <v>483</v>
      </c>
      <c r="F577" s="214"/>
      <c r="G577" s="123" t="s">
        <v>471</v>
      </c>
      <c r="H577" s="81">
        <v>593500</v>
      </c>
      <c r="I577" s="82">
        <v>25000</v>
      </c>
      <c r="J577" s="83">
        <f>IF(IF(H577="",0,H577)=0,0,(IF(H577&gt;0,IF(I577&gt;H577,0,H577-I577),IF(I577&gt;H577,H577-I577,0))))</f>
        <v>568500</v>
      </c>
      <c r="K577" s="119" t="str">
        <f t="shared" si="11"/>
        <v>00007020240070060611</v>
      </c>
      <c r="L577" s="84" t="str">
        <f>C577 &amp; D577 &amp;E577 &amp; F577 &amp; G577</f>
        <v>00007020240070060611</v>
      </c>
    </row>
    <row r="578" spans="1:12" x14ac:dyDescent="0.2">
      <c r="A578" s="100" t="s">
        <v>472</v>
      </c>
      <c r="B578" s="101" t="s">
        <v>7</v>
      </c>
      <c r="C578" s="102" t="s">
        <v>71</v>
      </c>
      <c r="D578" s="125" t="s">
        <v>510</v>
      </c>
      <c r="E578" s="183" t="s">
        <v>483</v>
      </c>
      <c r="F578" s="184"/>
      <c r="G578" s="130" t="s">
        <v>13</v>
      </c>
      <c r="H578" s="97">
        <v>4422200</v>
      </c>
      <c r="I578" s="103">
        <v>275000</v>
      </c>
      <c r="J578" s="104">
        <v>4147200</v>
      </c>
      <c r="K578" s="119" t="str">
        <f t="shared" si="11"/>
        <v>00007020240070060620</v>
      </c>
      <c r="L578" s="107" t="s">
        <v>571</v>
      </c>
    </row>
    <row r="579" spans="1:12" s="85" customFormat="1" ht="45" x14ac:dyDescent="0.2">
      <c r="A579" s="80" t="s">
        <v>474</v>
      </c>
      <c r="B579" s="79" t="s">
        <v>7</v>
      </c>
      <c r="C579" s="122" t="s">
        <v>71</v>
      </c>
      <c r="D579" s="126" t="s">
        <v>510</v>
      </c>
      <c r="E579" s="213" t="s">
        <v>483</v>
      </c>
      <c r="F579" s="214"/>
      <c r="G579" s="123" t="s">
        <v>475</v>
      </c>
      <c r="H579" s="81">
        <v>4422200</v>
      </c>
      <c r="I579" s="82">
        <v>275000</v>
      </c>
      <c r="J579" s="83">
        <f>IF(IF(H579="",0,H579)=0,0,(IF(H579&gt;0,IF(I579&gt;H579,0,H579-I579),IF(I579&gt;H579,H579-I579,0))))</f>
        <v>4147200</v>
      </c>
      <c r="K579" s="119" t="str">
        <f t="shared" si="11"/>
        <v>00007020240070060621</v>
      </c>
      <c r="L579" s="84" t="str">
        <f>C579 &amp; D579 &amp;E579 &amp; F579 &amp; G579</f>
        <v>00007020240070060621</v>
      </c>
    </row>
    <row r="580" spans="1:12" ht="56.25" x14ac:dyDescent="0.2">
      <c r="A580" s="100" t="s">
        <v>1449</v>
      </c>
      <c r="B580" s="101" t="s">
        <v>7</v>
      </c>
      <c r="C580" s="102" t="s">
        <v>71</v>
      </c>
      <c r="D580" s="125" t="s">
        <v>510</v>
      </c>
      <c r="E580" s="183" t="s">
        <v>573</v>
      </c>
      <c r="F580" s="184"/>
      <c r="G580" s="130" t="s">
        <v>71</v>
      </c>
      <c r="H580" s="97">
        <v>4705300</v>
      </c>
      <c r="I580" s="103">
        <v>374000</v>
      </c>
      <c r="J580" s="104">
        <v>4331300</v>
      </c>
      <c r="K580" s="119" t="str">
        <f t="shared" si="11"/>
        <v>00007020240070630000</v>
      </c>
      <c r="L580" s="107" t="s">
        <v>572</v>
      </c>
    </row>
    <row r="581" spans="1:12" ht="22.5" x14ac:dyDescent="0.2">
      <c r="A581" s="100" t="s">
        <v>456</v>
      </c>
      <c r="B581" s="101" t="s">
        <v>7</v>
      </c>
      <c r="C581" s="102" t="s">
        <v>71</v>
      </c>
      <c r="D581" s="125" t="s">
        <v>510</v>
      </c>
      <c r="E581" s="183" t="s">
        <v>573</v>
      </c>
      <c r="F581" s="184"/>
      <c r="G581" s="130" t="s">
        <v>458</v>
      </c>
      <c r="H581" s="97">
        <v>4705300</v>
      </c>
      <c r="I581" s="103">
        <v>374000</v>
      </c>
      <c r="J581" s="104">
        <v>4331300</v>
      </c>
      <c r="K581" s="119" t="str">
        <f t="shared" si="11"/>
        <v>00007020240070630600</v>
      </c>
      <c r="L581" s="107" t="s">
        <v>574</v>
      </c>
    </row>
    <row r="582" spans="1:12" x14ac:dyDescent="0.2">
      <c r="A582" s="100" t="s">
        <v>467</v>
      </c>
      <c r="B582" s="101" t="s">
        <v>7</v>
      </c>
      <c r="C582" s="102" t="s">
        <v>71</v>
      </c>
      <c r="D582" s="125" t="s">
        <v>510</v>
      </c>
      <c r="E582" s="183" t="s">
        <v>573</v>
      </c>
      <c r="F582" s="184"/>
      <c r="G582" s="130" t="s">
        <v>469</v>
      </c>
      <c r="H582" s="97">
        <v>186000</v>
      </c>
      <c r="I582" s="103">
        <v>14696</v>
      </c>
      <c r="J582" s="104">
        <v>171304</v>
      </c>
      <c r="K582" s="119" t="str">
        <f t="shared" si="11"/>
        <v>00007020240070630610</v>
      </c>
      <c r="L582" s="107" t="s">
        <v>575</v>
      </c>
    </row>
    <row r="583" spans="1:12" s="85" customFormat="1" ht="45" x14ac:dyDescent="0.2">
      <c r="A583" s="80" t="s">
        <v>470</v>
      </c>
      <c r="B583" s="79" t="s">
        <v>7</v>
      </c>
      <c r="C583" s="122" t="s">
        <v>71</v>
      </c>
      <c r="D583" s="126" t="s">
        <v>510</v>
      </c>
      <c r="E583" s="213" t="s">
        <v>573</v>
      </c>
      <c r="F583" s="214"/>
      <c r="G583" s="123" t="s">
        <v>471</v>
      </c>
      <c r="H583" s="81">
        <v>186000</v>
      </c>
      <c r="I583" s="82">
        <v>14696</v>
      </c>
      <c r="J583" s="83">
        <f>IF(IF(H583="",0,H583)=0,0,(IF(H583&gt;0,IF(I583&gt;H583,0,H583-I583),IF(I583&gt;H583,H583-I583,0))))</f>
        <v>171304</v>
      </c>
      <c r="K583" s="119" t="str">
        <f t="shared" si="11"/>
        <v>00007020240070630611</v>
      </c>
      <c r="L583" s="84" t="str">
        <f>C583 &amp; D583 &amp;E583 &amp; F583 &amp; G583</f>
        <v>00007020240070630611</v>
      </c>
    </row>
    <row r="584" spans="1:12" x14ac:dyDescent="0.2">
      <c r="A584" s="100" t="s">
        <v>472</v>
      </c>
      <c r="B584" s="101" t="s">
        <v>7</v>
      </c>
      <c r="C584" s="102" t="s">
        <v>71</v>
      </c>
      <c r="D584" s="125" t="s">
        <v>510</v>
      </c>
      <c r="E584" s="183" t="s">
        <v>573</v>
      </c>
      <c r="F584" s="184"/>
      <c r="G584" s="130" t="s">
        <v>13</v>
      </c>
      <c r="H584" s="97">
        <v>4519300</v>
      </c>
      <c r="I584" s="103">
        <v>359304</v>
      </c>
      <c r="J584" s="104">
        <v>4159996</v>
      </c>
      <c r="K584" s="119" t="str">
        <f t="shared" si="11"/>
        <v>00007020240070630620</v>
      </c>
      <c r="L584" s="107" t="s">
        <v>576</v>
      </c>
    </row>
    <row r="585" spans="1:12" s="85" customFormat="1" ht="45" x14ac:dyDescent="0.2">
      <c r="A585" s="80" t="s">
        <v>474</v>
      </c>
      <c r="B585" s="79" t="s">
        <v>7</v>
      </c>
      <c r="C585" s="122" t="s">
        <v>71</v>
      </c>
      <c r="D585" s="126" t="s">
        <v>510</v>
      </c>
      <c r="E585" s="213" t="s">
        <v>573</v>
      </c>
      <c r="F585" s="214"/>
      <c r="G585" s="123" t="s">
        <v>475</v>
      </c>
      <c r="H585" s="81">
        <v>4519300</v>
      </c>
      <c r="I585" s="82">
        <v>359304</v>
      </c>
      <c r="J585" s="83">
        <f>IF(IF(H585="",0,H585)=0,0,(IF(H585&gt;0,IF(I585&gt;H585,0,H585-I585),IF(I585&gt;H585,H585-I585,0))))</f>
        <v>4159996</v>
      </c>
      <c r="K585" s="119" t="str">
        <f t="shared" si="11"/>
        <v>00007020240070630621</v>
      </c>
      <c r="L585" s="84" t="str">
        <f>C585 &amp; D585 &amp;E585 &amp; F585 &amp; G585</f>
        <v>00007020240070630621</v>
      </c>
    </row>
    <row r="586" spans="1:12" ht="33.75" x14ac:dyDescent="0.2">
      <c r="A586" s="100" t="s">
        <v>1452</v>
      </c>
      <c r="B586" s="101" t="s">
        <v>7</v>
      </c>
      <c r="C586" s="102" t="s">
        <v>71</v>
      </c>
      <c r="D586" s="125" t="s">
        <v>510</v>
      </c>
      <c r="E586" s="183" t="s">
        <v>578</v>
      </c>
      <c r="F586" s="184"/>
      <c r="G586" s="130" t="s">
        <v>71</v>
      </c>
      <c r="H586" s="97">
        <v>105000</v>
      </c>
      <c r="I586" s="103">
        <v>0</v>
      </c>
      <c r="J586" s="104">
        <v>105000</v>
      </c>
      <c r="K586" s="119" t="str">
        <f t="shared" si="11"/>
        <v>00007020240072080000</v>
      </c>
      <c r="L586" s="107" t="s">
        <v>577</v>
      </c>
    </row>
    <row r="587" spans="1:12" ht="22.5" x14ac:dyDescent="0.2">
      <c r="A587" s="100" t="s">
        <v>456</v>
      </c>
      <c r="B587" s="101" t="s">
        <v>7</v>
      </c>
      <c r="C587" s="102" t="s">
        <v>71</v>
      </c>
      <c r="D587" s="125" t="s">
        <v>510</v>
      </c>
      <c r="E587" s="183" t="s">
        <v>578</v>
      </c>
      <c r="F587" s="184"/>
      <c r="G587" s="130" t="s">
        <v>458</v>
      </c>
      <c r="H587" s="97">
        <v>105000</v>
      </c>
      <c r="I587" s="103">
        <v>0</v>
      </c>
      <c r="J587" s="104">
        <v>105000</v>
      </c>
      <c r="K587" s="119" t="str">
        <f t="shared" si="11"/>
        <v>00007020240072080600</v>
      </c>
      <c r="L587" s="107" t="s">
        <v>579</v>
      </c>
    </row>
    <row r="588" spans="1:12" x14ac:dyDescent="0.2">
      <c r="A588" s="100" t="s">
        <v>467</v>
      </c>
      <c r="B588" s="101" t="s">
        <v>7</v>
      </c>
      <c r="C588" s="102" t="s">
        <v>71</v>
      </c>
      <c r="D588" s="125" t="s">
        <v>510</v>
      </c>
      <c r="E588" s="183" t="s">
        <v>578</v>
      </c>
      <c r="F588" s="184"/>
      <c r="G588" s="130" t="s">
        <v>469</v>
      </c>
      <c r="H588" s="97">
        <v>1650</v>
      </c>
      <c r="I588" s="103">
        <v>0</v>
      </c>
      <c r="J588" s="104">
        <v>1650</v>
      </c>
      <c r="K588" s="119" t="str">
        <f t="shared" si="11"/>
        <v>00007020240072080610</v>
      </c>
      <c r="L588" s="107" t="s">
        <v>580</v>
      </c>
    </row>
    <row r="589" spans="1:12" s="85" customFormat="1" x14ac:dyDescent="0.2">
      <c r="A589" s="80" t="s">
        <v>490</v>
      </c>
      <c r="B589" s="79" t="s">
        <v>7</v>
      </c>
      <c r="C589" s="122" t="s">
        <v>71</v>
      </c>
      <c r="D589" s="126" t="s">
        <v>510</v>
      </c>
      <c r="E589" s="213" t="s">
        <v>578</v>
      </c>
      <c r="F589" s="214"/>
      <c r="G589" s="123" t="s">
        <v>491</v>
      </c>
      <c r="H589" s="81">
        <v>1650</v>
      </c>
      <c r="I589" s="82">
        <v>0</v>
      </c>
      <c r="J589" s="83">
        <f>IF(IF(H589="",0,H589)=0,0,(IF(H589&gt;0,IF(I589&gt;H589,0,H589-I589),IF(I589&gt;H589,H589-I589,0))))</f>
        <v>1650</v>
      </c>
      <c r="K589" s="119" t="str">
        <f t="shared" si="11"/>
        <v>00007020240072080612</v>
      </c>
      <c r="L589" s="84" t="str">
        <f>C589 &amp; D589 &amp;E589 &amp; F589 &amp; G589</f>
        <v>00007020240072080612</v>
      </c>
    </row>
    <row r="590" spans="1:12" x14ac:dyDescent="0.2">
      <c r="A590" s="100" t="s">
        <v>472</v>
      </c>
      <c r="B590" s="101" t="s">
        <v>7</v>
      </c>
      <c r="C590" s="102" t="s">
        <v>71</v>
      </c>
      <c r="D590" s="125" t="s">
        <v>510</v>
      </c>
      <c r="E590" s="183" t="s">
        <v>578</v>
      </c>
      <c r="F590" s="184"/>
      <c r="G590" s="130" t="s">
        <v>13</v>
      </c>
      <c r="H590" s="97">
        <v>103350</v>
      </c>
      <c r="I590" s="103">
        <v>0</v>
      </c>
      <c r="J590" s="104">
        <v>103350</v>
      </c>
      <c r="K590" s="119" t="str">
        <f t="shared" si="11"/>
        <v>00007020240072080620</v>
      </c>
      <c r="L590" s="107" t="s">
        <v>581</v>
      </c>
    </row>
    <row r="591" spans="1:12" s="85" customFormat="1" x14ac:dyDescent="0.2">
      <c r="A591" s="80" t="s">
        <v>493</v>
      </c>
      <c r="B591" s="79" t="s">
        <v>7</v>
      </c>
      <c r="C591" s="122" t="s">
        <v>71</v>
      </c>
      <c r="D591" s="126" t="s">
        <v>510</v>
      </c>
      <c r="E591" s="213" t="s">
        <v>578</v>
      </c>
      <c r="F591" s="214"/>
      <c r="G591" s="123" t="s">
        <v>494</v>
      </c>
      <c r="H591" s="81">
        <v>103350</v>
      </c>
      <c r="I591" s="82">
        <v>0</v>
      </c>
      <c r="J591" s="83">
        <f>IF(IF(H591="",0,H591)=0,0,(IF(H591&gt;0,IF(I591&gt;H591,0,H591-I591),IF(I591&gt;H591,H591-I591,0))))</f>
        <v>103350</v>
      </c>
      <c r="K591" s="119" t="str">
        <f t="shared" si="11"/>
        <v>00007020240072080622</v>
      </c>
      <c r="L591" s="84" t="str">
        <f>C591 &amp; D591 &amp;E591 &amp; F591 &amp; G591</f>
        <v>00007020240072080622</v>
      </c>
    </row>
    <row r="592" spans="1:12" ht="67.5" x14ac:dyDescent="0.2">
      <c r="A592" s="100" t="s">
        <v>1453</v>
      </c>
      <c r="B592" s="101" t="s">
        <v>7</v>
      </c>
      <c r="C592" s="102" t="s">
        <v>71</v>
      </c>
      <c r="D592" s="125" t="s">
        <v>510</v>
      </c>
      <c r="E592" s="183" t="s">
        <v>487</v>
      </c>
      <c r="F592" s="184"/>
      <c r="G592" s="130" t="s">
        <v>71</v>
      </c>
      <c r="H592" s="97">
        <v>1132200</v>
      </c>
      <c r="I592" s="103">
        <v>0</v>
      </c>
      <c r="J592" s="104">
        <v>1132200</v>
      </c>
      <c r="K592" s="119" t="str">
        <f t="shared" si="11"/>
        <v>00007020240072120000</v>
      </c>
      <c r="L592" s="107" t="s">
        <v>582</v>
      </c>
    </row>
    <row r="593" spans="1:12" ht="22.5" x14ac:dyDescent="0.2">
      <c r="A593" s="100" t="s">
        <v>456</v>
      </c>
      <c r="B593" s="101" t="s">
        <v>7</v>
      </c>
      <c r="C593" s="102" t="s">
        <v>71</v>
      </c>
      <c r="D593" s="125" t="s">
        <v>510</v>
      </c>
      <c r="E593" s="183" t="s">
        <v>487</v>
      </c>
      <c r="F593" s="184"/>
      <c r="G593" s="130" t="s">
        <v>458</v>
      </c>
      <c r="H593" s="97">
        <v>1132200</v>
      </c>
      <c r="I593" s="103">
        <v>0</v>
      </c>
      <c r="J593" s="104">
        <v>1132200</v>
      </c>
      <c r="K593" s="119" t="str">
        <f t="shared" si="11"/>
        <v>00007020240072120600</v>
      </c>
      <c r="L593" s="107" t="s">
        <v>583</v>
      </c>
    </row>
    <row r="594" spans="1:12" x14ac:dyDescent="0.2">
      <c r="A594" s="100" t="s">
        <v>467</v>
      </c>
      <c r="B594" s="101" t="s">
        <v>7</v>
      </c>
      <c r="C594" s="102" t="s">
        <v>71</v>
      </c>
      <c r="D594" s="125" t="s">
        <v>510</v>
      </c>
      <c r="E594" s="183" t="s">
        <v>487</v>
      </c>
      <c r="F594" s="184"/>
      <c r="G594" s="130" t="s">
        <v>469</v>
      </c>
      <c r="H594" s="97">
        <v>129200</v>
      </c>
      <c r="I594" s="103">
        <v>0</v>
      </c>
      <c r="J594" s="104">
        <v>129200</v>
      </c>
      <c r="K594" s="119" t="str">
        <f t="shared" si="11"/>
        <v>00007020240072120610</v>
      </c>
      <c r="L594" s="107" t="s">
        <v>584</v>
      </c>
    </row>
    <row r="595" spans="1:12" s="85" customFormat="1" x14ac:dyDescent="0.2">
      <c r="A595" s="80" t="s">
        <v>490</v>
      </c>
      <c r="B595" s="79" t="s">
        <v>7</v>
      </c>
      <c r="C595" s="122" t="s">
        <v>71</v>
      </c>
      <c r="D595" s="126" t="s">
        <v>510</v>
      </c>
      <c r="E595" s="213" t="s">
        <v>487</v>
      </c>
      <c r="F595" s="214"/>
      <c r="G595" s="123" t="s">
        <v>491</v>
      </c>
      <c r="H595" s="81">
        <v>129200</v>
      </c>
      <c r="I595" s="82">
        <v>0</v>
      </c>
      <c r="J595" s="83">
        <f>IF(IF(H595="",0,H595)=0,0,(IF(H595&gt;0,IF(I595&gt;H595,0,H595-I595),IF(I595&gt;H595,H595-I595,0))))</f>
        <v>129200</v>
      </c>
      <c r="K595" s="119" t="str">
        <f t="shared" si="11"/>
        <v>00007020240072120612</v>
      </c>
      <c r="L595" s="84" t="str">
        <f>C595 &amp; D595 &amp;E595 &amp; F595 &amp; G595</f>
        <v>00007020240072120612</v>
      </c>
    </row>
    <row r="596" spans="1:12" x14ac:dyDescent="0.2">
      <c r="A596" s="100" t="s">
        <v>472</v>
      </c>
      <c r="B596" s="101" t="s">
        <v>7</v>
      </c>
      <c r="C596" s="102" t="s">
        <v>71</v>
      </c>
      <c r="D596" s="125" t="s">
        <v>510</v>
      </c>
      <c r="E596" s="183" t="s">
        <v>487</v>
      </c>
      <c r="F596" s="184"/>
      <c r="G596" s="130" t="s">
        <v>13</v>
      </c>
      <c r="H596" s="97">
        <v>1003000</v>
      </c>
      <c r="I596" s="103">
        <v>0</v>
      </c>
      <c r="J596" s="104">
        <v>1003000</v>
      </c>
      <c r="K596" s="119" t="str">
        <f t="shared" si="11"/>
        <v>00007020240072120620</v>
      </c>
      <c r="L596" s="107" t="s">
        <v>585</v>
      </c>
    </row>
    <row r="597" spans="1:12" s="85" customFormat="1" x14ac:dyDescent="0.2">
      <c r="A597" s="80" t="s">
        <v>493</v>
      </c>
      <c r="B597" s="79" t="s">
        <v>7</v>
      </c>
      <c r="C597" s="122" t="s">
        <v>71</v>
      </c>
      <c r="D597" s="126" t="s">
        <v>510</v>
      </c>
      <c r="E597" s="213" t="s">
        <v>487</v>
      </c>
      <c r="F597" s="214"/>
      <c r="G597" s="123" t="s">
        <v>494</v>
      </c>
      <c r="H597" s="81">
        <v>1003000</v>
      </c>
      <c r="I597" s="82">
        <v>0</v>
      </c>
      <c r="J597" s="83">
        <f>IF(IF(H597="",0,H597)=0,0,(IF(H597&gt;0,IF(I597&gt;H597,0,H597-I597),IF(I597&gt;H597,H597-I597,0))))</f>
        <v>1003000</v>
      </c>
      <c r="K597" s="119" t="str">
        <f t="shared" si="11"/>
        <v>00007020240072120622</v>
      </c>
      <c r="L597" s="84" t="str">
        <f>C597 &amp; D597 &amp;E597 &amp; F597 &amp; G597</f>
        <v>00007020240072120622</v>
      </c>
    </row>
    <row r="598" spans="1:12" ht="45" x14ac:dyDescent="0.2">
      <c r="A598" s="100" t="s">
        <v>1468</v>
      </c>
      <c r="B598" s="101" t="s">
        <v>7</v>
      </c>
      <c r="C598" s="102" t="s">
        <v>71</v>
      </c>
      <c r="D598" s="125" t="s">
        <v>510</v>
      </c>
      <c r="E598" s="183" t="s">
        <v>587</v>
      </c>
      <c r="F598" s="184"/>
      <c r="G598" s="130" t="s">
        <v>71</v>
      </c>
      <c r="H598" s="97">
        <v>11700</v>
      </c>
      <c r="I598" s="103">
        <v>0</v>
      </c>
      <c r="J598" s="104">
        <v>11700</v>
      </c>
      <c r="K598" s="119" t="str">
        <f t="shared" si="11"/>
        <v>000070202400S2080000</v>
      </c>
      <c r="L598" s="107" t="s">
        <v>586</v>
      </c>
    </row>
    <row r="599" spans="1:12" ht="22.5" x14ac:dyDescent="0.2">
      <c r="A599" s="100" t="s">
        <v>456</v>
      </c>
      <c r="B599" s="101" t="s">
        <v>7</v>
      </c>
      <c r="C599" s="102" t="s">
        <v>71</v>
      </c>
      <c r="D599" s="125" t="s">
        <v>510</v>
      </c>
      <c r="E599" s="183" t="s">
        <v>587</v>
      </c>
      <c r="F599" s="184"/>
      <c r="G599" s="130" t="s">
        <v>458</v>
      </c>
      <c r="H599" s="97">
        <v>11700</v>
      </c>
      <c r="I599" s="103">
        <v>0</v>
      </c>
      <c r="J599" s="104">
        <v>11700</v>
      </c>
      <c r="K599" s="119" t="str">
        <f t="shared" si="11"/>
        <v>000070202400S2080600</v>
      </c>
      <c r="L599" s="107" t="s">
        <v>588</v>
      </c>
    </row>
    <row r="600" spans="1:12" x14ac:dyDescent="0.2">
      <c r="A600" s="100" t="s">
        <v>467</v>
      </c>
      <c r="B600" s="101" t="s">
        <v>7</v>
      </c>
      <c r="C600" s="102" t="s">
        <v>71</v>
      </c>
      <c r="D600" s="125" t="s">
        <v>510</v>
      </c>
      <c r="E600" s="183" t="s">
        <v>587</v>
      </c>
      <c r="F600" s="184"/>
      <c r="G600" s="130" t="s">
        <v>469</v>
      </c>
      <c r="H600" s="97">
        <v>190</v>
      </c>
      <c r="I600" s="103">
        <v>0</v>
      </c>
      <c r="J600" s="104">
        <v>190</v>
      </c>
      <c r="K600" s="119" t="str">
        <f t="shared" si="11"/>
        <v>000070202400S2080610</v>
      </c>
      <c r="L600" s="107" t="s">
        <v>589</v>
      </c>
    </row>
    <row r="601" spans="1:12" s="85" customFormat="1" x14ac:dyDescent="0.2">
      <c r="A601" s="80" t="s">
        <v>490</v>
      </c>
      <c r="B601" s="79" t="s">
        <v>7</v>
      </c>
      <c r="C601" s="122" t="s">
        <v>71</v>
      </c>
      <c r="D601" s="126" t="s">
        <v>510</v>
      </c>
      <c r="E601" s="213" t="s">
        <v>587</v>
      </c>
      <c r="F601" s="214"/>
      <c r="G601" s="123" t="s">
        <v>491</v>
      </c>
      <c r="H601" s="81">
        <v>190</v>
      </c>
      <c r="I601" s="82">
        <v>0</v>
      </c>
      <c r="J601" s="83">
        <f>IF(IF(H601="",0,H601)=0,0,(IF(H601&gt;0,IF(I601&gt;H601,0,H601-I601),IF(I601&gt;H601,H601-I601,0))))</f>
        <v>190</v>
      </c>
      <c r="K601" s="119" t="str">
        <f t="shared" si="11"/>
        <v>000070202400S2080612</v>
      </c>
      <c r="L601" s="84" t="str">
        <f>C601 &amp; D601 &amp;E601 &amp; F601 &amp; G601</f>
        <v>000070202400S2080612</v>
      </c>
    </row>
    <row r="602" spans="1:12" x14ac:dyDescent="0.2">
      <c r="A602" s="100" t="s">
        <v>472</v>
      </c>
      <c r="B602" s="101" t="s">
        <v>7</v>
      </c>
      <c r="C602" s="102" t="s">
        <v>71</v>
      </c>
      <c r="D602" s="125" t="s">
        <v>510</v>
      </c>
      <c r="E602" s="183" t="s">
        <v>587</v>
      </c>
      <c r="F602" s="184"/>
      <c r="G602" s="130" t="s">
        <v>13</v>
      </c>
      <c r="H602" s="97">
        <v>11510</v>
      </c>
      <c r="I602" s="103">
        <v>0</v>
      </c>
      <c r="J602" s="104">
        <v>11510</v>
      </c>
      <c r="K602" s="119" t="str">
        <f t="shared" si="11"/>
        <v>000070202400S2080620</v>
      </c>
      <c r="L602" s="107" t="s">
        <v>590</v>
      </c>
    </row>
    <row r="603" spans="1:12" s="85" customFormat="1" x14ac:dyDescent="0.2">
      <c r="A603" s="80" t="s">
        <v>493</v>
      </c>
      <c r="B603" s="79" t="s">
        <v>7</v>
      </c>
      <c r="C603" s="122" t="s">
        <v>71</v>
      </c>
      <c r="D603" s="126" t="s">
        <v>510</v>
      </c>
      <c r="E603" s="213" t="s">
        <v>587</v>
      </c>
      <c r="F603" s="214"/>
      <c r="G603" s="123" t="s">
        <v>494</v>
      </c>
      <c r="H603" s="81">
        <v>11510</v>
      </c>
      <c r="I603" s="82">
        <v>0</v>
      </c>
      <c r="J603" s="83">
        <f>IF(IF(H603="",0,H603)=0,0,(IF(H603&gt;0,IF(I603&gt;H603,0,H603-I603),IF(I603&gt;H603,H603-I603,0))))</f>
        <v>11510</v>
      </c>
      <c r="K603" s="119" t="str">
        <f t="shared" si="11"/>
        <v>000070202400S2080622</v>
      </c>
      <c r="L603" s="84" t="str">
        <f>C603 &amp; D603 &amp;E603 &amp; F603 &amp; G603</f>
        <v>000070202400S2080622</v>
      </c>
    </row>
    <row r="604" spans="1:12" ht="67.5" x14ac:dyDescent="0.2">
      <c r="A604" s="100" t="s">
        <v>1469</v>
      </c>
      <c r="B604" s="101" t="s">
        <v>7</v>
      </c>
      <c r="C604" s="102" t="s">
        <v>71</v>
      </c>
      <c r="D604" s="125" t="s">
        <v>510</v>
      </c>
      <c r="E604" s="183" t="s">
        <v>496</v>
      </c>
      <c r="F604" s="184"/>
      <c r="G604" s="130" t="s">
        <v>71</v>
      </c>
      <c r="H604" s="97">
        <v>283100</v>
      </c>
      <c r="I604" s="103">
        <v>0</v>
      </c>
      <c r="J604" s="104">
        <v>283100</v>
      </c>
      <c r="K604" s="119" t="str">
        <f t="shared" si="11"/>
        <v>000070202400S2120000</v>
      </c>
      <c r="L604" s="107" t="s">
        <v>591</v>
      </c>
    </row>
    <row r="605" spans="1:12" ht="22.5" x14ac:dyDescent="0.2">
      <c r="A605" s="100" t="s">
        <v>456</v>
      </c>
      <c r="B605" s="101" t="s">
        <v>7</v>
      </c>
      <c r="C605" s="102" t="s">
        <v>71</v>
      </c>
      <c r="D605" s="125" t="s">
        <v>510</v>
      </c>
      <c r="E605" s="183" t="s">
        <v>496</v>
      </c>
      <c r="F605" s="184"/>
      <c r="G605" s="130" t="s">
        <v>458</v>
      </c>
      <c r="H605" s="97">
        <v>283100</v>
      </c>
      <c r="I605" s="103">
        <v>0</v>
      </c>
      <c r="J605" s="104">
        <v>283100</v>
      </c>
      <c r="K605" s="119" t="str">
        <f t="shared" si="11"/>
        <v>000070202400S2120600</v>
      </c>
      <c r="L605" s="107" t="s">
        <v>592</v>
      </c>
    </row>
    <row r="606" spans="1:12" x14ac:dyDescent="0.2">
      <c r="A606" s="100" t="s">
        <v>467</v>
      </c>
      <c r="B606" s="101" t="s">
        <v>7</v>
      </c>
      <c r="C606" s="102" t="s">
        <v>71</v>
      </c>
      <c r="D606" s="125" t="s">
        <v>510</v>
      </c>
      <c r="E606" s="183" t="s">
        <v>496</v>
      </c>
      <c r="F606" s="184"/>
      <c r="G606" s="130" t="s">
        <v>469</v>
      </c>
      <c r="H606" s="97">
        <v>32300</v>
      </c>
      <c r="I606" s="103">
        <v>0</v>
      </c>
      <c r="J606" s="104">
        <v>32300</v>
      </c>
      <c r="K606" s="119" t="str">
        <f t="shared" si="11"/>
        <v>000070202400S2120610</v>
      </c>
      <c r="L606" s="107" t="s">
        <v>593</v>
      </c>
    </row>
    <row r="607" spans="1:12" s="85" customFormat="1" x14ac:dyDescent="0.2">
      <c r="A607" s="80" t="s">
        <v>490</v>
      </c>
      <c r="B607" s="79" t="s">
        <v>7</v>
      </c>
      <c r="C607" s="122" t="s">
        <v>71</v>
      </c>
      <c r="D607" s="126" t="s">
        <v>510</v>
      </c>
      <c r="E607" s="213" t="s">
        <v>496</v>
      </c>
      <c r="F607" s="214"/>
      <c r="G607" s="123" t="s">
        <v>491</v>
      </c>
      <c r="H607" s="81">
        <v>32300</v>
      </c>
      <c r="I607" s="82">
        <v>0</v>
      </c>
      <c r="J607" s="83">
        <f>IF(IF(H607="",0,H607)=0,0,(IF(H607&gt;0,IF(I607&gt;H607,0,H607-I607),IF(I607&gt;H607,H607-I607,0))))</f>
        <v>32300</v>
      </c>
      <c r="K607" s="119" t="str">
        <f t="shared" si="11"/>
        <v>000070202400S2120612</v>
      </c>
      <c r="L607" s="84" t="str">
        <f>C607 &amp; D607 &amp;E607 &amp; F607 &amp; G607</f>
        <v>000070202400S2120612</v>
      </c>
    </row>
    <row r="608" spans="1:12" x14ac:dyDescent="0.2">
      <c r="A608" s="100" t="s">
        <v>472</v>
      </c>
      <c r="B608" s="101" t="s">
        <v>7</v>
      </c>
      <c r="C608" s="102" t="s">
        <v>71</v>
      </c>
      <c r="D608" s="125" t="s">
        <v>510</v>
      </c>
      <c r="E608" s="183" t="s">
        <v>496</v>
      </c>
      <c r="F608" s="184"/>
      <c r="G608" s="130" t="s">
        <v>13</v>
      </c>
      <c r="H608" s="97">
        <v>250800</v>
      </c>
      <c r="I608" s="103">
        <v>0</v>
      </c>
      <c r="J608" s="104">
        <v>250800</v>
      </c>
      <c r="K608" s="119" t="str">
        <f t="shared" si="11"/>
        <v>000070202400S2120620</v>
      </c>
      <c r="L608" s="107" t="s">
        <v>594</v>
      </c>
    </row>
    <row r="609" spans="1:12" s="85" customFormat="1" x14ac:dyDescent="0.2">
      <c r="A609" s="80" t="s">
        <v>493</v>
      </c>
      <c r="B609" s="79" t="s">
        <v>7</v>
      </c>
      <c r="C609" s="122" t="s">
        <v>71</v>
      </c>
      <c r="D609" s="126" t="s">
        <v>510</v>
      </c>
      <c r="E609" s="213" t="s">
        <v>496</v>
      </c>
      <c r="F609" s="214"/>
      <c r="G609" s="123" t="s">
        <v>494</v>
      </c>
      <c r="H609" s="81">
        <v>250800</v>
      </c>
      <c r="I609" s="82">
        <v>0</v>
      </c>
      <c r="J609" s="83">
        <f>IF(IF(H609="",0,H609)=0,0,(IF(H609&gt;0,IF(I609&gt;H609,0,H609-I609),IF(I609&gt;H609,H609-I609,0))))</f>
        <v>250800</v>
      </c>
      <c r="K609" s="119" t="str">
        <f t="shared" si="11"/>
        <v>000070202400S2120622</v>
      </c>
      <c r="L609" s="84" t="str">
        <f>C609 &amp; D609 &amp;E609 &amp; F609 &amp; G609</f>
        <v>000070202400S2120622</v>
      </c>
    </row>
    <row r="610" spans="1:12" ht="45" x14ac:dyDescent="0.2">
      <c r="A610" s="100" t="s">
        <v>1476</v>
      </c>
      <c r="B610" s="101" t="s">
        <v>7</v>
      </c>
      <c r="C610" s="102" t="s">
        <v>71</v>
      </c>
      <c r="D610" s="125" t="s">
        <v>510</v>
      </c>
      <c r="E610" s="183" t="s">
        <v>596</v>
      </c>
      <c r="F610" s="184"/>
      <c r="G610" s="130" t="s">
        <v>71</v>
      </c>
      <c r="H610" s="97">
        <v>499606</v>
      </c>
      <c r="I610" s="103">
        <v>0</v>
      </c>
      <c r="J610" s="104">
        <v>499606</v>
      </c>
      <c r="K610" s="119" t="str">
        <f t="shared" si="11"/>
        <v>0000702024D2S2260000</v>
      </c>
      <c r="L610" s="107" t="s">
        <v>595</v>
      </c>
    </row>
    <row r="611" spans="1:12" ht="22.5" x14ac:dyDescent="0.2">
      <c r="A611" s="100" t="s">
        <v>456</v>
      </c>
      <c r="B611" s="101" t="s">
        <v>7</v>
      </c>
      <c r="C611" s="102" t="s">
        <v>71</v>
      </c>
      <c r="D611" s="125" t="s">
        <v>510</v>
      </c>
      <c r="E611" s="183" t="s">
        <v>596</v>
      </c>
      <c r="F611" s="184"/>
      <c r="G611" s="130" t="s">
        <v>458</v>
      </c>
      <c r="H611" s="97">
        <v>499606</v>
      </c>
      <c r="I611" s="103">
        <v>0</v>
      </c>
      <c r="J611" s="104">
        <v>499606</v>
      </c>
      <c r="K611" s="119" t="str">
        <f t="shared" si="11"/>
        <v>0000702024D2S2260600</v>
      </c>
      <c r="L611" s="107" t="s">
        <v>597</v>
      </c>
    </row>
    <row r="612" spans="1:12" x14ac:dyDescent="0.2">
      <c r="A612" s="100" t="s">
        <v>472</v>
      </c>
      <c r="B612" s="101" t="s">
        <v>7</v>
      </c>
      <c r="C612" s="102" t="s">
        <v>71</v>
      </c>
      <c r="D612" s="125" t="s">
        <v>510</v>
      </c>
      <c r="E612" s="183" t="s">
        <v>596</v>
      </c>
      <c r="F612" s="184"/>
      <c r="G612" s="130" t="s">
        <v>13</v>
      </c>
      <c r="H612" s="97">
        <v>499606</v>
      </c>
      <c r="I612" s="103">
        <v>0</v>
      </c>
      <c r="J612" s="104">
        <v>499606</v>
      </c>
      <c r="K612" s="119" t="str">
        <f t="shared" si="11"/>
        <v>0000702024D2S2260620</v>
      </c>
      <c r="L612" s="107" t="s">
        <v>598</v>
      </c>
    </row>
    <row r="613" spans="1:12" s="85" customFormat="1" x14ac:dyDescent="0.2">
      <c r="A613" s="80" t="s">
        <v>493</v>
      </c>
      <c r="B613" s="79" t="s">
        <v>7</v>
      </c>
      <c r="C613" s="122" t="s">
        <v>71</v>
      </c>
      <c r="D613" s="126" t="s">
        <v>510</v>
      </c>
      <c r="E613" s="213" t="s">
        <v>596</v>
      </c>
      <c r="F613" s="214"/>
      <c r="G613" s="123" t="s">
        <v>494</v>
      </c>
      <c r="H613" s="81">
        <v>499606</v>
      </c>
      <c r="I613" s="82">
        <v>0</v>
      </c>
      <c r="J613" s="83">
        <f>IF(IF(H613="",0,H613)=0,0,(IF(H613&gt;0,IF(I613&gt;H613,0,H613-I613),IF(I613&gt;H613,H613-I613,0))))</f>
        <v>499606</v>
      </c>
      <c r="K613" s="119" t="str">
        <f t="shared" si="11"/>
        <v>0000702024D2S2260622</v>
      </c>
      <c r="L613" s="84" t="str">
        <f>C613 &amp; D613 &amp;E613 &amp; F613 &amp; G613</f>
        <v>0000702024D2S2260622</v>
      </c>
    </row>
    <row r="614" spans="1:12" ht="22.5" x14ac:dyDescent="0.2">
      <c r="A614" s="100" t="s">
        <v>2124</v>
      </c>
      <c r="B614" s="101" t="s">
        <v>7</v>
      </c>
      <c r="C614" s="102" t="s">
        <v>71</v>
      </c>
      <c r="D614" s="125" t="s">
        <v>510</v>
      </c>
      <c r="E614" s="183" t="s">
        <v>600</v>
      </c>
      <c r="F614" s="184"/>
      <c r="G614" s="130" t="s">
        <v>71</v>
      </c>
      <c r="H614" s="97">
        <v>1000000</v>
      </c>
      <c r="I614" s="103">
        <v>0</v>
      </c>
      <c r="J614" s="104">
        <v>1000000</v>
      </c>
      <c r="K614" s="119" t="str">
        <f t="shared" si="11"/>
        <v>00007029300029360000</v>
      </c>
      <c r="L614" s="107" t="s">
        <v>599</v>
      </c>
    </row>
    <row r="615" spans="1:12" ht="22.5" x14ac:dyDescent="0.2">
      <c r="A615" s="100" t="s">
        <v>456</v>
      </c>
      <c r="B615" s="101" t="s">
        <v>7</v>
      </c>
      <c r="C615" s="102" t="s">
        <v>71</v>
      </c>
      <c r="D615" s="125" t="s">
        <v>510</v>
      </c>
      <c r="E615" s="183" t="s">
        <v>600</v>
      </c>
      <c r="F615" s="184"/>
      <c r="G615" s="130" t="s">
        <v>458</v>
      </c>
      <c r="H615" s="97">
        <v>1000000</v>
      </c>
      <c r="I615" s="103">
        <v>0</v>
      </c>
      <c r="J615" s="104">
        <v>1000000</v>
      </c>
      <c r="K615" s="119" t="str">
        <f t="shared" si="11"/>
        <v>00007029300029360600</v>
      </c>
      <c r="L615" s="107" t="s">
        <v>601</v>
      </c>
    </row>
    <row r="616" spans="1:12" x14ac:dyDescent="0.2">
      <c r="A616" s="100" t="s">
        <v>467</v>
      </c>
      <c r="B616" s="101" t="s">
        <v>7</v>
      </c>
      <c r="C616" s="102" t="s">
        <v>71</v>
      </c>
      <c r="D616" s="125" t="s">
        <v>510</v>
      </c>
      <c r="E616" s="183" t="s">
        <v>600</v>
      </c>
      <c r="F616" s="184"/>
      <c r="G616" s="130" t="s">
        <v>469</v>
      </c>
      <c r="H616" s="97">
        <v>30000</v>
      </c>
      <c r="I616" s="103">
        <v>0</v>
      </c>
      <c r="J616" s="104">
        <v>30000</v>
      </c>
      <c r="K616" s="119" t="str">
        <f t="shared" si="11"/>
        <v>00007029300029360610</v>
      </c>
      <c r="L616" s="107" t="s">
        <v>602</v>
      </c>
    </row>
    <row r="617" spans="1:12" s="85" customFormat="1" x14ac:dyDescent="0.2">
      <c r="A617" s="80" t="s">
        <v>490</v>
      </c>
      <c r="B617" s="79" t="s">
        <v>7</v>
      </c>
      <c r="C617" s="122" t="s">
        <v>71</v>
      </c>
      <c r="D617" s="126" t="s">
        <v>510</v>
      </c>
      <c r="E617" s="213" t="s">
        <v>600</v>
      </c>
      <c r="F617" s="214"/>
      <c r="G617" s="123" t="s">
        <v>491</v>
      </c>
      <c r="H617" s="81">
        <v>30000</v>
      </c>
      <c r="I617" s="82">
        <v>0</v>
      </c>
      <c r="J617" s="83">
        <f>IF(IF(H617="",0,H617)=0,0,(IF(H617&gt;0,IF(I617&gt;H617,0,H617-I617),IF(I617&gt;H617,H617-I617,0))))</f>
        <v>30000</v>
      </c>
      <c r="K617" s="119" t="str">
        <f t="shared" si="11"/>
        <v>00007029300029360612</v>
      </c>
      <c r="L617" s="84" t="str">
        <f>C617 &amp; D617 &amp;E617 &amp; F617 &amp; G617</f>
        <v>00007029300029360612</v>
      </c>
    </row>
    <row r="618" spans="1:12" x14ac:dyDescent="0.2">
      <c r="A618" s="100" t="s">
        <v>472</v>
      </c>
      <c r="B618" s="101" t="s">
        <v>7</v>
      </c>
      <c r="C618" s="102" t="s">
        <v>71</v>
      </c>
      <c r="D618" s="125" t="s">
        <v>510</v>
      </c>
      <c r="E618" s="183" t="s">
        <v>600</v>
      </c>
      <c r="F618" s="184"/>
      <c r="G618" s="130" t="s">
        <v>13</v>
      </c>
      <c r="H618" s="97">
        <v>970000</v>
      </c>
      <c r="I618" s="103">
        <v>0</v>
      </c>
      <c r="J618" s="104">
        <v>970000</v>
      </c>
      <c r="K618" s="119" t="str">
        <f t="shared" si="11"/>
        <v>00007029300029360620</v>
      </c>
      <c r="L618" s="107" t="s">
        <v>603</v>
      </c>
    </row>
    <row r="619" spans="1:12" s="85" customFormat="1" x14ac:dyDescent="0.2">
      <c r="A619" s="80" t="s">
        <v>493</v>
      </c>
      <c r="B619" s="79" t="s">
        <v>7</v>
      </c>
      <c r="C619" s="122" t="s">
        <v>71</v>
      </c>
      <c r="D619" s="126" t="s">
        <v>510</v>
      </c>
      <c r="E619" s="213" t="s">
        <v>600</v>
      </c>
      <c r="F619" s="214"/>
      <c r="G619" s="123" t="s">
        <v>494</v>
      </c>
      <c r="H619" s="81">
        <v>970000</v>
      </c>
      <c r="I619" s="82">
        <v>0</v>
      </c>
      <c r="J619" s="83">
        <f>IF(IF(H619="",0,H619)=0,0,(IF(H619&gt;0,IF(I619&gt;H619,0,H619-I619),IF(I619&gt;H619,H619-I619,0))))</f>
        <v>970000</v>
      </c>
      <c r="K619" s="119" t="str">
        <f t="shared" si="11"/>
        <v>00007029300029360622</v>
      </c>
      <c r="L619" s="84" t="str">
        <f>C619 &amp; D619 &amp;E619 &amp; F619 &amp; G619</f>
        <v>00007029300029360622</v>
      </c>
    </row>
    <row r="620" spans="1:12" ht="33.75" x14ac:dyDescent="0.2">
      <c r="A620" s="100" t="s">
        <v>2199</v>
      </c>
      <c r="B620" s="101" t="s">
        <v>7</v>
      </c>
      <c r="C620" s="102" t="s">
        <v>71</v>
      </c>
      <c r="D620" s="125" t="s">
        <v>510</v>
      </c>
      <c r="E620" s="183" t="s">
        <v>286</v>
      </c>
      <c r="F620" s="184"/>
      <c r="G620" s="130" t="s">
        <v>71</v>
      </c>
      <c r="H620" s="97">
        <v>24577500</v>
      </c>
      <c r="I620" s="103">
        <v>1222293.8899999999</v>
      </c>
      <c r="J620" s="104">
        <v>23355206.109999999</v>
      </c>
      <c r="K620" s="119" t="str">
        <f t="shared" si="11"/>
        <v>00007029300072300000</v>
      </c>
      <c r="L620" s="107" t="s">
        <v>604</v>
      </c>
    </row>
    <row r="621" spans="1:12" ht="22.5" x14ac:dyDescent="0.2">
      <c r="A621" s="100" t="s">
        <v>456</v>
      </c>
      <c r="B621" s="101" t="s">
        <v>7</v>
      </c>
      <c r="C621" s="102" t="s">
        <v>71</v>
      </c>
      <c r="D621" s="125" t="s">
        <v>510</v>
      </c>
      <c r="E621" s="183" t="s">
        <v>286</v>
      </c>
      <c r="F621" s="184"/>
      <c r="G621" s="130" t="s">
        <v>458</v>
      </c>
      <c r="H621" s="97">
        <v>24577500</v>
      </c>
      <c r="I621" s="103">
        <v>1222293.8899999999</v>
      </c>
      <c r="J621" s="104">
        <v>23355206.109999999</v>
      </c>
      <c r="K621" s="119" t="str">
        <f t="shared" si="11"/>
        <v>00007029300072300600</v>
      </c>
      <c r="L621" s="107" t="s">
        <v>605</v>
      </c>
    </row>
    <row r="622" spans="1:12" x14ac:dyDescent="0.2">
      <c r="A622" s="100" t="s">
        <v>467</v>
      </c>
      <c r="B622" s="101" t="s">
        <v>7</v>
      </c>
      <c r="C622" s="102" t="s">
        <v>71</v>
      </c>
      <c r="D622" s="125" t="s">
        <v>510</v>
      </c>
      <c r="E622" s="183" t="s">
        <v>286</v>
      </c>
      <c r="F622" s="184"/>
      <c r="G622" s="130" t="s">
        <v>469</v>
      </c>
      <c r="H622" s="97">
        <v>2307700</v>
      </c>
      <c r="I622" s="103">
        <v>115870.62</v>
      </c>
      <c r="J622" s="104">
        <v>2191829.38</v>
      </c>
      <c r="K622" s="119" t="str">
        <f t="shared" si="11"/>
        <v>00007029300072300610</v>
      </c>
      <c r="L622" s="107" t="s">
        <v>606</v>
      </c>
    </row>
    <row r="623" spans="1:12" s="85" customFormat="1" ht="45" x14ac:dyDescent="0.2">
      <c r="A623" s="80" t="s">
        <v>470</v>
      </c>
      <c r="B623" s="79" t="s">
        <v>7</v>
      </c>
      <c r="C623" s="122" t="s">
        <v>71</v>
      </c>
      <c r="D623" s="126" t="s">
        <v>510</v>
      </c>
      <c r="E623" s="213" t="s">
        <v>286</v>
      </c>
      <c r="F623" s="214"/>
      <c r="G623" s="123" t="s">
        <v>471</v>
      </c>
      <c r="H623" s="81">
        <v>2307700</v>
      </c>
      <c r="I623" s="82">
        <v>115870.62</v>
      </c>
      <c r="J623" s="83">
        <f>IF(IF(H623="",0,H623)=0,0,(IF(H623&gt;0,IF(I623&gt;H623,0,H623-I623),IF(I623&gt;H623,H623-I623,0))))</f>
        <v>2191829.38</v>
      </c>
      <c r="K623" s="119" t="str">
        <f t="shared" si="11"/>
        <v>00007029300072300611</v>
      </c>
      <c r="L623" s="84" t="str">
        <f>C623 &amp; D623 &amp;E623 &amp; F623 &amp; G623</f>
        <v>00007029300072300611</v>
      </c>
    </row>
    <row r="624" spans="1:12" x14ac:dyDescent="0.2">
      <c r="A624" s="100" t="s">
        <v>472</v>
      </c>
      <c r="B624" s="101" t="s">
        <v>7</v>
      </c>
      <c r="C624" s="102" t="s">
        <v>71</v>
      </c>
      <c r="D624" s="125" t="s">
        <v>510</v>
      </c>
      <c r="E624" s="183" t="s">
        <v>286</v>
      </c>
      <c r="F624" s="184"/>
      <c r="G624" s="130" t="s">
        <v>13</v>
      </c>
      <c r="H624" s="97">
        <v>22269800</v>
      </c>
      <c r="I624" s="103">
        <v>1106423.27</v>
      </c>
      <c r="J624" s="104">
        <v>21163376.73</v>
      </c>
      <c r="K624" s="119" t="str">
        <f t="shared" si="11"/>
        <v>00007029300072300620</v>
      </c>
      <c r="L624" s="107" t="s">
        <v>607</v>
      </c>
    </row>
    <row r="625" spans="1:12" s="85" customFormat="1" ht="45" x14ac:dyDescent="0.2">
      <c r="A625" s="80" t="s">
        <v>474</v>
      </c>
      <c r="B625" s="79" t="s">
        <v>7</v>
      </c>
      <c r="C625" s="122" t="s">
        <v>71</v>
      </c>
      <c r="D625" s="126" t="s">
        <v>510</v>
      </c>
      <c r="E625" s="213" t="s">
        <v>286</v>
      </c>
      <c r="F625" s="214"/>
      <c r="G625" s="123" t="s">
        <v>475</v>
      </c>
      <c r="H625" s="81">
        <v>22269800</v>
      </c>
      <c r="I625" s="82">
        <v>1106423.27</v>
      </c>
      <c r="J625" s="83">
        <f>IF(IF(H625="",0,H625)=0,0,(IF(H625&gt;0,IF(I625&gt;H625,0,H625-I625),IF(I625&gt;H625,H625-I625,0))))</f>
        <v>21163376.73</v>
      </c>
      <c r="K625" s="119" t="str">
        <f t="shared" si="11"/>
        <v>00007029300072300621</v>
      </c>
      <c r="L625" s="84" t="str">
        <f>C625 &amp; D625 &amp;E625 &amp; F625 &amp; G625</f>
        <v>00007029300072300621</v>
      </c>
    </row>
    <row r="626" spans="1:12" ht="33.75" x14ac:dyDescent="0.2">
      <c r="A626" s="100" t="s">
        <v>2199</v>
      </c>
      <c r="B626" s="101" t="s">
        <v>7</v>
      </c>
      <c r="C626" s="102" t="s">
        <v>71</v>
      </c>
      <c r="D626" s="125" t="s">
        <v>510</v>
      </c>
      <c r="E626" s="183" t="s">
        <v>290</v>
      </c>
      <c r="F626" s="184"/>
      <c r="G626" s="130" t="s">
        <v>71</v>
      </c>
      <c r="H626" s="97">
        <v>6145650</v>
      </c>
      <c r="I626" s="103">
        <v>233686.24</v>
      </c>
      <c r="J626" s="104">
        <v>5911963.7599999998</v>
      </c>
      <c r="K626" s="119" t="str">
        <f t="shared" si="11"/>
        <v>000070293000S2300000</v>
      </c>
      <c r="L626" s="107" t="s">
        <v>608</v>
      </c>
    </row>
    <row r="627" spans="1:12" ht="22.5" x14ac:dyDescent="0.2">
      <c r="A627" s="100" t="s">
        <v>456</v>
      </c>
      <c r="B627" s="101" t="s">
        <v>7</v>
      </c>
      <c r="C627" s="102" t="s">
        <v>71</v>
      </c>
      <c r="D627" s="125" t="s">
        <v>510</v>
      </c>
      <c r="E627" s="183" t="s">
        <v>290</v>
      </c>
      <c r="F627" s="184"/>
      <c r="G627" s="130" t="s">
        <v>458</v>
      </c>
      <c r="H627" s="97">
        <v>6145650</v>
      </c>
      <c r="I627" s="103">
        <v>233686.24</v>
      </c>
      <c r="J627" s="104">
        <v>5911963.7599999998</v>
      </c>
      <c r="K627" s="119" t="str">
        <f t="shared" si="11"/>
        <v>000070293000S2300600</v>
      </c>
      <c r="L627" s="107" t="s">
        <v>609</v>
      </c>
    </row>
    <row r="628" spans="1:12" x14ac:dyDescent="0.2">
      <c r="A628" s="100" t="s">
        <v>467</v>
      </c>
      <c r="B628" s="101" t="s">
        <v>7</v>
      </c>
      <c r="C628" s="102" t="s">
        <v>71</v>
      </c>
      <c r="D628" s="125" t="s">
        <v>510</v>
      </c>
      <c r="E628" s="183" t="s">
        <v>290</v>
      </c>
      <c r="F628" s="184"/>
      <c r="G628" s="130" t="s">
        <v>469</v>
      </c>
      <c r="H628" s="97">
        <v>577050</v>
      </c>
      <c r="I628" s="103">
        <v>39126.720000000001</v>
      </c>
      <c r="J628" s="104">
        <v>537923.28</v>
      </c>
      <c r="K628" s="119" t="str">
        <f t="shared" si="11"/>
        <v>000070293000S2300610</v>
      </c>
      <c r="L628" s="107" t="s">
        <v>610</v>
      </c>
    </row>
    <row r="629" spans="1:12" s="85" customFormat="1" ht="45" x14ac:dyDescent="0.2">
      <c r="A629" s="80" t="s">
        <v>470</v>
      </c>
      <c r="B629" s="79" t="s">
        <v>7</v>
      </c>
      <c r="C629" s="122" t="s">
        <v>71</v>
      </c>
      <c r="D629" s="126" t="s">
        <v>510</v>
      </c>
      <c r="E629" s="213" t="s">
        <v>290</v>
      </c>
      <c r="F629" s="214"/>
      <c r="G629" s="123" t="s">
        <v>471</v>
      </c>
      <c r="H629" s="81">
        <v>577050</v>
      </c>
      <c r="I629" s="82">
        <v>39126.720000000001</v>
      </c>
      <c r="J629" s="83">
        <f>IF(IF(H629="",0,H629)=0,0,(IF(H629&gt;0,IF(I629&gt;H629,0,H629-I629),IF(I629&gt;H629,H629-I629,0))))</f>
        <v>537923.28</v>
      </c>
      <c r="K629" s="119" t="str">
        <f t="shared" si="11"/>
        <v>000070293000S2300611</v>
      </c>
      <c r="L629" s="84" t="str">
        <f>C629 &amp; D629 &amp;E629 &amp; F629 &amp; G629</f>
        <v>000070293000S2300611</v>
      </c>
    </row>
    <row r="630" spans="1:12" x14ac:dyDescent="0.2">
      <c r="A630" s="100" t="s">
        <v>472</v>
      </c>
      <c r="B630" s="101" t="s">
        <v>7</v>
      </c>
      <c r="C630" s="102" t="s">
        <v>71</v>
      </c>
      <c r="D630" s="125" t="s">
        <v>510</v>
      </c>
      <c r="E630" s="183" t="s">
        <v>290</v>
      </c>
      <c r="F630" s="184"/>
      <c r="G630" s="130" t="s">
        <v>13</v>
      </c>
      <c r="H630" s="97">
        <v>5568600</v>
      </c>
      <c r="I630" s="103">
        <v>194559.52</v>
      </c>
      <c r="J630" s="104">
        <v>5374040.4800000004</v>
      </c>
      <c r="K630" s="119" t="str">
        <f t="shared" si="11"/>
        <v>000070293000S2300620</v>
      </c>
      <c r="L630" s="107" t="s">
        <v>611</v>
      </c>
    </row>
    <row r="631" spans="1:12" s="85" customFormat="1" ht="45" x14ac:dyDescent="0.2">
      <c r="A631" s="80" t="s">
        <v>474</v>
      </c>
      <c r="B631" s="79" t="s">
        <v>7</v>
      </c>
      <c r="C631" s="122" t="s">
        <v>71</v>
      </c>
      <c r="D631" s="126" t="s">
        <v>510</v>
      </c>
      <c r="E631" s="213" t="s">
        <v>290</v>
      </c>
      <c r="F631" s="214"/>
      <c r="G631" s="123" t="s">
        <v>475</v>
      </c>
      <c r="H631" s="81">
        <v>5568600</v>
      </c>
      <c r="I631" s="82">
        <v>194559.52</v>
      </c>
      <c r="J631" s="83">
        <f>IF(IF(H631="",0,H631)=0,0,(IF(H631&gt;0,IF(I631&gt;H631,0,H631-I631),IF(I631&gt;H631,H631-I631,0))))</f>
        <v>5374040.4800000004</v>
      </c>
      <c r="K631" s="119" t="str">
        <f t="shared" si="11"/>
        <v>000070293000S2300621</v>
      </c>
      <c r="L631" s="84" t="str">
        <f>C631 &amp; D631 &amp;E631 &amp; F631 &amp; G631</f>
        <v>000070293000S2300621</v>
      </c>
    </row>
    <row r="632" spans="1:12" x14ac:dyDescent="0.2">
      <c r="A632" s="100" t="s">
        <v>612</v>
      </c>
      <c r="B632" s="101" t="s">
        <v>7</v>
      </c>
      <c r="C632" s="102" t="s">
        <v>71</v>
      </c>
      <c r="D632" s="125" t="s">
        <v>614</v>
      </c>
      <c r="E632" s="183" t="s">
        <v>121</v>
      </c>
      <c r="F632" s="184"/>
      <c r="G632" s="130" t="s">
        <v>71</v>
      </c>
      <c r="H632" s="97">
        <v>44356850</v>
      </c>
      <c r="I632" s="103">
        <v>2691294.91</v>
      </c>
      <c r="J632" s="104">
        <v>41665555.090000004</v>
      </c>
      <c r="K632" s="119" t="str">
        <f t="shared" si="11"/>
        <v>00007030000000000000</v>
      </c>
      <c r="L632" s="107" t="s">
        <v>613</v>
      </c>
    </row>
    <row r="633" spans="1:12" ht="22.5" x14ac:dyDescent="0.2">
      <c r="A633" s="100" t="s">
        <v>1416</v>
      </c>
      <c r="B633" s="101" t="s">
        <v>7</v>
      </c>
      <c r="C633" s="102" t="s">
        <v>71</v>
      </c>
      <c r="D633" s="125" t="s">
        <v>614</v>
      </c>
      <c r="E633" s="183" t="s">
        <v>616</v>
      </c>
      <c r="F633" s="184"/>
      <c r="G633" s="130" t="s">
        <v>71</v>
      </c>
      <c r="H633" s="97">
        <v>1566400</v>
      </c>
      <c r="I633" s="103">
        <v>0</v>
      </c>
      <c r="J633" s="104">
        <v>1566400</v>
      </c>
      <c r="K633" s="119" t="str">
        <f t="shared" si="11"/>
        <v>00007030220025080000</v>
      </c>
      <c r="L633" s="107" t="s">
        <v>615</v>
      </c>
    </row>
    <row r="634" spans="1:12" ht="22.5" x14ac:dyDescent="0.2">
      <c r="A634" s="100" t="s">
        <v>456</v>
      </c>
      <c r="B634" s="101" t="s">
        <v>7</v>
      </c>
      <c r="C634" s="102" t="s">
        <v>71</v>
      </c>
      <c r="D634" s="125" t="s">
        <v>614</v>
      </c>
      <c r="E634" s="183" t="s">
        <v>616</v>
      </c>
      <c r="F634" s="184"/>
      <c r="G634" s="130" t="s">
        <v>458</v>
      </c>
      <c r="H634" s="97">
        <v>1566400</v>
      </c>
      <c r="I634" s="103">
        <v>0</v>
      </c>
      <c r="J634" s="104">
        <v>1566400</v>
      </c>
      <c r="K634" s="119" t="str">
        <f t="shared" si="11"/>
        <v>00007030220025080600</v>
      </c>
      <c r="L634" s="107" t="s">
        <v>617</v>
      </c>
    </row>
    <row r="635" spans="1:12" x14ac:dyDescent="0.2">
      <c r="A635" s="100" t="s">
        <v>472</v>
      </c>
      <c r="B635" s="101" t="s">
        <v>7</v>
      </c>
      <c r="C635" s="102" t="s">
        <v>71</v>
      </c>
      <c r="D635" s="125" t="s">
        <v>614</v>
      </c>
      <c r="E635" s="183" t="s">
        <v>616</v>
      </c>
      <c r="F635" s="184"/>
      <c r="G635" s="130" t="s">
        <v>13</v>
      </c>
      <c r="H635" s="97">
        <v>1566400</v>
      </c>
      <c r="I635" s="103">
        <v>0</v>
      </c>
      <c r="J635" s="104">
        <v>1566400</v>
      </c>
      <c r="K635" s="119" t="str">
        <f t="shared" si="11"/>
        <v>00007030220025080620</v>
      </c>
      <c r="L635" s="107" t="s">
        <v>618</v>
      </c>
    </row>
    <row r="636" spans="1:12" s="85" customFormat="1" x14ac:dyDescent="0.2">
      <c r="A636" s="80" t="s">
        <v>493</v>
      </c>
      <c r="B636" s="79" t="s">
        <v>7</v>
      </c>
      <c r="C636" s="122" t="s">
        <v>71</v>
      </c>
      <c r="D636" s="126" t="s">
        <v>614</v>
      </c>
      <c r="E636" s="213" t="s">
        <v>616</v>
      </c>
      <c r="F636" s="214"/>
      <c r="G636" s="123" t="s">
        <v>494</v>
      </c>
      <c r="H636" s="81">
        <v>1566400</v>
      </c>
      <c r="I636" s="82">
        <v>0</v>
      </c>
      <c r="J636" s="83">
        <f>IF(IF(H636="",0,H636)=0,0,(IF(H636&gt;0,IF(I636&gt;H636,0,H636-I636),IF(I636&gt;H636,H636-I636,0))))</f>
        <v>1566400</v>
      </c>
      <c r="K636" s="119" t="str">
        <f t="shared" ref="K636:K699" si="12">C636 &amp; D636 &amp;E636 &amp; F636 &amp; G636</f>
        <v>00007030220025080622</v>
      </c>
      <c r="L636" s="84" t="str">
        <f>C636 &amp; D636 &amp;E636 &amp; F636 &amp; G636</f>
        <v>00007030220025080622</v>
      </c>
    </row>
    <row r="637" spans="1:12" x14ac:dyDescent="0.2">
      <c r="A637" s="100" t="s">
        <v>1428</v>
      </c>
      <c r="B637" s="101" t="s">
        <v>7</v>
      </c>
      <c r="C637" s="102" t="s">
        <v>71</v>
      </c>
      <c r="D637" s="125" t="s">
        <v>614</v>
      </c>
      <c r="E637" s="183" t="s">
        <v>620</v>
      </c>
      <c r="F637" s="184"/>
      <c r="G637" s="130" t="s">
        <v>71</v>
      </c>
      <c r="H637" s="97">
        <v>23512300</v>
      </c>
      <c r="I637" s="103">
        <v>1212238.8500000001</v>
      </c>
      <c r="J637" s="104">
        <v>22300061.149999999</v>
      </c>
      <c r="K637" s="119" t="str">
        <f t="shared" si="12"/>
        <v>00007030240001220000</v>
      </c>
      <c r="L637" s="107" t="s">
        <v>619</v>
      </c>
    </row>
    <row r="638" spans="1:12" ht="22.5" x14ac:dyDescent="0.2">
      <c r="A638" s="100" t="s">
        <v>456</v>
      </c>
      <c r="B638" s="101" t="s">
        <v>7</v>
      </c>
      <c r="C638" s="102" t="s">
        <v>71</v>
      </c>
      <c r="D638" s="125" t="s">
        <v>614</v>
      </c>
      <c r="E638" s="183" t="s">
        <v>620</v>
      </c>
      <c r="F638" s="184"/>
      <c r="G638" s="130" t="s">
        <v>458</v>
      </c>
      <c r="H638" s="97">
        <v>23512300</v>
      </c>
      <c r="I638" s="103">
        <v>1212238.8500000001</v>
      </c>
      <c r="J638" s="104">
        <v>22300061.149999999</v>
      </c>
      <c r="K638" s="119" t="str">
        <f t="shared" si="12"/>
        <v>00007030240001220600</v>
      </c>
      <c r="L638" s="107" t="s">
        <v>621</v>
      </c>
    </row>
    <row r="639" spans="1:12" x14ac:dyDescent="0.2">
      <c r="A639" s="100" t="s">
        <v>472</v>
      </c>
      <c r="B639" s="101" t="s">
        <v>7</v>
      </c>
      <c r="C639" s="102" t="s">
        <v>71</v>
      </c>
      <c r="D639" s="125" t="s">
        <v>614</v>
      </c>
      <c r="E639" s="183" t="s">
        <v>620</v>
      </c>
      <c r="F639" s="184"/>
      <c r="G639" s="130" t="s">
        <v>13</v>
      </c>
      <c r="H639" s="97">
        <v>23512300</v>
      </c>
      <c r="I639" s="103">
        <v>1212238.8500000001</v>
      </c>
      <c r="J639" s="104">
        <v>22300061.149999999</v>
      </c>
      <c r="K639" s="119" t="str">
        <f t="shared" si="12"/>
        <v>00007030240001220620</v>
      </c>
      <c r="L639" s="107" t="s">
        <v>622</v>
      </c>
    </row>
    <row r="640" spans="1:12" s="85" customFormat="1" ht="45" x14ac:dyDescent="0.2">
      <c r="A640" s="80" t="s">
        <v>474</v>
      </c>
      <c r="B640" s="79" t="s">
        <v>7</v>
      </c>
      <c r="C640" s="122" t="s">
        <v>71</v>
      </c>
      <c r="D640" s="126" t="s">
        <v>614</v>
      </c>
      <c r="E640" s="213" t="s">
        <v>620</v>
      </c>
      <c r="F640" s="214"/>
      <c r="G640" s="123" t="s">
        <v>475</v>
      </c>
      <c r="H640" s="81">
        <v>23512300</v>
      </c>
      <c r="I640" s="82">
        <v>1212238.8500000001</v>
      </c>
      <c r="J640" s="83">
        <f>IF(IF(H640="",0,H640)=0,0,(IF(H640&gt;0,IF(I640&gt;H640,0,H640-I640),IF(I640&gt;H640,H640-I640,0))))</f>
        <v>22300061.149999999</v>
      </c>
      <c r="K640" s="119" t="str">
        <f t="shared" si="12"/>
        <v>00007030240001220621</v>
      </c>
      <c r="L640" s="84" t="str">
        <f>C640 &amp; D640 &amp;E640 &amp; F640 &amp; G640</f>
        <v>00007030240001220621</v>
      </c>
    </row>
    <row r="641" spans="1:12" ht="67.5" x14ac:dyDescent="0.2">
      <c r="A641" s="100" t="s">
        <v>1453</v>
      </c>
      <c r="B641" s="101" t="s">
        <v>7</v>
      </c>
      <c r="C641" s="102" t="s">
        <v>71</v>
      </c>
      <c r="D641" s="125" t="s">
        <v>614</v>
      </c>
      <c r="E641" s="183" t="s">
        <v>487</v>
      </c>
      <c r="F641" s="184"/>
      <c r="G641" s="130" t="s">
        <v>71</v>
      </c>
      <c r="H641" s="97">
        <v>141200</v>
      </c>
      <c r="I641" s="103">
        <v>0</v>
      </c>
      <c r="J641" s="104">
        <v>141200</v>
      </c>
      <c r="K641" s="119" t="str">
        <f t="shared" si="12"/>
        <v>00007030240072120000</v>
      </c>
      <c r="L641" s="107" t="s">
        <v>623</v>
      </c>
    </row>
    <row r="642" spans="1:12" ht="22.5" x14ac:dyDescent="0.2">
      <c r="A642" s="100" t="s">
        <v>456</v>
      </c>
      <c r="B642" s="101" t="s">
        <v>7</v>
      </c>
      <c r="C642" s="102" t="s">
        <v>71</v>
      </c>
      <c r="D642" s="125" t="s">
        <v>614</v>
      </c>
      <c r="E642" s="183" t="s">
        <v>487</v>
      </c>
      <c r="F642" s="184"/>
      <c r="G642" s="130" t="s">
        <v>458</v>
      </c>
      <c r="H642" s="97">
        <v>141200</v>
      </c>
      <c r="I642" s="103">
        <v>0</v>
      </c>
      <c r="J642" s="104">
        <v>141200</v>
      </c>
      <c r="K642" s="119" t="str">
        <f t="shared" si="12"/>
        <v>00007030240072120600</v>
      </c>
      <c r="L642" s="107" t="s">
        <v>624</v>
      </c>
    </row>
    <row r="643" spans="1:12" x14ac:dyDescent="0.2">
      <c r="A643" s="100" t="s">
        <v>472</v>
      </c>
      <c r="B643" s="101" t="s">
        <v>7</v>
      </c>
      <c r="C643" s="102" t="s">
        <v>71</v>
      </c>
      <c r="D643" s="125" t="s">
        <v>614</v>
      </c>
      <c r="E643" s="183" t="s">
        <v>487</v>
      </c>
      <c r="F643" s="184"/>
      <c r="G643" s="130" t="s">
        <v>13</v>
      </c>
      <c r="H643" s="97">
        <v>141200</v>
      </c>
      <c r="I643" s="103">
        <v>0</v>
      </c>
      <c r="J643" s="104">
        <v>141200</v>
      </c>
      <c r="K643" s="119" t="str">
        <f t="shared" si="12"/>
        <v>00007030240072120620</v>
      </c>
      <c r="L643" s="107" t="s">
        <v>625</v>
      </c>
    </row>
    <row r="644" spans="1:12" s="85" customFormat="1" x14ac:dyDescent="0.2">
      <c r="A644" s="80" t="s">
        <v>493</v>
      </c>
      <c r="B644" s="79" t="s">
        <v>7</v>
      </c>
      <c r="C644" s="122" t="s">
        <v>71</v>
      </c>
      <c r="D644" s="126" t="s">
        <v>614</v>
      </c>
      <c r="E644" s="213" t="s">
        <v>487</v>
      </c>
      <c r="F644" s="214"/>
      <c r="G644" s="123" t="s">
        <v>494</v>
      </c>
      <c r="H644" s="81">
        <v>141200</v>
      </c>
      <c r="I644" s="82">
        <v>0</v>
      </c>
      <c r="J644" s="83">
        <f>IF(IF(H644="",0,H644)=0,0,(IF(H644&gt;0,IF(I644&gt;H644,0,H644-I644),IF(I644&gt;H644,H644-I644,0))))</f>
        <v>141200</v>
      </c>
      <c r="K644" s="119" t="str">
        <f t="shared" si="12"/>
        <v>00007030240072120622</v>
      </c>
      <c r="L644" s="84" t="str">
        <f>C644 &amp; D644 &amp;E644 &amp; F644 &amp; G644</f>
        <v>00007030240072120622</v>
      </c>
    </row>
    <row r="645" spans="1:12" ht="67.5" x14ac:dyDescent="0.2">
      <c r="A645" s="100" t="s">
        <v>1469</v>
      </c>
      <c r="B645" s="101" t="s">
        <v>7</v>
      </c>
      <c r="C645" s="102" t="s">
        <v>71</v>
      </c>
      <c r="D645" s="125" t="s">
        <v>614</v>
      </c>
      <c r="E645" s="183" t="s">
        <v>496</v>
      </c>
      <c r="F645" s="184"/>
      <c r="G645" s="130" t="s">
        <v>71</v>
      </c>
      <c r="H645" s="97">
        <v>35300</v>
      </c>
      <c r="I645" s="103">
        <v>0</v>
      </c>
      <c r="J645" s="104">
        <v>35300</v>
      </c>
      <c r="K645" s="119" t="str">
        <f t="shared" si="12"/>
        <v>000070302400S2120000</v>
      </c>
      <c r="L645" s="107" t="s">
        <v>626</v>
      </c>
    </row>
    <row r="646" spans="1:12" ht="22.5" x14ac:dyDescent="0.2">
      <c r="A646" s="100" t="s">
        <v>456</v>
      </c>
      <c r="B646" s="101" t="s">
        <v>7</v>
      </c>
      <c r="C646" s="102" t="s">
        <v>71</v>
      </c>
      <c r="D646" s="125" t="s">
        <v>614</v>
      </c>
      <c r="E646" s="183" t="s">
        <v>496</v>
      </c>
      <c r="F646" s="184"/>
      <c r="G646" s="130" t="s">
        <v>458</v>
      </c>
      <c r="H646" s="97">
        <v>35300</v>
      </c>
      <c r="I646" s="103">
        <v>0</v>
      </c>
      <c r="J646" s="104">
        <v>35300</v>
      </c>
      <c r="K646" s="119" t="str">
        <f t="shared" si="12"/>
        <v>000070302400S2120600</v>
      </c>
      <c r="L646" s="107" t="s">
        <v>627</v>
      </c>
    </row>
    <row r="647" spans="1:12" x14ac:dyDescent="0.2">
      <c r="A647" s="100" t="s">
        <v>472</v>
      </c>
      <c r="B647" s="101" t="s">
        <v>7</v>
      </c>
      <c r="C647" s="102" t="s">
        <v>71</v>
      </c>
      <c r="D647" s="125" t="s">
        <v>614</v>
      </c>
      <c r="E647" s="183" t="s">
        <v>496</v>
      </c>
      <c r="F647" s="184"/>
      <c r="G647" s="130" t="s">
        <v>13</v>
      </c>
      <c r="H647" s="97">
        <v>35300</v>
      </c>
      <c r="I647" s="103">
        <v>0</v>
      </c>
      <c r="J647" s="104">
        <v>35300</v>
      </c>
      <c r="K647" s="119" t="str">
        <f t="shared" si="12"/>
        <v>000070302400S2120620</v>
      </c>
      <c r="L647" s="107" t="s">
        <v>628</v>
      </c>
    </row>
    <row r="648" spans="1:12" s="85" customFormat="1" x14ac:dyDescent="0.2">
      <c r="A648" s="80" t="s">
        <v>493</v>
      </c>
      <c r="B648" s="79" t="s">
        <v>7</v>
      </c>
      <c r="C648" s="122" t="s">
        <v>71</v>
      </c>
      <c r="D648" s="126" t="s">
        <v>614</v>
      </c>
      <c r="E648" s="213" t="s">
        <v>496</v>
      </c>
      <c r="F648" s="214"/>
      <c r="G648" s="123" t="s">
        <v>494</v>
      </c>
      <c r="H648" s="81">
        <v>35300</v>
      </c>
      <c r="I648" s="82">
        <v>0</v>
      </c>
      <c r="J648" s="83">
        <f>IF(IF(H648="",0,H648)=0,0,(IF(H648&gt;0,IF(I648&gt;H648,0,H648-I648),IF(I648&gt;H648,H648-I648,0))))</f>
        <v>35300</v>
      </c>
      <c r="K648" s="119" t="str">
        <f t="shared" si="12"/>
        <v>000070302400S2120622</v>
      </c>
      <c r="L648" s="84" t="str">
        <f>C648 &amp; D648 &amp;E648 &amp; F648 &amp; G648</f>
        <v>000070302400S2120622</v>
      </c>
    </row>
    <row r="649" spans="1:12" ht="22.5" x14ac:dyDescent="0.2">
      <c r="A649" s="100" t="s">
        <v>1511</v>
      </c>
      <c r="B649" s="101" t="s">
        <v>7</v>
      </c>
      <c r="C649" s="102" t="s">
        <v>71</v>
      </c>
      <c r="D649" s="125" t="s">
        <v>614</v>
      </c>
      <c r="E649" s="183" t="s">
        <v>630</v>
      </c>
      <c r="F649" s="184"/>
      <c r="G649" s="130" t="s">
        <v>71</v>
      </c>
      <c r="H649" s="97">
        <v>14065750</v>
      </c>
      <c r="I649" s="103">
        <v>1421800</v>
      </c>
      <c r="J649" s="104">
        <v>12643950</v>
      </c>
      <c r="K649" s="119" t="str">
        <f t="shared" si="12"/>
        <v>00007030310001230000</v>
      </c>
      <c r="L649" s="107" t="s">
        <v>629</v>
      </c>
    </row>
    <row r="650" spans="1:12" ht="22.5" x14ac:dyDescent="0.2">
      <c r="A650" s="100" t="s">
        <v>456</v>
      </c>
      <c r="B650" s="101" t="s">
        <v>7</v>
      </c>
      <c r="C650" s="102" t="s">
        <v>71</v>
      </c>
      <c r="D650" s="125" t="s">
        <v>614</v>
      </c>
      <c r="E650" s="183" t="s">
        <v>630</v>
      </c>
      <c r="F650" s="184"/>
      <c r="G650" s="130" t="s">
        <v>458</v>
      </c>
      <c r="H650" s="97">
        <v>14065750</v>
      </c>
      <c r="I650" s="103">
        <v>1421800</v>
      </c>
      <c r="J650" s="104">
        <v>12643950</v>
      </c>
      <c r="K650" s="119" t="str">
        <f t="shared" si="12"/>
        <v>00007030310001230600</v>
      </c>
      <c r="L650" s="107" t="s">
        <v>631</v>
      </c>
    </row>
    <row r="651" spans="1:12" x14ac:dyDescent="0.2">
      <c r="A651" s="100" t="s">
        <v>467</v>
      </c>
      <c r="B651" s="101" t="s">
        <v>7</v>
      </c>
      <c r="C651" s="102" t="s">
        <v>71</v>
      </c>
      <c r="D651" s="125" t="s">
        <v>614</v>
      </c>
      <c r="E651" s="183" t="s">
        <v>630</v>
      </c>
      <c r="F651" s="184"/>
      <c r="G651" s="130" t="s">
        <v>469</v>
      </c>
      <c r="H651" s="97">
        <v>14065750</v>
      </c>
      <c r="I651" s="103">
        <v>1421800</v>
      </c>
      <c r="J651" s="104">
        <v>12643950</v>
      </c>
      <c r="K651" s="119" t="str">
        <f t="shared" si="12"/>
        <v>00007030310001230610</v>
      </c>
      <c r="L651" s="107" t="s">
        <v>632</v>
      </c>
    </row>
    <row r="652" spans="1:12" s="85" customFormat="1" ht="45" x14ac:dyDescent="0.2">
      <c r="A652" s="80" t="s">
        <v>470</v>
      </c>
      <c r="B652" s="79" t="s">
        <v>7</v>
      </c>
      <c r="C652" s="122" t="s">
        <v>71</v>
      </c>
      <c r="D652" s="126" t="s">
        <v>614</v>
      </c>
      <c r="E652" s="213" t="s">
        <v>630</v>
      </c>
      <c r="F652" s="214"/>
      <c r="G652" s="123" t="s">
        <v>471</v>
      </c>
      <c r="H652" s="81">
        <v>14065750</v>
      </c>
      <c r="I652" s="82">
        <v>1421800</v>
      </c>
      <c r="J652" s="83">
        <f>IF(IF(H652="",0,H652)=0,0,(IF(H652&gt;0,IF(I652&gt;H652,0,H652-I652),IF(I652&gt;H652,H652-I652,0))))</f>
        <v>12643950</v>
      </c>
      <c r="K652" s="119" t="str">
        <f t="shared" si="12"/>
        <v>00007030310001230611</v>
      </c>
      <c r="L652" s="84" t="str">
        <f>C652 &amp; D652 &amp;E652 &amp; F652 &amp; G652</f>
        <v>00007030310001230611</v>
      </c>
    </row>
    <row r="653" spans="1:12" x14ac:dyDescent="0.2">
      <c r="A653" s="100" t="s">
        <v>1520</v>
      </c>
      <c r="B653" s="101" t="s">
        <v>7</v>
      </c>
      <c r="C653" s="102" t="s">
        <v>71</v>
      </c>
      <c r="D653" s="125" t="s">
        <v>614</v>
      </c>
      <c r="E653" s="183" t="s">
        <v>634</v>
      </c>
      <c r="F653" s="184"/>
      <c r="G653" s="130" t="s">
        <v>71</v>
      </c>
      <c r="H653" s="97">
        <v>100000</v>
      </c>
      <c r="I653" s="103">
        <v>0</v>
      </c>
      <c r="J653" s="104">
        <v>100000</v>
      </c>
      <c r="K653" s="119" t="str">
        <f t="shared" si="12"/>
        <v>00007030310020350000</v>
      </c>
      <c r="L653" s="107" t="s">
        <v>633</v>
      </c>
    </row>
    <row r="654" spans="1:12" ht="22.5" x14ac:dyDescent="0.2">
      <c r="A654" s="100" t="s">
        <v>456</v>
      </c>
      <c r="B654" s="101" t="s">
        <v>7</v>
      </c>
      <c r="C654" s="102" t="s">
        <v>71</v>
      </c>
      <c r="D654" s="125" t="s">
        <v>614</v>
      </c>
      <c r="E654" s="183" t="s">
        <v>634</v>
      </c>
      <c r="F654" s="184"/>
      <c r="G654" s="130" t="s">
        <v>458</v>
      </c>
      <c r="H654" s="97">
        <v>100000</v>
      </c>
      <c r="I654" s="103">
        <v>0</v>
      </c>
      <c r="J654" s="104">
        <v>100000</v>
      </c>
      <c r="K654" s="119" t="str">
        <f t="shared" si="12"/>
        <v>00007030310020350600</v>
      </c>
      <c r="L654" s="107" t="s">
        <v>635</v>
      </c>
    </row>
    <row r="655" spans="1:12" x14ac:dyDescent="0.2">
      <c r="A655" s="100" t="s">
        <v>467</v>
      </c>
      <c r="B655" s="101" t="s">
        <v>7</v>
      </c>
      <c r="C655" s="102" t="s">
        <v>71</v>
      </c>
      <c r="D655" s="125" t="s">
        <v>614</v>
      </c>
      <c r="E655" s="183" t="s">
        <v>634</v>
      </c>
      <c r="F655" s="184"/>
      <c r="G655" s="130" t="s">
        <v>469</v>
      </c>
      <c r="H655" s="97">
        <v>100000</v>
      </c>
      <c r="I655" s="103">
        <v>0</v>
      </c>
      <c r="J655" s="104">
        <v>100000</v>
      </c>
      <c r="K655" s="119" t="str">
        <f t="shared" si="12"/>
        <v>00007030310020350610</v>
      </c>
      <c r="L655" s="107" t="s">
        <v>636</v>
      </c>
    </row>
    <row r="656" spans="1:12" s="85" customFormat="1" x14ac:dyDescent="0.2">
      <c r="A656" s="80" t="s">
        <v>490</v>
      </c>
      <c r="B656" s="79" t="s">
        <v>7</v>
      </c>
      <c r="C656" s="122" t="s">
        <v>71</v>
      </c>
      <c r="D656" s="126" t="s">
        <v>614</v>
      </c>
      <c r="E656" s="213" t="s">
        <v>634</v>
      </c>
      <c r="F656" s="214"/>
      <c r="G656" s="123" t="s">
        <v>491</v>
      </c>
      <c r="H656" s="81">
        <v>100000</v>
      </c>
      <c r="I656" s="82">
        <v>0</v>
      </c>
      <c r="J656" s="83">
        <f>IF(IF(H656="",0,H656)=0,0,(IF(H656&gt;0,IF(I656&gt;H656,0,H656-I656),IF(I656&gt;H656,H656-I656,0))))</f>
        <v>100000</v>
      </c>
      <c r="K656" s="119" t="str">
        <f t="shared" si="12"/>
        <v>00007030310020350612</v>
      </c>
      <c r="L656" s="84" t="str">
        <f>C656 &amp; D656 &amp;E656 &amp; F656 &amp; G656</f>
        <v>00007030310020350612</v>
      </c>
    </row>
    <row r="657" spans="1:12" x14ac:dyDescent="0.2">
      <c r="A657" s="100" t="s">
        <v>1522</v>
      </c>
      <c r="B657" s="101" t="s">
        <v>7</v>
      </c>
      <c r="C657" s="102" t="s">
        <v>71</v>
      </c>
      <c r="D657" s="125" t="s">
        <v>614</v>
      </c>
      <c r="E657" s="183" t="s">
        <v>638</v>
      </c>
      <c r="F657" s="184"/>
      <c r="G657" s="130" t="s">
        <v>71</v>
      </c>
      <c r="H657" s="97">
        <v>160000</v>
      </c>
      <c r="I657" s="103">
        <v>0</v>
      </c>
      <c r="J657" s="104">
        <v>160000</v>
      </c>
      <c r="K657" s="119" t="str">
        <f t="shared" si="12"/>
        <v>00007030310023010000</v>
      </c>
      <c r="L657" s="107" t="s">
        <v>637</v>
      </c>
    </row>
    <row r="658" spans="1:12" ht="22.5" x14ac:dyDescent="0.2">
      <c r="A658" s="100" t="s">
        <v>456</v>
      </c>
      <c r="B658" s="101" t="s">
        <v>7</v>
      </c>
      <c r="C658" s="102" t="s">
        <v>71</v>
      </c>
      <c r="D658" s="125" t="s">
        <v>614</v>
      </c>
      <c r="E658" s="183" t="s">
        <v>638</v>
      </c>
      <c r="F658" s="184"/>
      <c r="G658" s="130" t="s">
        <v>458</v>
      </c>
      <c r="H658" s="97">
        <v>160000</v>
      </c>
      <c r="I658" s="103">
        <v>0</v>
      </c>
      <c r="J658" s="104">
        <v>160000</v>
      </c>
      <c r="K658" s="119" t="str">
        <f t="shared" si="12"/>
        <v>00007030310023010600</v>
      </c>
      <c r="L658" s="107" t="s">
        <v>639</v>
      </c>
    </row>
    <row r="659" spans="1:12" x14ac:dyDescent="0.2">
      <c r="A659" s="100" t="s">
        <v>467</v>
      </c>
      <c r="B659" s="101" t="s">
        <v>7</v>
      </c>
      <c r="C659" s="102" t="s">
        <v>71</v>
      </c>
      <c r="D659" s="125" t="s">
        <v>614</v>
      </c>
      <c r="E659" s="183" t="s">
        <v>638</v>
      </c>
      <c r="F659" s="184"/>
      <c r="G659" s="130" t="s">
        <v>469</v>
      </c>
      <c r="H659" s="97">
        <v>160000</v>
      </c>
      <c r="I659" s="103">
        <v>0</v>
      </c>
      <c r="J659" s="104">
        <v>160000</v>
      </c>
      <c r="K659" s="119" t="str">
        <f t="shared" si="12"/>
        <v>00007030310023010610</v>
      </c>
      <c r="L659" s="107" t="s">
        <v>640</v>
      </c>
    </row>
    <row r="660" spans="1:12" s="85" customFormat="1" x14ac:dyDescent="0.2">
      <c r="A660" s="80" t="s">
        <v>490</v>
      </c>
      <c r="B660" s="79" t="s">
        <v>7</v>
      </c>
      <c r="C660" s="122" t="s">
        <v>71</v>
      </c>
      <c r="D660" s="126" t="s">
        <v>614</v>
      </c>
      <c r="E660" s="213" t="s">
        <v>638</v>
      </c>
      <c r="F660" s="214"/>
      <c r="G660" s="123" t="s">
        <v>491</v>
      </c>
      <c r="H660" s="81">
        <v>160000</v>
      </c>
      <c r="I660" s="82">
        <v>0</v>
      </c>
      <c r="J660" s="83">
        <f>IF(IF(H660="",0,H660)=0,0,(IF(H660&gt;0,IF(I660&gt;H660,0,H660-I660),IF(I660&gt;H660,H660-I660,0))))</f>
        <v>160000</v>
      </c>
      <c r="K660" s="119" t="str">
        <f t="shared" si="12"/>
        <v>00007030310023010612</v>
      </c>
      <c r="L660" s="84" t="str">
        <f>C660 &amp; D660 &amp;E660 &amp; F660 &amp; G660</f>
        <v>00007030310023010612</v>
      </c>
    </row>
    <row r="661" spans="1:12" ht="22.5" x14ac:dyDescent="0.2">
      <c r="A661" s="100" t="s">
        <v>1754</v>
      </c>
      <c r="B661" s="101" t="s">
        <v>7</v>
      </c>
      <c r="C661" s="102" t="s">
        <v>71</v>
      </c>
      <c r="D661" s="125" t="s">
        <v>614</v>
      </c>
      <c r="E661" s="183" t="s">
        <v>642</v>
      </c>
      <c r="F661" s="184"/>
      <c r="G661" s="130" t="s">
        <v>71</v>
      </c>
      <c r="H661" s="97">
        <v>30000</v>
      </c>
      <c r="I661" s="103">
        <v>0</v>
      </c>
      <c r="J661" s="104">
        <v>30000</v>
      </c>
      <c r="K661" s="119" t="str">
        <f t="shared" si="12"/>
        <v>00007031600021610000</v>
      </c>
      <c r="L661" s="107" t="s">
        <v>641</v>
      </c>
    </row>
    <row r="662" spans="1:12" ht="22.5" x14ac:dyDescent="0.2">
      <c r="A662" s="100" t="s">
        <v>456</v>
      </c>
      <c r="B662" s="101" t="s">
        <v>7</v>
      </c>
      <c r="C662" s="102" t="s">
        <v>71</v>
      </c>
      <c r="D662" s="125" t="s">
        <v>614</v>
      </c>
      <c r="E662" s="183" t="s">
        <v>642</v>
      </c>
      <c r="F662" s="184"/>
      <c r="G662" s="130" t="s">
        <v>458</v>
      </c>
      <c r="H662" s="97">
        <v>30000</v>
      </c>
      <c r="I662" s="103">
        <v>0</v>
      </c>
      <c r="J662" s="104">
        <v>30000</v>
      </c>
      <c r="K662" s="119" t="str">
        <f t="shared" si="12"/>
        <v>00007031600021610600</v>
      </c>
      <c r="L662" s="107" t="s">
        <v>643</v>
      </c>
    </row>
    <row r="663" spans="1:12" x14ac:dyDescent="0.2">
      <c r="A663" s="100" t="s">
        <v>472</v>
      </c>
      <c r="B663" s="101" t="s">
        <v>7</v>
      </c>
      <c r="C663" s="102" t="s">
        <v>71</v>
      </c>
      <c r="D663" s="125" t="s">
        <v>614</v>
      </c>
      <c r="E663" s="183" t="s">
        <v>642</v>
      </c>
      <c r="F663" s="184"/>
      <c r="G663" s="130" t="s">
        <v>13</v>
      </c>
      <c r="H663" s="97">
        <v>30000</v>
      </c>
      <c r="I663" s="103">
        <v>0</v>
      </c>
      <c r="J663" s="104">
        <v>30000</v>
      </c>
      <c r="K663" s="119" t="str">
        <f t="shared" si="12"/>
        <v>00007031600021610620</v>
      </c>
      <c r="L663" s="107" t="s">
        <v>644</v>
      </c>
    </row>
    <row r="664" spans="1:12" s="85" customFormat="1" x14ac:dyDescent="0.2">
      <c r="A664" s="80" t="s">
        <v>493</v>
      </c>
      <c r="B664" s="79" t="s">
        <v>7</v>
      </c>
      <c r="C664" s="122" t="s">
        <v>71</v>
      </c>
      <c r="D664" s="126" t="s">
        <v>614</v>
      </c>
      <c r="E664" s="213" t="s">
        <v>642</v>
      </c>
      <c r="F664" s="214"/>
      <c r="G664" s="123" t="s">
        <v>494</v>
      </c>
      <c r="H664" s="81">
        <v>30000</v>
      </c>
      <c r="I664" s="82">
        <v>0</v>
      </c>
      <c r="J664" s="83">
        <f>IF(IF(H664="",0,H664)=0,0,(IF(H664&gt;0,IF(I664&gt;H664,0,H664-I664),IF(I664&gt;H664,H664-I664,0))))</f>
        <v>30000</v>
      </c>
      <c r="K664" s="119" t="str">
        <f t="shared" si="12"/>
        <v>00007031600021610622</v>
      </c>
      <c r="L664" s="84" t="str">
        <f>C664 &amp; D664 &amp;E664 &amp; F664 &amp; G664</f>
        <v>00007031600021610622</v>
      </c>
    </row>
    <row r="665" spans="1:12" ht="33.75" x14ac:dyDescent="0.2">
      <c r="A665" s="100" t="s">
        <v>2199</v>
      </c>
      <c r="B665" s="101" t="s">
        <v>7</v>
      </c>
      <c r="C665" s="102" t="s">
        <v>71</v>
      </c>
      <c r="D665" s="125" t="s">
        <v>614</v>
      </c>
      <c r="E665" s="183" t="s">
        <v>286</v>
      </c>
      <c r="F665" s="184"/>
      <c r="G665" s="130" t="s">
        <v>71</v>
      </c>
      <c r="H665" s="97">
        <v>3796400</v>
      </c>
      <c r="I665" s="103">
        <v>41585.910000000003</v>
      </c>
      <c r="J665" s="104">
        <v>3754814.09</v>
      </c>
      <c r="K665" s="119" t="str">
        <f t="shared" si="12"/>
        <v>00007039300072300000</v>
      </c>
      <c r="L665" s="107" t="s">
        <v>645</v>
      </c>
    </row>
    <row r="666" spans="1:12" ht="22.5" x14ac:dyDescent="0.2">
      <c r="A666" s="100" t="s">
        <v>456</v>
      </c>
      <c r="B666" s="101" t="s">
        <v>7</v>
      </c>
      <c r="C666" s="102" t="s">
        <v>71</v>
      </c>
      <c r="D666" s="125" t="s">
        <v>614</v>
      </c>
      <c r="E666" s="183" t="s">
        <v>286</v>
      </c>
      <c r="F666" s="184"/>
      <c r="G666" s="130" t="s">
        <v>458</v>
      </c>
      <c r="H666" s="97">
        <v>3796400</v>
      </c>
      <c r="I666" s="103">
        <v>41585.910000000003</v>
      </c>
      <c r="J666" s="104">
        <v>3754814.09</v>
      </c>
      <c r="K666" s="119" t="str">
        <f t="shared" si="12"/>
        <v>00007039300072300600</v>
      </c>
      <c r="L666" s="107" t="s">
        <v>646</v>
      </c>
    </row>
    <row r="667" spans="1:12" x14ac:dyDescent="0.2">
      <c r="A667" s="100" t="s">
        <v>467</v>
      </c>
      <c r="B667" s="101" t="s">
        <v>7</v>
      </c>
      <c r="C667" s="102" t="s">
        <v>71</v>
      </c>
      <c r="D667" s="125" t="s">
        <v>614</v>
      </c>
      <c r="E667" s="183" t="s">
        <v>286</v>
      </c>
      <c r="F667" s="184"/>
      <c r="G667" s="130" t="s">
        <v>469</v>
      </c>
      <c r="H667" s="97">
        <v>1500000</v>
      </c>
      <c r="I667" s="103">
        <v>0</v>
      </c>
      <c r="J667" s="104">
        <v>1500000</v>
      </c>
      <c r="K667" s="119" t="str">
        <f t="shared" si="12"/>
        <v>00007039300072300610</v>
      </c>
      <c r="L667" s="107" t="s">
        <v>647</v>
      </c>
    </row>
    <row r="668" spans="1:12" s="85" customFormat="1" ht="45" x14ac:dyDescent="0.2">
      <c r="A668" s="80" t="s">
        <v>470</v>
      </c>
      <c r="B668" s="79" t="s">
        <v>7</v>
      </c>
      <c r="C668" s="122" t="s">
        <v>71</v>
      </c>
      <c r="D668" s="126" t="s">
        <v>614</v>
      </c>
      <c r="E668" s="213" t="s">
        <v>286</v>
      </c>
      <c r="F668" s="214"/>
      <c r="G668" s="123" t="s">
        <v>471</v>
      </c>
      <c r="H668" s="81">
        <v>1500000</v>
      </c>
      <c r="I668" s="82">
        <v>0</v>
      </c>
      <c r="J668" s="83">
        <f>IF(IF(H668="",0,H668)=0,0,(IF(H668&gt;0,IF(I668&gt;H668,0,H668-I668),IF(I668&gt;H668,H668-I668,0))))</f>
        <v>1500000</v>
      </c>
      <c r="K668" s="119" t="str">
        <f t="shared" si="12"/>
        <v>00007039300072300611</v>
      </c>
      <c r="L668" s="84" t="str">
        <f>C668 &amp; D668 &amp;E668 &amp; F668 &amp; G668</f>
        <v>00007039300072300611</v>
      </c>
    </row>
    <row r="669" spans="1:12" x14ac:dyDescent="0.2">
      <c r="A669" s="100" t="s">
        <v>472</v>
      </c>
      <c r="B669" s="101" t="s">
        <v>7</v>
      </c>
      <c r="C669" s="102" t="s">
        <v>71</v>
      </c>
      <c r="D669" s="125" t="s">
        <v>614</v>
      </c>
      <c r="E669" s="183" t="s">
        <v>286</v>
      </c>
      <c r="F669" s="184"/>
      <c r="G669" s="130" t="s">
        <v>13</v>
      </c>
      <c r="H669" s="97">
        <v>2296400</v>
      </c>
      <c r="I669" s="103">
        <v>41585.910000000003</v>
      </c>
      <c r="J669" s="104">
        <v>2254814.09</v>
      </c>
      <c r="K669" s="119" t="str">
        <f t="shared" si="12"/>
        <v>00007039300072300620</v>
      </c>
      <c r="L669" s="107" t="s">
        <v>648</v>
      </c>
    </row>
    <row r="670" spans="1:12" s="85" customFormat="1" ht="45" x14ac:dyDescent="0.2">
      <c r="A670" s="80" t="s">
        <v>474</v>
      </c>
      <c r="B670" s="79" t="s">
        <v>7</v>
      </c>
      <c r="C670" s="122" t="s">
        <v>71</v>
      </c>
      <c r="D670" s="126" t="s">
        <v>614</v>
      </c>
      <c r="E670" s="213" t="s">
        <v>286</v>
      </c>
      <c r="F670" s="214"/>
      <c r="G670" s="123" t="s">
        <v>475</v>
      </c>
      <c r="H670" s="81">
        <v>2296400</v>
      </c>
      <c r="I670" s="82">
        <v>41585.910000000003</v>
      </c>
      <c r="J670" s="83">
        <f>IF(IF(H670="",0,H670)=0,0,(IF(H670&gt;0,IF(I670&gt;H670,0,H670-I670),IF(I670&gt;H670,H670-I670,0))))</f>
        <v>2254814.09</v>
      </c>
      <c r="K670" s="119" t="str">
        <f t="shared" si="12"/>
        <v>00007039300072300621</v>
      </c>
      <c r="L670" s="84" t="str">
        <f>C670 &amp; D670 &amp;E670 &amp; F670 &amp; G670</f>
        <v>00007039300072300621</v>
      </c>
    </row>
    <row r="671" spans="1:12" ht="33.75" x14ac:dyDescent="0.2">
      <c r="A671" s="100" t="s">
        <v>2199</v>
      </c>
      <c r="B671" s="101" t="s">
        <v>7</v>
      </c>
      <c r="C671" s="102" t="s">
        <v>71</v>
      </c>
      <c r="D671" s="125" t="s">
        <v>614</v>
      </c>
      <c r="E671" s="183" t="s">
        <v>290</v>
      </c>
      <c r="F671" s="184"/>
      <c r="G671" s="130" t="s">
        <v>71</v>
      </c>
      <c r="H671" s="97">
        <v>949500</v>
      </c>
      <c r="I671" s="103">
        <v>15670.15</v>
      </c>
      <c r="J671" s="104">
        <v>933829.85</v>
      </c>
      <c r="K671" s="119" t="str">
        <f t="shared" si="12"/>
        <v>000070393000S2300000</v>
      </c>
      <c r="L671" s="107" t="s">
        <v>649</v>
      </c>
    </row>
    <row r="672" spans="1:12" ht="22.5" x14ac:dyDescent="0.2">
      <c r="A672" s="100" t="s">
        <v>456</v>
      </c>
      <c r="B672" s="101" t="s">
        <v>7</v>
      </c>
      <c r="C672" s="102" t="s">
        <v>71</v>
      </c>
      <c r="D672" s="125" t="s">
        <v>614</v>
      </c>
      <c r="E672" s="183" t="s">
        <v>290</v>
      </c>
      <c r="F672" s="184"/>
      <c r="G672" s="130" t="s">
        <v>458</v>
      </c>
      <c r="H672" s="97">
        <v>949500</v>
      </c>
      <c r="I672" s="103">
        <v>15670.15</v>
      </c>
      <c r="J672" s="104">
        <v>933829.85</v>
      </c>
      <c r="K672" s="119" t="str">
        <f t="shared" si="12"/>
        <v>000070393000S2300600</v>
      </c>
      <c r="L672" s="107" t="s">
        <v>650</v>
      </c>
    </row>
    <row r="673" spans="1:12" x14ac:dyDescent="0.2">
      <c r="A673" s="100" t="s">
        <v>467</v>
      </c>
      <c r="B673" s="101" t="s">
        <v>7</v>
      </c>
      <c r="C673" s="102" t="s">
        <v>71</v>
      </c>
      <c r="D673" s="125" t="s">
        <v>614</v>
      </c>
      <c r="E673" s="183" t="s">
        <v>290</v>
      </c>
      <c r="F673" s="184"/>
      <c r="G673" s="130" t="s">
        <v>469</v>
      </c>
      <c r="H673" s="97">
        <v>375000</v>
      </c>
      <c r="I673" s="103">
        <v>0</v>
      </c>
      <c r="J673" s="104">
        <v>375000</v>
      </c>
      <c r="K673" s="119" t="str">
        <f t="shared" si="12"/>
        <v>000070393000S2300610</v>
      </c>
      <c r="L673" s="107" t="s">
        <v>651</v>
      </c>
    </row>
    <row r="674" spans="1:12" s="85" customFormat="1" ht="45" x14ac:dyDescent="0.2">
      <c r="A674" s="80" t="s">
        <v>470</v>
      </c>
      <c r="B674" s="79" t="s">
        <v>7</v>
      </c>
      <c r="C674" s="122" t="s">
        <v>71</v>
      </c>
      <c r="D674" s="126" t="s">
        <v>614</v>
      </c>
      <c r="E674" s="213" t="s">
        <v>290</v>
      </c>
      <c r="F674" s="214"/>
      <c r="G674" s="123" t="s">
        <v>471</v>
      </c>
      <c r="H674" s="81">
        <v>375000</v>
      </c>
      <c r="I674" s="82">
        <v>0</v>
      </c>
      <c r="J674" s="83">
        <f>IF(IF(H674="",0,H674)=0,0,(IF(H674&gt;0,IF(I674&gt;H674,0,H674-I674),IF(I674&gt;H674,H674-I674,0))))</f>
        <v>375000</v>
      </c>
      <c r="K674" s="119" t="str">
        <f t="shared" si="12"/>
        <v>000070393000S2300611</v>
      </c>
      <c r="L674" s="84" t="str">
        <f>C674 &amp; D674 &amp;E674 &amp; F674 &amp; G674</f>
        <v>000070393000S2300611</v>
      </c>
    </row>
    <row r="675" spans="1:12" x14ac:dyDescent="0.2">
      <c r="A675" s="100" t="s">
        <v>472</v>
      </c>
      <c r="B675" s="101" t="s">
        <v>7</v>
      </c>
      <c r="C675" s="102" t="s">
        <v>71</v>
      </c>
      <c r="D675" s="125" t="s">
        <v>614</v>
      </c>
      <c r="E675" s="183" t="s">
        <v>290</v>
      </c>
      <c r="F675" s="184"/>
      <c r="G675" s="130" t="s">
        <v>13</v>
      </c>
      <c r="H675" s="97">
        <v>574500</v>
      </c>
      <c r="I675" s="103">
        <v>15670.15</v>
      </c>
      <c r="J675" s="104">
        <v>558829.85</v>
      </c>
      <c r="K675" s="119" t="str">
        <f t="shared" si="12"/>
        <v>000070393000S2300620</v>
      </c>
      <c r="L675" s="107" t="s">
        <v>652</v>
      </c>
    </row>
    <row r="676" spans="1:12" s="85" customFormat="1" ht="45" x14ac:dyDescent="0.2">
      <c r="A676" s="80" t="s">
        <v>474</v>
      </c>
      <c r="B676" s="79" t="s">
        <v>7</v>
      </c>
      <c r="C676" s="122" t="s">
        <v>71</v>
      </c>
      <c r="D676" s="126" t="s">
        <v>614</v>
      </c>
      <c r="E676" s="213" t="s">
        <v>290</v>
      </c>
      <c r="F676" s="214"/>
      <c r="G676" s="123" t="s">
        <v>475</v>
      </c>
      <c r="H676" s="81">
        <v>574500</v>
      </c>
      <c r="I676" s="82">
        <v>15670.15</v>
      </c>
      <c r="J676" s="83">
        <f>IF(IF(H676="",0,H676)=0,0,(IF(H676&gt;0,IF(I676&gt;H676,0,H676-I676),IF(I676&gt;H676,H676-I676,0))))</f>
        <v>558829.85</v>
      </c>
      <c r="K676" s="119" t="str">
        <f t="shared" si="12"/>
        <v>000070393000S2300621</v>
      </c>
      <c r="L676" s="84" t="str">
        <f>C676 &amp; D676 &amp;E676 &amp; F676 &amp; G676</f>
        <v>000070393000S2300621</v>
      </c>
    </row>
    <row r="677" spans="1:12" x14ac:dyDescent="0.2">
      <c r="A677" s="100" t="s">
        <v>653</v>
      </c>
      <c r="B677" s="101" t="s">
        <v>7</v>
      </c>
      <c r="C677" s="102" t="s">
        <v>71</v>
      </c>
      <c r="D677" s="125" t="s">
        <v>655</v>
      </c>
      <c r="E677" s="183" t="s">
        <v>121</v>
      </c>
      <c r="F677" s="184"/>
      <c r="G677" s="130" t="s">
        <v>71</v>
      </c>
      <c r="H677" s="97">
        <v>18687300</v>
      </c>
      <c r="I677" s="103">
        <v>896100.54</v>
      </c>
      <c r="J677" s="104">
        <v>17791199.460000001</v>
      </c>
      <c r="K677" s="119" t="str">
        <f t="shared" si="12"/>
        <v>00007070000000000000</v>
      </c>
      <c r="L677" s="107" t="s">
        <v>654</v>
      </c>
    </row>
    <row r="678" spans="1:12" ht="22.5" x14ac:dyDescent="0.2">
      <c r="A678" s="100" t="s">
        <v>1437</v>
      </c>
      <c r="B678" s="101" t="s">
        <v>7</v>
      </c>
      <c r="C678" s="102" t="s">
        <v>71</v>
      </c>
      <c r="D678" s="125" t="s">
        <v>655</v>
      </c>
      <c r="E678" s="183" t="s">
        <v>657</v>
      </c>
      <c r="F678" s="184"/>
      <c r="G678" s="130" t="s">
        <v>71</v>
      </c>
      <c r="H678" s="97">
        <v>1154800</v>
      </c>
      <c r="I678" s="103">
        <v>0</v>
      </c>
      <c r="J678" s="104">
        <v>1154800</v>
      </c>
      <c r="K678" s="119" t="str">
        <f t="shared" si="12"/>
        <v>00007070240025060000</v>
      </c>
      <c r="L678" s="107" t="s">
        <v>656</v>
      </c>
    </row>
    <row r="679" spans="1:12" ht="22.5" x14ac:dyDescent="0.2">
      <c r="A679" s="100" t="s">
        <v>456</v>
      </c>
      <c r="B679" s="101" t="s">
        <v>7</v>
      </c>
      <c r="C679" s="102" t="s">
        <v>71</v>
      </c>
      <c r="D679" s="125" t="s">
        <v>655</v>
      </c>
      <c r="E679" s="183" t="s">
        <v>657</v>
      </c>
      <c r="F679" s="184"/>
      <c r="G679" s="130" t="s">
        <v>458</v>
      </c>
      <c r="H679" s="97">
        <v>1154800</v>
      </c>
      <c r="I679" s="103">
        <v>0</v>
      </c>
      <c r="J679" s="104">
        <v>1154800</v>
      </c>
      <c r="K679" s="119" t="str">
        <f t="shared" si="12"/>
        <v>00007070240025060600</v>
      </c>
      <c r="L679" s="107" t="s">
        <v>658</v>
      </c>
    </row>
    <row r="680" spans="1:12" x14ac:dyDescent="0.2">
      <c r="A680" s="100" t="s">
        <v>472</v>
      </c>
      <c r="B680" s="101" t="s">
        <v>7</v>
      </c>
      <c r="C680" s="102" t="s">
        <v>71</v>
      </c>
      <c r="D680" s="125" t="s">
        <v>655</v>
      </c>
      <c r="E680" s="183" t="s">
        <v>657</v>
      </c>
      <c r="F680" s="184"/>
      <c r="G680" s="130" t="s">
        <v>13</v>
      </c>
      <c r="H680" s="97">
        <v>1154800</v>
      </c>
      <c r="I680" s="103">
        <v>0</v>
      </c>
      <c r="J680" s="104">
        <v>1154800</v>
      </c>
      <c r="K680" s="119" t="str">
        <f t="shared" si="12"/>
        <v>00007070240025060620</v>
      </c>
      <c r="L680" s="107" t="s">
        <v>659</v>
      </c>
    </row>
    <row r="681" spans="1:12" s="85" customFormat="1" x14ac:dyDescent="0.2">
      <c r="A681" s="80" t="s">
        <v>493</v>
      </c>
      <c r="B681" s="79" t="s">
        <v>7</v>
      </c>
      <c r="C681" s="122" t="s">
        <v>71</v>
      </c>
      <c r="D681" s="126" t="s">
        <v>655</v>
      </c>
      <c r="E681" s="213" t="s">
        <v>657</v>
      </c>
      <c r="F681" s="214"/>
      <c r="G681" s="123" t="s">
        <v>494</v>
      </c>
      <c r="H681" s="81">
        <v>1154800</v>
      </c>
      <c r="I681" s="82">
        <v>0</v>
      </c>
      <c r="J681" s="83">
        <f>IF(IF(H681="",0,H681)=0,0,(IF(H681&gt;0,IF(I681&gt;H681,0,H681-I681),IF(I681&gt;H681,H681-I681,0))))</f>
        <v>1154800</v>
      </c>
      <c r="K681" s="119" t="str">
        <f t="shared" si="12"/>
        <v>00007070240025060622</v>
      </c>
      <c r="L681" s="84" t="str">
        <f>C681 &amp; D681 &amp;E681 &amp; F681 &amp; G681</f>
        <v>00007070240025060622</v>
      </c>
    </row>
    <row r="682" spans="1:12" ht="22.5" x14ac:dyDescent="0.2">
      <c r="A682" s="100" t="s">
        <v>1843</v>
      </c>
      <c r="B682" s="101" t="s">
        <v>7</v>
      </c>
      <c r="C682" s="102" t="s">
        <v>71</v>
      </c>
      <c r="D682" s="125" t="s">
        <v>655</v>
      </c>
      <c r="E682" s="183" t="s">
        <v>661</v>
      </c>
      <c r="F682" s="184"/>
      <c r="G682" s="130" t="s">
        <v>71</v>
      </c>
      <c r="H682" s="97">
        <v>137000</v>
      </c>
      <c r="I682" s="103">
        <v>0</v>
      </c>
      <c r="J682" s="104">
        <v>137000</v>
      </c>
      <c r="K682" s="119" t="str">
        <f t="shared" si="12"/>
        <v>00007072200022210000</v>
      </c>
      <c r="L682" s="107" t="s">
        <v>660</v>
      </c>
    </row>
    <row r="683" spans="1:12" ht="22.5" x14ac:dyDescent="0.2">
      <c r="A683" s="100" t="s">
        <v>456</v>
      </c>
      <c r="B683" s="101" t="s">
        <v>7</v>
      </c>
      <c r="C683" s="102" t="s">
        <v>71</v>
      </c>
      <c r="D683" s="125" t="s">
        <v>655</v>
      </c>
      <c r="E683" s="183" t="s">
        <v>661</v>
      </c>
      <c r="F683" s="184"/>
      <c r="G683" s="130" t="s">
        <v>458</v>
      </c>
      <c r="H683" s="97">
        <v>137000</v>
      </c>
      <c r="I683" s="103">
        <v>0</v>
      </c>
      <c r="J683" s="104">
        <v>137000</v>
      </c>
      <c r="K683" s="119" t="str">
        <f t="shared" si="12"/>
        <v>00007072200022210600</v>
      </c>
      <c r="L683" s="107" t="s">
        <v>662</v>
      </c>
    </row>
    <row r="684" spans="1:12" x14ac:dyDescent="0.2">
      <c r="A684" s="100" t="s">
        <v>467</v>
      </c>
      <c r="B684" s="101" t="s">
        <v>7</v>
      </c>
      <c r="C684" s="102" t="s">
        <v>71</v>
      </c>
      <c r="D684" s="125" t="s">
        <v>655</v>
      </c>
      <c r="E684" s="183" t="s">
        <v>661</v>
      </c>
      <c r="F684" s="184"/>
      <c r="G684" s="130" t="s">
        <v>469</v>
      </c>
      <c r="H684" s="97">
        <v>137000</v>
      </c>
      <c r="I684" s="103">
        <v>0</v>
      </c>
      <c r="J684" s="104">
        <v>137000</v>
      </c>
      <c r="K684" s="119" t="str">
        <f t="shared" si="12"/>
        <v>00007072200022210610</v>
      </c>
      <c r="L684" s="107" t="s">
        <v>663</v>
      </c>
    </row>
    <row r="685" spans="1:12" s="85" customFormat="1" x14ac:dyDescent="0.2">
      <c r="A685" s="80" t="s">
        <v>490</v>
      </c>
      <c r="B685" s="79" t="s">
        <v>7</v>
      </c>
      <c r="C685" s="122" t="s">
        <v>71</v>
      </c>
      <c r="D685" s="126" t="s">
        <v>655</v>
      </c>
      <c r="E685" s="213" t="s">
        <v>661</v>
      </c>
      <c r="F685" s="214"/>
      <c r="G685" s="123" t="s">
        <v>491</v>
      </c>
      <c r="H685" s="81">
        <v>137000</v>
      </c>
      <c r="I685" s="82">
        <v>0</v>
      </c>
      <c r="J685" s="83">
        <f>IF(IF(H685="",0,H685)=0,0,(IF(H685&gt;0,IF(I685&gt;H685,0,H685-I685),IF(I685&gt;H685,H685-I685,0))))</f>
        <v>137000</v>
      </c>
      <c r="K685" s="119" t="str">
        <f t="shared" si="12"/>
        <v>00007072200022210612</v>
      </c>
      <c r="L685" s="84" t="str">
        <f>C685 &amp; D685 &amp;E685 &amp; F685 &amp; G685</f>
        <v>00007072200022210612</v>
      </c>
    </row>
    <row r="686" spans="1:12" x14ac:dyDescent="0.2">
      <c r="A686" s="100" t="s">
        <v>1844</v>
      </c>
      <c r="B686" s="101" t="s">
        <v>7</v>
      </c>
      <c r="C686" s="102" t="s">
        <v>71</v>
      </c>
      <c r="D686" s="125" t="s">
        <v>655</v>
      </c>
      <c r="E686" s="183" t="s">
        <v>665</v>
      </c>
      <c r="F686" s="184"/>
      <c r="G686" s="130" t="s">
        <v>71</v>
      </c>
      <c r="H686" s="97">
        <v>163000</v>
      </c>
      <c r="I686" s="103">
        <v>0</v>
      </c>
      <c r="J686" s="104">
        <v>163000</v>
      </c>
      <c r="K686" s="119" t="str">
        <f t="shared" si="12"/>
        <v>00007072200022220000</v>
      </c>
      <c r="L686" s="107" t="s">
        <v>664</v>
      </c>
    </row>
    <row r="687" spans="1:12" ht="22.5" x14ac:dyDescent="0.2">
      <c r="A687" s="100" t="s">
        <v>456</v>
      </c>
      <c r="B687" s="101" t="s">
        <v>7</v>
      </c>
      <c r="C687" s="102" t="s">
        <v>71</v>
      </c>
      <c r="D687" s="125" t="s">
        <v>655</v>
      </c>
      <c r="E687" s="183" t="s">
        <v>665</v>
      </c>
      <c r="F687" s="184"/>
      <c r="G687" s="130" t="s">
        <v>458</v>
      </c>
      <c r="H687" s="97">
        <v>163000</v>
      </c>
      <c r="I687" s="103">
        <v>0</v>
      </c>
      <c r="J687" s="104">
        <v>163000</v>
      </c>
      <c r="K687" s="119" t="str">
        <f t="shared" si="12"/>
        <v>00007072200022220600</v>
      </c>
      <c r="L687" s="107" t="s">
        <v>666</v>
      </c>
    </row>
    <row r="688" spans="1:12" x14ac:dyDescent="0.2">
      <c r="A688" s="100" t="s">
        <v>467</v>
      </c>
      <c r="B688" s="101" t="s">
        <v>7</v>
      </c>
      <c r="C688" s="102" t="s">
        <v>71</v>
      </c>
      <c r="D688" s="125" t="s">
        <v>655</v>
      </c>
      <c r="E688" s="183" t="s">
        <v>665</v>
      </c>
      <c r="F688" s="184"/>
      <c r="G688" s="130" t="s">
        <v>469</v>
      </c>
      <c r="H688" s="97">
        <v>163000</v>
      </c>
      <c r="I688" s="103">
        <v>0</v>
      </c>
      <c r="J688" s="104">
        <v>163000</v>
      </c>
      <c r="K688" s="119" t="str">
        <f t="shared" si="12"/>
        <v>00007072200022220610</v>
      </c>
      <c r="L688" s="107" t="s">
        <v>667</v>
      </c>
    </row>
    <row r="689" spans="1:12" s="85" customFormat="1" x14ac:dyDescent="0.2">
      <c r="A689" s="80" t="s">
        <v>490</v>
      </c>
      <c r="B689" s="79" t="s">
        <v>7</v>
      </c>
      <c r="C689" s="122" t="s">
        <v>71</v>
      </c>
      <c r="D689" s="126" t="s">
        <v>655</v>
      </c>
      <c r="E689" s="213" t="s">
        <v>665</v>
      </c>
      <c r="F689" s="214"/>
      <c r="G689" s="123" t="s">
        <v>491</v>
      </c>
      <c r="H689" s="81">
        <v>163000</v>
      </c>
      <c r="I689" s="82">
        <v>0</v>
      </c>
      <c r="J689" s="83">
        <f>IF(IF(H689="",0,H689)=0,0,(IF(H689&gt;0,IF(I689&gt;H689,0,H689-I689),IF(I689&gt;H689,H689-I689,0))))</f>
        <v>163000</v>
      </c>
      <c r="K689" s="119" t="str">
        <f t="shared" si="12"/>
        <v>00007072200022220612</v>
      </c>
      <c r="L689" s="84" t="str">
        <f>C689 &amp; D689 &amp;E689 &amp; F689 &amp; G689</f>
        <v>00007072200022220612</v>
      </c>
    </row>
    <row r="690" spans="1:12" ht="33.75" x14ac:dyDescent="0.2">
      <c r="A690" s="100" t="s">
        <v>1845</v>
      </c>
      <c r="B690" s="101" t="s">
        <v>7</v>
      </c>
      <c r="C690" s="102" t="s">
        <v>71</v>
      </c>
      <c r="D690" s="125" t="s">
        <v>655</v>
      </c>
      <c r="E690" s="183" t="s">
        <v>669</v>
      </c>
      <c r="F690" s="184"/>
      <c r="G690" s="130" t="s">
        <v>71</v>
      </c>
      <c r="H690" s="97">
        <v>13230000</v>
      </c>
      <c r="I690" s="103">
        <v>875296.54</v>
      </c>
      <c r="J690" s="104">
        <v>12354703.460000001</v>
      </c>
      <c r="K690" s="119" t="str">
        <f t="shared" si="12"/>
        <v>00007072200022230000</v>
      </c>
      <c r="L690" s="107" t="s">
        <v>668</v>
      </c>
    </row>
    <row r="691" spans="1:12" ht="22.5" x14ac:dyDescent="0.2">
      <c r="A691" s="100" t="s">
        <v>456</v>
      </c>
      <c r="B691" s="101" t="s">
        <v>7</v>
      </c>
      <c r="C691" s="102" t="s">
        <v>71</v>
      </c>
      <c r="D691" s="125" t="s">
        <v>655</v>
      </c>
      <c r="E691" s="183" t="s">
        <v>669</v>
      </c>
      <c r="F691" s="184"/>
      <c r="G691" s="130" t="s">
        <v>458</v>
      </c>
      <c r="H691" s="97">
        <v>13230000</v>
      </c>
      <c r="I691" s="103">
        <v>875296.54</v>
      </c>
      <c r="J691" s="104">
        <v>12354703.460000001</v>
      </c>
      <c r="K691" s="119" t="str">
        <f t="shared" si="12"/>
        <v>00007072200022230600</v>
      </c>
      <c r="L691" s="107" t="s">
        <v>670</v>
      </c>
    </row>
    <row r="692" spans="1:12" x14ac:dyDescent="0.2">
      <c r="A692" s="100" t="s">
        <v>467</v>
      </c>
      <c r="B692" s="101" t="s">
        <v>7</v>
      </c>
      <c r="C692" s="102" t="s">
        <v>71</v>
      </c>
      <c r="D692" s="125" t="s">
        <v>655</v>
      </c>
      <c r="E692" s="183" t="s">
        <v>669</v>
      </c>
      <c r="F692" s="184"/>
      <c r="G692" s="130" t="s">
        <v>469</v>
      </c>
      <c r="H692" s="97">
        <v>13230000</v>
      </c>
      <c r="I692" s="103">
        <v>875296.54</v>
      </c>
      <c r="J692" s="104">
        <v>12354703.460000001</v>
      </c>
      <c r="K692" s="119" t="str">
        <f t="shared" si="12"/>
        <v>00007072200022230610</v>
      </c>
      <c r="L692" s="107" t="s">
        <v>671</v>
      </c>
    </row>
    <row r="693" spans="1:12" s="85" customFormat="1" ht="45" x14ac:dyDescent="0.2">
      <c r="A693" s="80" t="s">
        <v>470</v>
      </c>
      <c r="B693" s="79" t="s">
        <v>7</v>
      </c>
      <c r="C693" s="122" t="s">
        <v>71</v>
      </c>
      <c r="D693" s="126" t="s">
        <v>655</v>
      </c>
      <c r="E693" s="213" t="s">
        <v>669</v>
      </c>
      <c r="F693" s="214"/>
      <c r="G693" s="123" t="s">
        <v>471</v>
      </c>
      <c r="H693" s="81">
        <v>13230000</v>
      </c>
      <c r="I693" s="82">
        <v>875296.54</v>
      </c>
      <c r="J693" s="83">
        <f>IF(IF(H693="",0,H693)=0,0,(IF(H693&gt;0,IF(I693&gt;H693,0,H693-I693),IF(I693&gt;H693,H693-I693,0))))</f>
        <v>12354703.460000001</v>
      </c>
      <c r="K693" s="119" t="str">
        <f t="shared" si="12"/>
        <v>00007072200022230611</v>
      </c>
      <c r="L693" s="84" t="str">
        <f>C693 &amp; D693 &amp;E693 &amp; F693 &amp; G693</f>
        <v>00007072200022230611</v>
      </c>
    </row>
    <row r="694" spans="1:12" ht="45" x14ac:dyDescent="0.2">
      <c r="A694" s="100" t="s">
        <v>1846</v>
      </c>
      <c r="B694" s="101" t="s">
        <v>7</v>
      </c>
      <c r="C694" s="102" t="s">
        <v>71</v>
      </c>
      <c r="D694" s="125" t="s">
        <v>655</v>
      </c>
      <c r="E694" s="183" t="s">
        <v>673</v>
      </c>
      <c r="F694" s="184"/>
      <c r="G694" s="130" t="s">
        <v>71</v>
      </c>
      <c r="H694" s="97">
        <v>1200000</v>
      </c>
      <c r="I694" s="103">
        <v>15204</v>
      </c>
      <c r="J694" s="104">
        <v>1184796</v>
      </c>
      <c r="K694" s="119" t="str">
        <f t="shared" si="12"/>
        <v>00007072200022240000</v>
      </c>
      <c r="L694" s="107" t="s">
        <v>672</v>
      </c>
    </row>
    <row r="695" spans="1:12" ht="56.25" x14ac:dyDescent="0.2">
      <c r="A695" s="100" t="s">
        <v>128</v>
      </c>
      <c r="B695" s="101" t="s">
        <v>7</v>
      </c>
      <c r="C695" s="102" t="s">
        <v>71</v>
      </c>
      <c r="D695" s="125" t="s">
        <v>655</v>
      </c>
      <c r="E695" s="183" t="s">
        <v>673</v>
      </c>
      <c r="F695" s="184"/>
      <c r="G695" s="130" t="s">
        <v>130</v>
      </c>
      <c r="H695" s="97">
        <v>1200000</v>
      </c>
      <c r="I695" s="103">
        <v>15204</v>
      </c>
      <c r="J695" s="104">
        <v>1184796</v>
      </c>
      <c r="K695" s="119" t="str">
        <f t="shared" si="12"/>
        <v>00007072200022240100</v>
      </c>
      <c r="L695" s="107" t="s">
        <v>674</v>
      </c>
    </row>
    <row r="696" spans="1:12" x14ac:dyDescent="0.2">
      <c r="A696" s="100" t="s">
        <v>272</v>
      </c>
      <c r="B696" s="101" t="s">
        <v>7</v>
      </c>
      <c r="C696" s="102" t="s">
        <v>71</v>
      </c>
      <c r="D696" s="125" t="s">
        <v>655</v>
      </c>
      <c r="E696" s="183" t="s">
        <v>673</v>
      </c>
      <c r="F696" s="184"/>
      <c r="G696" s="130" t="s">
        <v>274</v>
      </c>
      <c r="H696" s="97">
        <v>1200000</v>
      </c>
      <c r="I696" s="103">
        <v>15204</v>
      </c>
      <c r="J696" s="104">
        <v>1184796</v>
      </c>
      <c r="K696" s="119" t="str">
        <f t="shared" si="12"/>
        <v>00007072200022240110</v>
      </c>
      <c r="L696" s="107" t="s">
        <v>675</v>
      </c>
    </row>
    <row r="697" spans="1:12" s="85" customFormat="1" x14ac:dyDescent="0.2">
      <c r="A697" s="80" t="s">
        <v>275</v>
      </c>
      <c r="B697" s="79" t="s">
        <v>7</v>
      </c>
      <c r="C697" s="122" t="s">
        <v>71</v>
      </c>
      <c r="D697" s="126" t="s">
        <v>655</v>
      </c>
      <c r="E697" s="213" t="s">
        <v>673</v>
      </c>
      <c r="F697" s="214"/>
      <c r="G697" s="123" t="s">
        <v>276</v>
      </c>
      <c r="H697" s="81">
        <v>920000</v>
      </c>
      <c r="I697" s="82">
        <v>15204</v>
      </c>
      <c r="J697" s="83">
        <f>IF(IF(H697="",0,H697)=0,0,(IF(H697&gt;0,IF(I697&gt;H697,0,H697-I697),IF(I697&gt;H697,H697-I697,0))))</f>
        <v>904796</v>
      </c>
      <c r="K697" s="119" t="str">
        <f t="shared" si="12"/>
        <v>00007072200022240111</v>
      </c>
      <c r="L697" s="84" t="str">
        <f>C697 &amp; D697 &amp;E697 &amp; F697 &amp; G697</f>
        <v>00007072200022240111</v>
      </c>
    </row>
    <row r="698" spans="1:12" s="85" customFormat="1" ht="33.75" x14ac:dyDescent="0.2">
      <c r="A698" s="80" t="s">
        <v>277</v>
      </c>
      <c r="B698" s="79" t="s">
        <v>7</v>
      </c>
      <c r="C698" s="122" t="s">
        <v>71</v>
      </c>
      <c r="D698" s="126" t="s">
        <v>655</v>
      </c>
      <c r="E698" s="213" t="s">
        <v>673</v>
      </c>
      <c r="F698" s="214"/>
      <c r="G698" s="123" t="s">
        <v>278</v>
      </c>
      <c r="H698" s="81">
        <v>280000</v>
      </c>
      <c r="I698" s="82">
        <v>0</v>
      </c>
      <c r="J698" s="83">
        <f>IF(IF(H698="",0,H698)=0,0,(IF(H698&gt;0,IF(I698&gt;H698,0,H698-I698),IF(I698&gt;H698,H698-I698,0))))</f>
        <v>280000</v>
      </c>
      <c r="K698" s="119" t="str">
        <f t="shared" si="12"/>
        <v>00007072200022240119</v>
      </c>
      <c r="L698" s="84" t="str">
        <f>C698 &amp; D698 &amp;E698 &amp; F698 &amp; G698</f>
        <v>00007072200022240119</v>
      </c>
    </row>
    <row r="699" spans="1:12" ht="56.25" x14ac:dyDescent="0.2">
      <c r="A699" s="100" t="s">
        <v>1848</v>
      </c>
      <c r="B699" s="101" t="s">
        <v>7</v>
      </c>
      <c r="C699" s="102" t="s">
        <v>71</v>
      </c>
      <c r="D699" s="125" t="s">
        <v>655</v>
      </c>
      <c r="E699" s="183" t="s">
        <v>677</v>
      </c>
      <c r="F699" s="184"/>
      <c r="G699" s="130" t="s">
        <v>71</v>
      </c>
      <c r="H699" s="97">
        <v>865000</v>
      </c>
      <c r="I699" s="103">
        <v>0</v>
      </c>
      <c r="J699" s="104">
        <v>865000</v>
      </c>
      <c r="K699" s="119" t="str">
        <f t="shared" si="12"/>
        <v>0000707220E854121000</v>
      </c>
      <c r="L699" s="107" t="s">
        <v>676</v>
      </c>
    </row>
    <row r="700" spans="1:12" ht="22.5" x14ac:dyDescent="0.2">
      <c r="A700" s="100" t="s">
        <v>456</v>
      </c>
      <c r="B700" s="101" t="s">
        <v>7</v>
      </c>
      <c r="C700" s="102" t="s">
        <v>71</v>
      </c>
      <c r="D700" s="125" t="s">
        <v>655</v>
      </c>
      <c r="E700" s="183" t="s">
        <v>677</v>
      </c>
      <c r="F700" s="184"/>
      <c r="G700" s="130" t="s">
        <v>458</v>
      </c>
      <c r="H700" s="97">
        <v>865000</v>
      </c>
      <c r="I700" s="103">
        <v>0</v>
      </c>
      <c r="J700" s="104">
        <v>865000</v>
      </c>
      <c r="K700" s="119" t="str">
        <f t="shared" ref="K700:K763" si="13">C700 &amp; D700 &amp;E700 &amp; F700 &amp; G700</f>
        <v>0000707220E854121600</v>
      </c>
      <c r="L700" s="107" t="s">
        <v>678</v>
      </c>
    </row>
    <row r="701" spans="1:12" x14ac:dyDescent="0.2">
      <c r="A701" s="100" t="s">
        <v>467</v>
      </c>
      <c r="B701" s="101" t="s">
        <v>7</v>
      </c>
      <c r="C701" s="102" t="s">
        <v>71</v>
      </c>
      <c r="D701" s="125" t="s">
        <v>655</v>
      </c>
      <c r="E701" s="183" t="s">
        <v>677</v>
      </c>
      <c r="F701" s="184"/>
      <c r="G701" s="130" t="s">
        <v>469</v>
      </c>
      <c r="H701" s="97">
        <v>865000</v>
      </c>
      <c r="I701" s="103">
        <v>0</v>
      </c>
      <c r="J701" s="104">
        <v>865000</v>
      </c>
      <c r="K701" s="119" t="str">
        <f t="shared" si="13"/>
        <v>0000707220E854121610</v>
      </c>
      <c r="L701" s="107" t="s">
        <v>679</v>
      </c>
    </row>
    <row r="702" spans="1:12" s="85" customFormat="1" x14ac:dyDescent="0.2">
      <c r="A702" s="80" t="s">
        <v>490</v>
      </c>
      <c r="B702" s="79" t="s">
        <v>7</v>
      </c>
      <c r="C702" s="122" t="s">
        <v>71</v>
      </c>
      <c r="D702" s="126" t="s">
        <v>655</v>
      </c>
      <c r="E702" s="213" t="s">
        <v>677</v>
      </c>
      <c r="F702" s="214"/>
      <c r="G702" s="123" t="s">
        <v>491</v>
      </c>
      <c r="H702" s="81">
        <v>865000</v>
      </c>
      <c r="I702" s="82">
        <v>0</v>
      </c>
      <c r="J702" s="83">
        <f>IF(IF(H702="",0,H702)=0,0,(IF(H702&gt;0,IF(I702&gt;H702,0,H702-I702),IF(I702&gt;H702,H702-I702,0))))</f>
        <v>865000</v>
      </c>
      <c r="K702" s="119" t="str">
        <f t="shared" si="13"/>
        <v>0000707220E854121612</v>
      </c>
      <c r="L702" s="84" t="str">
        <f>C702 &amp; D702 &amp;E702 &amp; F702 &amp; G702</f>
        <v>0000707220E854121612</v>
      </c>
    </row>
    <row r="703" spans="1:12" ht="33.75" x14ac:dyDescent="0.2">
      <c r="A703" s="100" t="s">
        <v>2199</v>
      </c>
      <c r="B703" s="101" t="s">
        <v>7</v>
      </c>
      <c r="C703" s="102" t="s">
        <v>71</v>
      </c>
      <c r="D703" s="125" t="s">
        <v>655</v>
      </c>
      <c r="E703" s="183" t="s">
        <v>286</v>
      </c>
      <c r="F703" s="184"/>
      <c r="G703" s="130" t="s">
        <v>71</v>
      </c>
      <c r="H703" s="97">
        <v>1550000</v>
      </c>
      <c r="I703" s="103">
        <v>0</v>
      </c>
      <c r="J703" s="104">
        <v>1550000</v>
      </c>
      <c r="K703" s="119" t="str">
        <f t="shared" si="13"/>
        <v>00007079300072300000</v>
      </c>
      <c r="L703" s="107" t="s">
        <v>680</v>
      </c>
    </row>
    <row r="704" spans="1:12" ht="22.5" x14ac:dyDescent="0.2">
      <c r="A704" s="100" t="s">
        <v>456</v>
      </c>
      <c r="B704" s="101" t="s">
        <v>7</v>
      </c>
      <c r="C704" s="102" t="s">
        <v>71</v>
      </c>
      <c r="D704" s="125" t="s">
        <v>655</v>
      </c>
      <c r="E704" s="183" t="s">
        <v>286</v>
      </c>
      <c r="F704" s="184"/>
      <c r="G704" s="130" t="s">
        <v>458</v>
      </c>
      <c r="H704" s="97">
        <v>1550000</v>
      </c>
      <c r="I704" s="103">
        <v>0</v>
      </c>
      <c r="J704" s="104">
        <v>1550000</v>
      </c>
      <c r="K704" s="119" t="str">
        <f t="shared" si="13"/>
        <v>00007079300072300600</v>
      </c>
      <c r="L704" s="107" t="s">
        <v>681</v>
      </c>
    </row>
    <row r="705" spans="1:12" x14ac:dyDescent="0.2">
      <c r="A705" s="100" t="s">
        <v>467</v>
      </c>
      <c r="B705" s="101" t="s">
        <v>7</v>
      </c>
      <c r="C705" s="102" t="s">
        <v>71</v>
      </c>
      <c r="D705" s="125" t="s">
        <v>655</v>
      </c>
      <c r="E705" s="183" t="s">
        <v>286</v>
      </c>
      <c r="F705" s="184"/>
      <c r="G705" s="130" t="s">
        <v>469</v>
      </c>
      <c r="H705" s="97">
        <v>1550000</v>
      </c>
      <c r="I705" s="103">
        <v>0</v>
      </c>
      <c r="J705" s="104">
        <v>1550000</v>
      </c>
      <c r="K705" s="119" t="str">
        <f t="shared" si="13"/>
        <v>00007079300072300610</v>
      </c>
      <c r="L705" s="107" t="s">
        <v>682</v>
      </c>
    </row>
    <row r="706" spans="1:12" s="85" customFormat="1" ht="45" x14ac:dyDescent="0.2">
      <c r="A706" s="80" t="s">
        <v>470</v>
      </c>
      <c r="B706" s="79" t="s">
        <v>7</v>
      </c>
      <c r="C706" s="122" t="s">
        <v>71</v>
      </c>
      <c r="D706" s="126" t="s">
        <v>655</v>
      </c>
      <c r="E706" s="213" t="s">
        <v>286</v>
      </c>
      <c r="F706" s="214"/>
      <c r="G706" s="123" t="s">
        <v>471</v>
      </c>
      <c r="H706" s="81">
        <v>1550000</v>
      </c>
      <c r="I706" s="82">
        <v>0</v>
      </c>
      <c r="J706" s="83">
        <f>IF(IF(H706="",0,H706)=0,0,(IF(H706&gt;0,IF(I706&gt;H706,0,H706-I706),IF(I706&gt;H706,H706-I706,0))))</f>
        <v>1550000</v>
      </c>
      <c r="K706" s="119" t="str">
        <f t="shared" si="13"/>
        <v>00007079300072300611</v>
      </c>
      <c r="L706" s="84" t="str">
        <f>C706 &amp; D706 &amp;E706 &amp; F706 &amp; G706</f>
        <v>00007079300072300611</v>
      </c>
    </row>
    <row r="707" spans="1:12" ht="33.75" x14ac:dyDescent="0.2">
      <c r="A707" s="100" t="s">
        <v>2199</v>
      </c>
      <c r="B707" s="101" t="s">
        <v>7</v>
      </c>
      <c r="C707" s="102" t="s">
        <v>71</v>
      </c>
      <c r="D707" s="125" t="s">
        <v>655</v>
      </c>
      <c r="E707" s="183" t="s">
        <v>290</v>
      </c>
      <c r="F707" s="184"/>
      <c r="G707" s="130" t="s">
        <v>71</v>
      </c>
      <c r="H707" s="97">
        <v>387500</v>
      </c>
      <c r="I707" s="103">
        <v>5600</v>
      </c>
      <c r="J707" s="104">
        <v>381900</v>
      </c>
      <c r="K707" s="119" t="str">
        <f t="shared" si="13"/>
        <v>000070793000S2300000</v>
      </c>
      <c r="L707" s="107" t="s">
        <v>683</v>
      </c>
    </row>
    <row r="708" spans="1:12" ht="22.5" x14ac:dyDescent="0.2">
      <c r="A708" s="100" t="s">
        <v>456</v>
      </c>
      <c r="B708" s="101" t="s">
        <v>7</v>
      </c>
      <c r="C708" s="102" t="s">
        <v>71</v>
      </c>
      <c r="D708" s="125" t="s">
        <v>655</v>
      </c>
      <c r="E708" s="183" t="s">
        <v>290</v>
      </c>
      <c r="F708" s="184"/>
      <c r="G708" s="130" t="s">
        <v>458</v>
      </c>
      <c r="H708" s="97">
        <v>387500</v>
      </c>
      <c r="I708" s="103">
        <v>5600</v>
      </c>
      <c r="J708" s="104">
        <v>381900</v>
      </c>
      <c r="K708" s="119" t="str">
        <f t="shared" si="13"/>
        <v>000070793000S2300600</v>
      </c>
      <c r="L708" s="107" t="s">
        <v>684</v>
      </c>
    </row>
    <row r="709" spans="1:12" x14ac:dyDescent="0.2">
      <c r="A709" s="100" t="s">
        <v>467</v>
      </c>
      <c r="B709" s="101" t="s">
        <v>7</v>
      </c>
      <c r="C709" s="102" t="s">
        <v>71</v>
      </c>
      <c r="D709" s="125" t="s">
        <v>655</v>
      </c>
      <c r="E709" s="183" t="s">
        <v>290</v>
      </c>
      <c r="F709" s="184"/>
      <c r="G709" s="130" t="s">
        <v>469</v>
      </c>
      <c r="H709" s="97">
        <v>387500</v>
      </c>
      <c r="I709" s="103">
        <v>5600</v>
      </c>
      <c r="J709" s="104">
        <v>381900</v>
      </c>
      <c r="K709" s="119" t="str">
        <f t="shared" si="13"/>
        <v>000070793000S2300610</v>
      </c>
      <c r="L709" s="107" t="s">
        <v>685</v>
      </c>
    </row>
    <row r="710" spans="1:12" s="85" customFormat="1" ht="45" x14ac:dyDescent="0.2">
      <c r="A710" s="80" t="s">
        <v>470</v>
      </c>
      <c r="B710" s="79" t="s">
        <v>7</v>
      </c>
      <c r="C710" s="122" t="s">
        <v>71</v>
      </c>
      <c r="D710" s="126" t="s">
        <v>655</v>
      </c>
      <c r="E710" s="213" t="s">
        <v>290</v>
      </c>
      <c r="F710" s="214"/>
      <c r="G710" s="123" t="s">
        <v>471</v>
      </c>
      <c r="H710" s="81">
        <v>387500</v>
      </c>
      <c r="I710" s="82">
        <v>5600</v>
      </c>
      <c r="J710" s="83">
        <f>IF(IF(H710="",0,H710)=0,0,(IF(H710&gt;0,IF(I710&gt;H710,0,H710-I710),IF(I710&gt;H710,H710-I710,0))))</f>
        <v>381900</v>
      </c>
      <c r="K710" s="119" t="str">
        <f t="shared" si="13"/>
        <v>000070793000S2300611</v>
      </c>
      <c r="L710" s="84" t="str">
        <f>C710 &amp; D710 &amp;E710 &amp; F710 &amp; G710</f>
        <v>000070793000S2300611</v>
      </c>
    </row>
    <row r="711" spans="1:12" x14ac:dyDescent="0.2">
      <c r="A711" s="100" t="s">
        <v>686</v>
      </c>
      <c r="B711" s="101" t="s">
        <v>7</v>
      </c>
      <c r="C711" s="102" t="s">
        <v>71</v>
      </c>
      <c r="D711" s="125" t="s">
        <v>688</v>
      </c>
      <c r="E711" s="183" t="s">
        <v>121</v>
      </c>
      <c r="F711" s="184"/>
      <c r="G711" s="130" t="s">
        <v>71</v>
      </c>
      <c r="H711" s="97">
        <v>37037263</v>
      </c>
      <c r="I711" s="103">
        <v>745417.27</v>
      </c>
      <c r="J711" s="104">
        <v>36291845.729999997</v>
      </c>
      <c r="K711" s="119" t="str">
        <f t="shared" si="13"/>
        <v>00007090000000000000</v>
      </c>
      <c r="L711" s="107" t="s">
        <v>687</v>
      </c>
    </row>
    <row r="712" spans="1:12" ht="22.5" x14ac:dyDescent="0.2">
      <c r="A712" s="100" t="s">
        <v>1431</v>
      </c>
      <c r="B712" s="101" t="s">
        <v>7</v>
      </c>
      <c r="C712" s="102" t="s">
        <v>71</v>
      </c>
      <c r="D712" s="125" t="s">
        <v>688</v>
      </c>
      <c r="E712" s="183" t="s">
        <v>690</v>
      </c>
      <c r="F712" s="184"/>
      <c r="G712" s="130" t="s">
        <v>71</v>
      </c>
      <c r="H712" s="97">
        <v>21139763</v>
      </c>
      <c r="I712" s="103">
        <v>479130.54</v>
      </c>
      <c r="J712" s="104">
        <v>20660632.460000001</v>
      </c>
      <c r="K712" s="119" t="str">
        <f t="shared" si="13"/>
        <v>00007090240001370000</v>
      </c>
      <c r="L712" s="107" t="s">
        <v>689</v>
      </c>
    </row>
    <row r="713" spans="1:12" ht="56.25" x14ac:dyDescent="0.2">
      <c r="A713" s="100" t="s">
        <v>128</v>
      </c>
      <c r="B713" s="101" t="s">
        <v>7</v>
      </c>
      <c r="C713" s="102" t="s">
        <v>71</v>
      </c>
      <c r="D713" s="125" t="s">
        <v>688</v>
      </c>
      <c r="E713" s="183" t="s">
        <v>690</v>
      </c>
      <c r="F713" s="184"/>
      <c r="G713" s="130" t="s">
        <v>130</v>
      </c>
      <c r="H713" s="97">
        <v>18369070</v>
      </c>
      <c r="I713" s="103">
        <v>445075.24</v>
      </c>
      <c r="J713" s="104">
        <v>17923994.760000002</v>
      </c>
      <c r="K713" s="119" t="str">
        <f t="shared" si="13"/>
        <v>00007090240001370100</v>
      </c>
      <c r="L713" s="107" t="s">
        <v>691</v>
      </c>
    </row>
    <row r="714" spans="1:12" x14ac:dyDescent="0.2">
      <c r="A714" s="100" t="s">
        <v>272</v>
      </c>
      <c r="B714" s="101" t="s">
        <v>7</v>
      </c>
      <c r="C714" s="102" t="s">
        <v>71</v>
      </c>
      <c r="D714" s="125" t="s">
        <v>688</v>
      </c>
      <c r="E714" s="183" t="s">
        <v>690</v>
      </c>
      <c r="F714" s="184"/>
      <c r="G714" s="130" t="s">
        <v>274</v>
      </c>
      <c r="H714" s="97">
        <v>18369070</v>
      </c>
      <c r="I714" s="103">
        <v>445075.24</v>
      </c>
      <c r="J714" s="104">
        <v>17923994.760000002</v>
      </c>
      <c r="K714" s="119" t="str">
        <f t="shared" si="13"/>
        <v>00007090240001370110</v>
      </c>
      <c r="L714" s="107" t="s">
        <v>692</v>
      </c>
    </row>
    <row r="715" spans="1:12" s="85" customFormat="1" x14ac:dyDescent="0.2">
      <c r="A715" s="80" t="s">
        <v>275</v>
      </c>
      <c r="B715" s="79" t="s">
        <v>7</v>
      </c>
      <c r="C715" s="122" t="s">
        <v>71</v>
      </c>
      <c r="D715" s="126" t="s">
        <v>688</v>
      </c>
      <c r="E715" s="213" t="s">
        <v>690</v>
      </c>
      <c r="F715" s="214"/>
      <c r="G715" s="123" t="s">
        <v>276</v>
      </c>
      <c r="H715" s="81">
        <v>14107770</v>
      </c>
      <c r="I715" s="82">
        <v>445075.24</v>
      </c>
      <c r="J715" s="83">
        <f>IF(IF(H715="",0,H715)=0,0,(IF(H715&gt;0,IF(I715&gt;H715,0,H715-I715),IF(I715&gt;H715,H715-I715,0))))</f>
        <v>13662694.76</v>
      </c>
      <c r="K715" s="119" t="str">
        <f t="shared" si="13"/>
        <v>00007090240001370111</v>
      </c>
      <c r="L715" s="84" t="str">
        <f>C715 &amp; D715 &amp;E715 &amp; F715 &amp; G715</f>
        <v>00007090240001370111</v>
      </c>
    </row>
    <row r="716" spans="1:12" s="85" customFormat="1" ht="22.5" x14ac:dyDescent="0.2">
      <c r="A716" s="80" t="s">
        <v>693</v>
      </c>
      <c r="B716" s="79" t="s">
        <v>7</v>
      </c>
      <c r="C716" s="122" t="s">
        <v>71</v>
      </c>
      <c r="D716" s="126" t="s">
        <v>688</v>
      </c>
      <c r="E716" s="213" t="s">
        <v>690</v>
      </c>
      <c r="F716" s="214"/>
      <c r="G716" s="123" t="s">
        <v>694</v>
      </c>
      <c r="H716" s="81">
        <v>600</v>
      </c>
      <c r="I716" s="82">
        <v>0</v>
      </c>
      <c r="J716" s="83">
        <f>IF(IF(H716="",0,H716)=0,0,(IF(H716&gt;0,IF(I716&gt;H716,0,H716-I716),IF(I716&gt;H716,H716-I716,0))))</f>
        <v>600</v>
      </c>
      <c r="K716" s="119" t="str">
        <f t="shared" si="13"/>
        <v>00007090240001370112</v>
      </c>
      <c r="L716" s="84" t="str">
        <f>C716 &amp; D716 &amp;E716 &amp; F716 &amp; G716</f>
        <v>00007090240001370112</v>
      </c>
    </row>
    <row r="717" spans="1:12" s="85" customFormat="1" ht="33.75" x14ac:dyDescent="0.2">
      <c r="A717" s="80" t="s">
        <v>277</v>
      </c>
      <c r="B717" s="79" t="s">
        <v>7</v>
      </c>
      <c r="C717" s="122" t="s">
        <v>71</v>
      </c>
      <c r="D717" s="126" t="s">
        <v>688</v>
      </c>
      <c r="E717" s="213" t="s">
        <v>690</v>
      </c>
      <c r="F717" s="214"/>
      <c r="G717" s="123" t="s">
        <v>278</v>
      </c>
      <c r="H717" s="81">
        <v>4260700</v>
      </c>
      <c r="I717" s="82">
        <v>0</v>
      </c>
      <c r="J717" s="83">
        <f>IF(IF(H717="",0,H717)=0,0,(IF(H717&gt;0,IF(I717&gt;H717,0,H717-I717),IF(I717&gt;H717,H717-I717,0))))</f>
        <v>4260700</v>
      </c>
      <c r="K717" s="119" t="str">
        <f t="shared" si="13"/>
        <v>00007090240001370119</v>
      </c>
      <c r="L717" s="84" t="str">
        <f>C717 &amp; D717 &amp;E717 &amp; F717 &amp; G717</f>
        <v>00007090240001370119</v>
      </c>
    </row>
    <row r="718" spans="1:12" ht="22.5" x14ac:dyDescent="0.2">
      <c r="A718" s="100" t="s">
        <v>145</v>
      </c>
      <c r="B718" s="101" t="s">
        <v>7</v>
      </c>
      <c r="C718" s="102" t="s">
        <v>71</v>
      </c>
      <c r="D718" s="125" t="s">
        <v>688</v>
      </c>
      <c r="E718" s="183" t="s">
        <v>690</v>
      </c>
      <c r="F718" s="184"/>
      <c r="G718" s="130" t="s">
        <v>7</v>
      </c>
      <c r="H718" s="97">
        <v>2650693</v>
      </c>
      <c r="I718" s="103">
        <v>34055.300000000003</v>
      </c>
      <c r="J718" s="104">
        <v>2616637.7000000002</v>
      </c>
      <c r="K718" s="119" t="str">
        <f t="shared" si="13"/>
        <v>00007090240001370200</v>
      </c>
      <c r="L718" s="107" t="s">
        <v>695</v>
      </c>
    </row>
    <row r="719" spans="1:12" ht="22.5" x14ac:dyDescent="0.2">
      <c r="A719" s="100" t="s">
        <v>147</v>
      </c>
      <c r="B719" s="101" t="s">
        <v>7</v>
      </c>
      <c r="C719" s="102" t="s">
        <v>71</v>
      </c>
      <c r="D719" s="125" t="s">
        <v>688</v>
      </c>
      <c r="E719" s="183" t="s">
        <v>690</v>
      </c>
      <c r="F719" s="184"/>
      <c r="G719" s="130" t="s">
        <v>149</v>
      </c>
      <c r="H719" s="97">
        <v>2650693</v>
      </c>
      <c r="I719" s="103">
        <v>34055.300000000003</v>
      </c>
      <c r="J719" s="104">
        <v>2616637.7000000002</v>
      </c>
      <c r="K719" s="119" t="str">
        <f t="shared" si="13"/>
        <v>00007090240001370240</v>
      </c>
      <c r="L719" s="107" t="s">
        <v>696</v>
      </c>
    </row>
    <row r="720" spans="1:12" s="85" customFormat="1" x14ac:dyDescent="0.2">
      <c r="A720" s="80" t="s">
        <v>150</v>
      </c>
      <c r="B720" s="79" t="s">
        <v>7</v>
      </c>
      <c r="C720" s="122" t="s">
        <v>71</v>
      </c>
      <c r="D720" s="126" t="s">
        <v>688</v>
      </c>
      <c r="E720" s="213" t="s">
        <v>690</v>
      </c>
      <c r="F720" s="214"/>
      <c r="G720" s="123" t="s">
        <v>151</v>
      </c>
      <c r="H720" s="81">
        <v>2650693</v>
      </c>
      <c r="I720" s="82">
        <v>34055.300000000003</v>
      </c>
      <c r="J720" s="83">
        <f>IF(IF(H720="",0,H720)=0,0,(IF(H720&gt;0,IF(I720&gt;H720,0,H720-I720),IF(I720&gt;H720,H720-I720,0))))</f>
        <v>2616637.7000000002</v>
      </c>
      <c r="K720" s="119" t="str">
        <f t="shared" si="13"/>
        <v>00007090240001370244</v>
      </c>
      <c r="L720" s="84" t="str">
        <f>C720 &amp; D720 &amp;E720 &amp; F720 &amp; G720</f>
        <v>00007090240001370244</v>
      </c>
    </row>
    <row r="721" spans="1:12" x14ac:dyDescent="0.2">
      <c r="A721" s="100" t="s">
        <v>164</v>
      </c>
      <c r="B721" s="101" t="s">
        <v>7</v>
      </c>
      <c r="C721" s="102" t="s">
        <v>71</v>
      </c>
      <c r="D721" s="125" t="s">
        <v>688</v>
      </c>
      <c r="E721" s="183" t="s">
        <v>690</v>
      </c>
      <c r="F721" s="184"/>
      <c r="G721" s="130" t="s">
        <v>166</v>
      </c>
      <c r="H721" s="97">
        <v>120000</v>
      </c>
      <c r="I721" s="103">
        <v>0</v>
      </c>
      <c r="J721" s="104">
        <v>120000</v>
      </c>
      <c r="K721" s="119" t="str">
        <f t="shared" si="13"/>
        <v>00007090240001370800</v>
      </c>
      <c r="L721" s="107" t="s">
        <v>697</v>
      </c>
    </row>
    <row r="722" spans="1:12" x14ac:dyDescent="0.2">
      <c r="A722" s="100" t="s">
        <v>167</v>
      </c>
      <c r="B722" s="101" t="s">
        <v>7</v>
      </c>
      <c r="C722" s="102" t="s">
        <v>71</v>
      </c>
      <c r="D722" s="125" t="s">
        <v>688</v>
      </c>
      <c r="E722" s="183" t="s">
        <v>690</v>
      </c>
      <c r="F722" s="184"/>
      <c r="G722" s="130" t="s">
        <v>169</v>
      </c>
      <c r="H722" s="97">
        <v>120000</v>
      </c>
      <c r="I722" s="103">
        <v>0</v>
      </c>
      <c r="J722" s="104">
        <v>120000</v>
      </c>
      <c r="K722" s="119" t="str">
        <f t="shared" si="13"/>
        <v>00007090240001370850</v>
      </c>
      <c r="L722" s="107" t="s">
        <v>698</v>
      </c>
    </row>
    <row r="723" spans="1:12" s="85" customFormat="1" x14ac:dyDescent="0.2">
      <c r="A723" s="80" t="s">
        <v>170</v>
      </c>
      <c r="B723" s="79" t="s">
        <v>7</v>
      </c>
      <c r="C723" s="122" t="s">
        <v>71</v>
      </c>
      <c r="D723" s="126" t="s">
        <v>688</v>
      </c>
      <c r="E723" s="213" t="s">
        <v>690</v>
      </c>
      <c r="F723" s="214"/>
      <c r="G723" s="123" t="s">
        <v>171</v>
      </c>
      <c r="H723" s="81">
        <v>120000</v>
      </c>
      <c r="I723" s="82">
        <v>0</v>
      </c>
      <c r="J723" s="83">
        <f>IF(IF(H723="",0,H723)=0,0,(IF(H723&gt;0,IF(I723&gt;H723,0,H723-I723),IF(I723&gt;H723,H723-I723,0))))</f>
        <v>120000</v>
      </c>
      <c r="K723" s="119" t="str">
        <f t="shared" si="13"/>
        <v>00007090240001370852</v>
      </c>
      <c r="L723" s="84" t="str">
        <f>C723 &amp; D723 &amp;E723 &amp; F723 &amp; G723</f>
        <v>00007090240001370852</v>
      </c>
    </row>
    <row r="724" spans="1:12" ht="22.5" x14ac:dyDescent="0.2">
      <c r="A724" s="100" t="s">
        <v>1440</v>
      </c>
      <c r="B724" s="101" t="s">
        <v>7</v>
      </c>
      <c r="C724" s="102" t="s">
        <v>71</v>
      </c>
      <c r="D724" s="125" t="s">
        <v>688</v>
      </c>
      <c r="E724" s="183" t="s">
        <v>483</v>
      </c>
      <c r="F724" s="184"/>
      <c r="G724" s="130" t="s">
        <v>71</v>
      </c>
      <c r="H724" s="97">
        <v>6561000</v>
      </c>
      <c r="I724" s="103">
        <v>77984</v>
      </c>
      <c r="J724" s="104">
        <v>6483016</v>
      </c>
      <c r="K724" s="119" t="str">
        <f t="shared" si="13"/>
        <v>00007090240070060000</v>
      </c>
      <c r="L724" s="107" t="s">
        <v>699</v>
      </c>
    </row>
    <row r="725" spans="1:12" ht="56.25" x14ac:dyDescent="0.2">
      <c r="A725" s="100" t="s">
        <v>128</v>
      </c>
      <c r="B725" s="101" t="s">
        <v>7</v>
      </c>
      <c r="C725" s="102" t="s">
        <v>71</v>
      </c>
      <c r="D725" s="125" t="s">
        <v>688</v>
      </c>
      <c r="E725" s="183" t="s">
        <v>483</v>
      </c>
      <c r="F725" s="184"/>
      <c r="G725" s="130" t="s">
        <v>130</v>
      </c>
      <c r="H725" s="97">
        <v>2732200</v>
      </c>
      <c r="I725" s="103">
        <v>77984</v>
      </c>
      <c r="J725" s="104">
        <v>2654216</v>
      </c>
      <c r="K725" s="119" t="str">
        <f t="shared" si="13"/>
        <v>00007090240070060100</v>
      </c>
      <c r="L725" s="107" t="s">
        <v>700</v>
      </c>
    </row>
    <row r="726" spans="1:12" x14ac:dyDescent="0.2">
      <c r="A726" s="100" t="s">
        <v>272</v>
      </c>
      <c r="B726" s="101" t="s">
        <v>7</v>
      </c>
      <c r="C726" s="102" t="s">
        <v>71</v>
      </c>
      <c r="D726" s="125" t="s">
        <v>688</v>
      </c>
      <c r="E726" s="183" t="s">
        <v>483</v>
      </c>
      <c r="F726" s="184"/>
      <c r="G726" s="130" t="s">
        <v>274</v>
      </c>
      <c r="H726" s="97">
        <v>2732200</v>
      </c>
      <c r="I726" s="103">
        <v>77984</v>
      </c>
      <c r="J726" s="104">
        <v>2654216</v>
      </c>
      <c r="K726" s="119" t="str">
        <f t="shared" si="13"/>
        <v>00007090240070060110</v>
      </c>
      <c r="L726" s="107" t="s">
        <v>701</v>
      </c>
    </row>
    <row r="727" spans="1:12" s="85" customFormat="1" x14ac:dyDescent="0.2">
      <c r="A727" s="80" t="s">
        <v>275</v>
      </c>
      <c r="B727" s="79" t="s">
        <v>7</v>
      </c>
      <c r="C727" s="122" t="s">
        <v>71</v>
      </c>
      <c r="D727" s="126" t="s">
        <v>688</v>
      </c>
      <c r="E727" s="213" t="s">
        <v>483</v>
      </c>
      <c r="F727" s="214"/>
      <c r="G727" s="123" t="s">
        <v>276</v>
      </c>
      <c r="H727" s="81">
        <v>2098500</v>
      </c>
      <c r="I727" s="82">
        <v>77984</v>
      </c>
      <c r="J727" s="83">
        <f>IF(IF(H727="",0,H727)=0,0,(IF(H727&gt;0,IF(I727&gt;H727,0,H727-I727),IF(I727&gt;H727,H727-I727,0))))</f>
        <v>2020516</v>
      </c>
      <c r="K727" s="119" t="str">
        <f t="shared" si="13"/>
        <v>00007090240070060111</v>
      </c>
      <c r="L727" s="84" t="str">
        <f>C727 &amp; D727 &amp;E727 &amp; F727 &amp; G727</f>
        <v>00007090240070060111</v>
      </c>
    </row>
    <row r="728" spans="1:12" s="85" customFormat="1" ht="33.75" x14ac:dyDescent="0.2">
      <c r="A728" s="80" t="s">
        <v>277</v>
      </c>
      <c r="B728" s="79" t="s">
        <v>7</v>
      </c>
      <c r="C728" s="122" t="s">
        <v>71</v>
      </c>
      <c r="D728" s="126" t="s">
        <v>688</v>
      </c>
      <c r="E728" s="213" t="s">
        <v>483</v>
      </c>
      <c r="F728" s="214"/>
      <c r="G728" s="123" t="s">
        <v>278</v>
      </c>
      <c r="H728" s="81">
        <v>633700</v>
      </c>
      <c r="I728" s="82">
        <v>0</v>
      </c>
      <c r="J728" s="83">
        <f>IF(IF(H728="",0,H728)=0,0,(IF(H728&gt;0,IF(I728&gt;H728,0,H728-I728),IF(I728&gt;H728,H728-I728,0))))</f>
        <v>633700</v>
      </c>
      <c r="K728" s="119" t="str">
        <f t="shared" si="13"/>
        <v>00007090240070060119</v>
      </c>
      <c r="L728" s="84" t="str">
        <f>C728 &amp; D728 &amp;E728 &amp; F728 &amp; G728</f>
        <v>00007090240070060119</v>
      </c>
    </row>
    <row r="729" spans="1:12" ht="22.5" x14ac:dyDescent="0.2">
      <c r="A729" s="100" t="s">
        <v>145</v>
      </c>
      <c r="B729" s="101" t="s">
        <v>7</v>
      </c>
      <c r="C729" s="102" t="s">
        <v>71</v>
      </c>
      <c r="D729" s="125" t="s">
        <v>688</v>
      </c>
      <c r="E729" s="183" t="s">
        <v>483</v>
      </c>
      <c r="F729" s="184"/>
      <c r="G729" s="130" t="s">
        <v>7</v>
      </c>
      <c r="H729" s="97">
        <v>3828800</v>
      </c>
      <c r="I729" s="103">
        <v>0</v>
      </c>
      <c r="J729" s="104">
        <v>3828800</v>
      </c>
      <c r="K729" s="119" t="str">
        <f t="shared" si="13"/>
        <v>00007090240070060200</v>
      </c>
      <c r="L729" s="107" t="s">
        <v>702</v>
      </c>
    </row>
    <row r="730" spans="1:12" ht="22.5" x14ac:dyDescent="0.2">
      <c r="A730" s="100" t="s">
        <v>147</v>
      </c>
      <c r="B730" s="101" t="s">
        <v>7</v>
      </c>
      <c r="C730" s="102" t="s">
        <v>71</v>
      </c>
      <c r="D730" s="125" t="s">
        <v>688</v>
      </c>
      <c r="E730" s="183" t="s">
        <v>483</v>
      </c>
      <c r="F730" s="184"/>
      <c r="G730" s="130" t="s">
        <v>149</v>
      </c>
      <c r="H730" s="97">
        <v>3828800</v>
      </c>
      <c r="I730" s="103">
        <v>0</v>
      </c>
      <c r="J730" s="104">
        <v>3828800</v>
      </c>
      <c r="K730" s="119" t="str">
        <f t="shared" si="13"/>
        <v>00007090240070060240</v>
      </c>
      <c r="L730" s="107" t="s">
        <v>703</v>
      </c>
    </row>
    <row r="731" spans="1:12" s="85" customFormat="1" x14ac:dyDescent="0.2">
      <c r="A731" s="80" t="s">
        <v>150</v>
      </c>
      <c r="B731" s="79" t="s">
        <v>7</v>
      </c>
      <c r="C731" s="122" t="s">
        <v>71</v>
      </c>
      <c r="D731" s="126" t="s">
        <v>688</v>
      </c>
      <c r="E731" s="213" t="s">
        <v>483</v>
      </c>
      <c r="F731" s="214"/>
      <c r="G731" s="123" t="s">
        <v>151</v>
      </c>
      <c r="H731" s="81">
        <v>3828800</v>
      </c>
      <c r="I731" s="82">
        <v>0</v>
      </c>
      <c r="J731" s="83">
        <f>IF(IF(H731="",0,H731)=0,0,(IF(H731&gt;0,IF(I731&gt;H731,0,H731-I731),IF(I731&gt;H731,H731-I731,0))))</f>
        <v>3828800</v>
      </c>
      <c r="K731" s="119" t="str">
        <f t="shared" si="13"/>
        <v>00007090240070060244</v>
      </c>
      <c r="L731" s="84" t="str">
        <f>C731 &amp; D731 &amp;E731 &amp; F731 &amp; G731</f>
        <v>00007090240070060244</v>
      </c>
    </row>
    <row r="732" spans="1:12" ht="33.75" x14ac:dyDescent="0.2">
      <c r="A732" s="100" t="s">
        <v>2199</v>
      </c>
      <c r="B732" s="101" t="s">
        <v>7</v>
      </c>
      <c r="C732" s="102" t="s">
        <v>71</v>
      </c>
      <c r="D732" s="125" t="s">
        <v>688</v>
      </c>
      <c r="E732" s="183" t="s">
        <v>286</v>
      </c>
      <c r="F732" s="184"/>
      <c r="G732" s="130" t="s">
        <v>71</v>
      </c>
      <c r="H732" s="97">
        <v>623000</v>
      </c>
      <c r="I732" s="103">
        <v>65472.92</v>
      </c>
      <c r="J732" s="104">
        <v>557527.07999999996</v>
      </c>
      <c r="K732" s="119" t="str">
        <f t="shared" si="13"/>
        <v>00007099300072300000</v>
      </c>
      <c r="L732" s="107" t="s">
        <v>704</v>
      </c>
    </row>
    <row r="733" spans="1:12" ht="22.5" x14ac:dyDescent="0.2">
      <c r="A733" s="100" t="s">
        <v>145</v>
      </c>
      <c r="B733" s="101" t="s">
        <v>7</v>
      </c>
      <c r="C733" s="102" t="s">
        <v>71</v>
      </c>
      <c r="D733" s="125" t="s">
        <v>688</v>
      </c>
      <c r="E733" s="183" t="s">
        <v>286</v>
      </c>
      <c r="F733" s="184"/>
      <c r="G733" s="130" t="s">
        <v>7</v>
      </c>
      <c r="H733" s="97">
        <v>623000</v>
      </c>
      <c r="I733" s="103">
        <v>65472.92</v>
      </c>
      <c r="J733" s="104">
        <v>557527.07999999996</v>
      </c>
      <c r="K733" s="119" t="str">
        <f t="shared" si="13"/>
        <v>00007099300072300200</v>
      </c>
      <c r="L733" s="107" t="s">
        <v>705</v>
      </c>
    </row>
    <row r="734" spans="1:12" ht="22.5" x14ac:dyDescent="0.2">
      <c r="A734" s="100" t="s">
        <v>147</v>
      </c>
      <c r="B734" s="101" t="s">
        <v>7</v>
      </c>
      <c r="C734" s="102" t="s">
        <v>71</v>
      </c>
      <c r="D734" s="125" t="s">
        <v>688</v>
      </c>
      <c r="E734" s="183" t="s">
        <v>286</v>
      </c>
      <c r="F734" s="184"/>
      <c r="G734" s="130" t="s">
        <v>149</v>
      </c>
      <c r="H734" s="97">
        <v>623000</v>
      </c>
      <c r="I734" s="103">
        <v>65472.92</v>
      </c>
      <c r="J734" s="104">
        <v>557527.07999999996</v>
      </c>
      <c r="K734" s="119" t="str">
        <f t="shared" si="13"/>
        <v>00007099300072300240</v>
      </c>
      <c r="L734" s="107" t="s">
        <v>706</v>
      </c>
    </row>
    <row r="735" spans="1:12" s="85" customFormat="1" x14ac:dyDescent="0.2">
      <c r="A735" s="80" t="s">
        <v>150</v>
      </c>
      <c r="B735" s="79" t="s">
        <v>7</v>
      </c>
      <c r="C735" s="122" t="s">
        <v>71</v>
      </c>
      <c r="D735" s="126" t="s">
        <v>688</v>
      </c>
      <c r="E735" s="213" t="s">
        <v>286</v>
      </c>
      <c r="F735" s="214"/>
      <c r="G735" s="123" t="s">
        <v>151</v>
      </c>
      <c r="H735" s="81">
        <v>14800</v>
      </c>
      <c r="I735" s="82">
        <v>0</v>
      </c>
      <c r="J735" s="83">
        <f>IF(IF(H735="",0,H735)=0,0,(IF(H735&gt;0,IF(I735&gt;H735,0,H735-I735),IF(I735&gt;H735,H735-I735,0))))</f>
        <v>14800</v>
      </c>
      <c r="K735" s="119" t="str">
        <f t="shared" si="13"/>
        <v>00007099300072300244</v>
      </c>
      <c r="L735" s="84" t="str">
        <f>C735 &amp; D735 &amp;E735 &amp; F735 &amp; G735</f>
        <v>00007099300072300244</v>
      </c>
    </row>
    <row r="736" spans="1:12" s="85" customFormat="1" x14ac:dyDescent="0.2">
      <c r="A736" s="80" t="s">
        <v>162</v>
      </c>
      <c r="B736" s="79" t="s">
        <v>7</v>
      </c>
      <c r="C736" s="122" t="s">
        <v>71</v>
      </c>
      <c r="D736" s="126" t="s">
        <v>688</v>
      </c>
      <c r="E736" s="213" t="s">
        <v>286</v>
      </c>
      <c r="F736" s="214"/>
      <c r="G736" s="123" t="s">
        <v>163</v>
      </c>
      <c r="H736" s="81">
        <v>608200</v>
      </c>
      <c r="I736" s="82">
        <v>65472.92</v>
      </c>
      <c r="J736" s="83">
        <f>IF(IF(H736="",0,H736)=0,0,(IF(H736&gt;0,IF(I736&gt;H736,0,H736-I736),IF(I736&gt;H736,H736-I736,0))))</f>
        <v>542727.07999999996</v>
      </c>
      <c r="K736" s="119" t="str">
        <f t="shared" si="13"/>
        <v>00007099300072300247</v>
      </c>
      <c r="L736" s="84" t="str">
        <f>C736 &amp; D736 &amp;E736 &amp; F736 &amp; G736</f>
        <v>00007099300072300247</v>
      </c>
    </row>
    <row r="737" spans="1:12" ht="33.75" x14ac:dyDescent="0.2">
      <c r="A737" s="100" t="s">
        <v>2199</v>
      </c>
      <c r="B737" s="101" t="s">
        <v>7</v>
      </c>
      <c r="C737" s="102" t="s">
        <v>71</v>
      </c>
      <c r="D737" s="125" t="s">
        <v>688</v>
      </c>
      <c r="E737" s="183" t="s">
        <v>290</v>
      </c>
      <c r="F737" s="184"/>
      <c r="G737" s="130" t="s">
        <v>71</v>
      </c>
      <c r="H737" s="97">
        <v>155900</v>
      </c>
      <c r="I737" s="103">
        <v>22363.33</v>
      </c>
      <c r="J737" s="104">
        <v>133536.67000000001</v>
      </c>
      <c r="K737" s="119" t="str">
        <f t="shared" si="13"/>
        <v>000070993000S2300000</v>
      </c>
      <c r="L737" s="107" t="s">
        <v>707</v>
      </c>
    </row>
    <row r="738" spans="1:12" ht="22.5" x14ac:dyDescent="0.2">
      <c r="A738" s="100" t="s">
        <v>145</v>
      </c>
      <c r="B738" s="101" t="s">
        <v>7</v>
      </c>
      <c r="C738" s="102" t="s">
        <v>71</v>
      </c>
      <c r="D738" s="125" t="s">
        <v>688</v>
      </c>
      <c r="E738" s="183" t="s">
        <v>290</v>
      </c>
      <c r="F738" s="184"/>
      <c r="G738" s="130" t="s">
        <v>7</v>
      </c>
      <c r="H738" s="97">
        <v>155900</v>
      </c>
      <c r="I738" s="103">
        <v>22363.33</v>
      </c>
      <c r="J738" s="104">
        <v>133536.67000000001</v>
      </c>
      <c r="K738" s="119" t="str">
        <f t="shared" si="13"/>
        <v>000070993000S2300200</v>
      </c>
      <c r="L738" s="107" t="s">
        <v>708</v>
      </c>
    </row>
    <row r="739" spans="1:12" ht="22.5" x14ac:dyDescent="0.2">
      <c r="A739" s="100" t="s">
        <v>147</v>
      </c>
      <c r="B739" s="101" t="s">
        <v>7</v>
      </c>
      <c r="C739" s="102" t="s">
        <v>71</v>
      </c>
      <c r="D739" s="125" t="s">
        <v>688</v>
      </c>
      <c r="E739" s="183" t="s">
        <v>290</v>
      </c>
      <c r="F739" s="184"/>
      <c r="G739" s="130" t="s">
        <v>149</v>
      </c>
      <c r="H739" s="97">
        <v>155900</v>
      </c>
      <c r="I739" s="103">
        <v>22363.33</v>
      </c>
      <c r="J739" s="104">
        <v>133536.67000000001</v>
      </c>
      <c r="K739" s="119" t="str">
        <f t="shared" si="13"/>
        <v>000070993000S2300240</v>
      </c>
      <c r="L739" s="107" t="s">
        <v>709</v>
      </c>
    </row>
    <row r="740" spans="1:12" s="85" customFormat="1" x14ac:dyDescent="0.2">
      <c r="A740" s="80" t="s">
        <v>150</v>
      </c>
      <c r="B740" s="79" t="s">
        <v>7</v>
      </c>
      <c r="C740" s="122" t="s">
        <v>71</v>
      </c>
      <c r="D740" s="126" t="s">
        <v>688</v>
      </c>
      <c r="E740" s="213" t="s">
        <v>290</v>
      </c>
      <c r="F740" s="214"/>
      <c r="G740" s="123" t="s">
        <v>151</v>
      </c>
      <c r="H740" s="81">
        <v>3700</v>
      </c>
      <c r="I740" s="82">
        <v>0</v>
      </c>
      <c r="J740" s="83">
        <f>IF(IF(H740="",0,H740)=0,0,(IF(H740&gt;0,IF(I740&gt;H740,0,H740-I740),IF(I740&gt;H740,H740-I740,0))))</f>
        <v>3700</v>
      </c>
      <c r="K740" s="119" t="str">
        <f t="shared" si="13"/>
        <v>000070993000S2300244</v>
      </c>
      <c r="L740" s="84" t="str">
        <f>C740 &amp; D740 &amp;E740 &amp; F740 &amp; G740</f>
        <v>000070993000S2300244</v>
      </c>
    </row>
    <row r="741" spans="1:12" s="85" customFormat="1" x14ac:dyDescent="0.2">
      <c r="A741" s="80" t="s">
        <v>162</v>
      </c>
      <c r="B741" s="79" t="s">
        <v>7</v>
      </c>
      <c r="C741" s="122" t="s">
        <v>71</v>
      </c>
      <c r="D741" s="126" t="s">
        <v>688</v>
      </c>
      <c r="E741" s="213" t="s">
        <v>290</v>
      </c>
      <c r="F741" s="214"/>
      <c r="G741" s="123" t="s">
        <v>163</v>
      </c>
      <c r="H741" s="81">
        <v>152200</v>
      </c>
      <c r="I741" s="82">
        <v>22363.33</v>
      </c>
      <c r="J741" s="83">
        <f>IF(IF(H741="",0,H741)=0,0,(IF(H741&gt;0,IF(I741&gt;H741,0,H741-I741),IF(I741&gt;H741,H741-I741,0))))</f>
        <v>129836.67</v>
      </c>
      <c r="K741" s="119" t="str">
        <f t="shared" si="13"/>
        <v>000070993000S2300247</v>
      </c>
      <c r="L741" s="84" t="str">
        <f>C741 &amp; D741 &amp;E741 &amp; F741 &amp; G741</f>
        <v>000070993000S2300247</v>
      </c>
    </row>
    <row r="742" spans="1:12" ht="33.75" x14ac:dyDescent="0.2">
      <c r="A742" s="100" t="s">
        <v>2365</v>
      </c>
      <c r="B742" s="101" t="s">
        <v>7</v>
      </c>
      <c r="C742" s="102" t="s">
        <v>71</v>
      </c>
      <c r="D742" s="125" t="s">
        <v>688</v>
      </c>
      <c r="E742" s="183" t="s">
        <v>157</v>
      </c>
      <c r="F742" s="184"/>
      <c r="G742" s="130" t="s">
        <v>71</v>
      </c>
      <c r="H742" s="97">
        <v>5283600</v>
      </c>
      <c r="I742" s="103">
        <v>58135.06</v>
      </c>
      <c r="J742" s="104">
        <v>5225464.9400000004</v>
      </c>
      <c r="K742" s="119" t="str">
        <f t="shared" si="13"/>
        <v>00007099530001000000</v>
      </c>
      <c r="L742" s="107" t="s">
        <v>710</v>
      </c>
    </row>
    <row r="743" spans="1:12" ht="56.25" x14ac:dyDescent="0.2">
      <c r="A743" s="100" t="s">
        <v>128</v>
      </c>
      <c r="B743" s="101" t="s">
        <v>7</v>
      </c>
      <c r="C743" s="102" t="s">
        <v>71</v>
      </c>
      <c r="D743" s="125" t="s">
        <v>688</v>
      </c>
      <c r="E743" s="183" t="s">
        <v>157</v>
      </c>
      <c r="F743" s="184"/>
      <c r="G743" s="130" t="s">
        <v>130</v>
      </c>
      <c r="H743" s="97">
        <v>5073600</v>
      </c>
      <c r="I743" s="103">
        <v>55000</v>
      </c>
      <c r="J743" s="104">
        <v>5018600</v>
      </c>
      <c r="K743" s="119" t="str">
        <f t="shared" si="13"/>
        <v>00007099530001000100</v>
      </c>
      <c r="L743" s="107" t="s">
        <v>711</v>
      </c>
    </row>
    <row r="744" spans="1:12" ht="22.5" x14ac:dyDescent="0.2">
      <c r="A744" s="100" t="s">
        <v>131</v>
      </c>
      <c r="B744" s="101" t="s">
        <v>7</v>
      </c>
      <c r="C744" s="102" t="s">
        <v>71</v>
      </c>
      <c r="D744" s="125" t="s">
        <v>688</v>
      </c>
      <c r="E744" s="183" t="s">
        <v>157</v>
      </c>
      <c r="F744" s="184"/>
      <c r="G744" s="130" t="s">
        <v>133</v>
      </c>
      <c r="H744" s="97">
        <v>5073600</v>
      </c>
      <c r="I744" s="103">
        <v>55000</v>
      </c>
      <c r="J744" s="104">
        <v>5018600</v>
      </c>
      <c r="K744" s="119" t="str">
        <f t="shared" si="13"/>
        <v>00007099530001000120</v>
      </c>
      <c r="L744" s="107" t="s">
        <v>712</v>
      </c>
    </row>
    <row r="745" spans="1:12" s="85" customFormat="1" ht="22.5" x14ac:dyDescent="0.2">
      <c r="A745" s="80" t="s">
        <v>134</v>
      </c>
      <c r="B745" s="79" t="s">
        <v>7</v>
      </c>
      <c r="C745" s="122" t="s">
        <v>71</v>
      </c>
      <c r="D745" s="126" t="s">
        <v>688</v>
      </c>
      <c r="E745" s="213" t="s">
        <v>157</v>
      </c>
      <c r="F745" s="214"/>
      <c r="G745" s="123" t="s">
        <v>135</v>
      </c>
      <c r="H745" s="81">
        <v>3620300</v>
      </c>
      <c r="I745" s="82">
        <v>55000</v>
      </c>
      <c r="J745" s="83">
        <f>IF(IF(H745="",0,H745)=0,0,(IF(H745&gt;0,IF(I745&gt;H745,0,H745-I745),IF(I745&gt;H745,H745-I745,0))))</f>
        <v>3565300</v>
      </c>
      <c r="K745" s="119" t="str">
        <f t="shared" si="13"/>
        <v>00007099530001000121</v>
      </c>
      <c r="L745" s="84" t="str">
        <f>C745 &amp; D745 &amp;E745 &amp; F745 &amp; G745</f>
        <v>00007099530001000121</v>
      </c>
    </row>
    <row r="746" spans="1:12" s="85" customFormat="1" ht="33.75" x14ac:dyDescent="0.2">
      <c r="A746" s="80" t="s">
        <v>136</v>
      </c>
      <c r="B746" s="79" t="s">
        <v>7</v>
      </c>
      <c r="C746" s="122" t="s">
        <v>71</v>
      </c>
      <c r="D746" s="126" t="s">
        <v>688</v>
      </c>
      <c r="E746" s="213" t="s">
        <v>157</v>
      </c>
      <c r="F746" s="214"/>
      <c r="G746" s="123" t="s">
        <v>137</v>
      </c>
      <c r="H746" s="81">
        <v>360000</v>
      </c>
      <c r="I746" s="82">
        <v>0</v>
      </c>
      <c r="J746" s="83">
        <f>IF(IF(H746="",0,H746)=0,0,(IF(H746&gt;0,IF(I746&gt;H746,0,H746-I746),IF(I746&gt;H746,H746-I746,0))))</f>
        <v>360000</v>
      </c>
      <c r="K746" s="119" t="str">
        <f t="shared" si="13"/>
        <v>00007099530001000122</v>
      </c>
      <c r="L746" s="84" t="str">
        <f>C746 &amp; D746 &amp;E746 &amp; F746 &amp; G746</f>
        <v>00007099530001000122</v>
      </c>
    </row>
    <row r="747" spans="1:12" s="85" customFormat="1" ht="33.75" x14ac:dyDescent="0.2">
      <c r="A747" s="80" t="s">
        <v>138</v>
      </c>
      <c r="B747" s="79" t="s">
        <v>7</v>
      </c>
      <c r="C747" s="122" t="s">
        <v>71</v>
      </c>
      <c r="D747" s="126" t="s">
        <v>688</v>
      </c>
      <c r="E747" s="213" t="s">
        <v>157</v>
      </c>
      <c r="F747" s="214"/>
      <c r="G747" s="123" t="s">
        <v>139</v>
      </c>
      <c r="H747" s="81">
        <v>1093300</v>
      </c>
      <c r="I747" s="82">
        <v>0</v>
      </c>
      <c r="J747" s="83">
        <f>IF(IF(H747="",0,H747)=0,0,(IF(H747&gt;0,IF(I747&gt;H747,0,H747-I747),IF(I747&gt;H747,H747-I747,0))))</f>
        <v>1093300</v>
      </c>
      <c r="K747" s="119" t="str">
        <f t="shared" si="13"/>
        <v>00007099530001000129</v>
      </c>
      <c r="L747" s="84" t="str">
        <f>C747 &amp; D747 &amp;E747 &amp; F747 &amp; G747</f>
        <v>00007099530001000129</v>
      </c>
    </row>
    <row r="748" spans="1:12" ht="22.5" x14ac:dyDescent="0.2">
      <c r="A748" s="100" t="s">
        <v>145</v>
      </c>
      <c r="B748" s="101" t="s">
        <v>7</v>
      </c>
      <c r="C748" s="102" t="s">
        <v>71</v>
      </c>
      <c r="D748" s="125" t="s">
        <v>688</v>
      </c>
      <c r="E748" s="183" t="s">
        <v>157</v>
      </c>
      <c r="F748" s="184"/>
      <c r="G748" s="130" t="s">
        <v>7</v>
      </c>
      <c r="H748" s="97">
        <v>210000</v>
      </c>
      <c r="I748" s="103">
        <v>3135.06</v>
      </c>
      <c r="J748" s="104">
        <v>206864.94</v>
      </c>
      <c r="K748" s="119" t="str">
        <f t="shared" si="13"/>
        <v>00007099530001000200</v>
      </c>
      <c r="L748" s="107" t="s">
        <v>713</v>
      </c>
    </row>
    <row r="749" spans="1:12" ht="22.5" x14ac:dyDescent="0.2">
      <c r="A749" s="100" t="s">
        <v>147</v>
      </c>
      <c r="B749" s="101" t="s">
        <v>7</v>
      </c>
      <c r="C749" s="102" t="s">
        <v>71</v>
      </c>
      <c r="D749" s="125" t="s">
        <v>688</v>
      </c>
      <c r="E749" s="183" t="s">
        <v>157</v>
      </c>
      <c r="F749" s="184"/>
      <c r="G749" s="130" t="s">
        <v>149</v>
      </c>
      <c r="H749" s="97">
        <v>210000</v>
      </c>
      <c r="I749" s="103">
        <v>3135.06</v>
      </c>
      <c r="J749" s="104">
        <v>206864.94</v>
      </c>
      <c r="K749" s="119" t="str">
        <f t="shared" si="13"/>
        <v>00007099530001000240</v>
      </c>
      <c r="L749" s="107" t="s">
        <v>714</v>
      </c>
    </row>
    <row r="750" spans="1:12" s="85" customFormat="1" x14ac:dyDescent="0.2">
      <c r="A750" s="80" t="s">
        <v>150</v>
      </c>
      <c r="B750" s="79" t="s">
        <v>7</v>
      </c>
      <c r="C750" s="122" t="s">
        <v>71</v>
      </c>
      <c r="D750" s="126" t="s">
        <v>688</v>
      </c>
      <c r="E750" s="213" t="s">
        <v>157</v>
      </c>
      <c r="F750" s="214"/>
      <c r="G750" s="123" t="s">
        <v>151</v>
      </c>
      <c r="H750" s="81">
        <v>210000</v>
      </c>
      <c r="I750" s="82">
        <v>3135.06</v>
      </c>
      <c r="J750" s="83">
        <f>IF(IF(H750="",0,H750)=0,0,(IF(H750&gt;0,IF(I750&gt;H750,0,H750-I750),IF(I750&gt;H750,H750-I750,0))))</f>
        <v>206864.94</v>
      </c>
      <c r="K750" s="119" t="str">
        <f t="shared" si="13"/>
        <v>00007099530001000244</v>
      </c>
      <c r="L750" s="84" t="str">
        <f>C750 &amp; D750 &amp;E750 &amp; F750 &amp; G750</f>
        <v>00007099530001000244</v>
      </c>
    </row>
    <row r="751" spans="1:12" ht="33.75" x14ac:dyDescent="0.2">
      <c r="A751" s="100" t="s">
        <v>2350</v>
      </c>
      <c r="B751" s="101" t="s">
        <v>7</v>
      </c>
      <c r="C751" s="102" t="s">
        <v>71</v>
      </c>
      <c r="D751" s="125" t="s">
        <v>688</v>
      </c>
      <c r="E751" s="183" t="s">
        <v>175</v>
      </c>
      <c r="F751" s="184"/>
      <c r="G751" s="130" t="s">
        <v>71</v>
      </c>
      <c r="H751" s="97">
        <v>3274000</v>
      </c>
      <c r="I751" s="103">
        <v>42331.42</v>
      </c>
      <c r="J751" s="104">
        <v>3231668.58</v>
      </c>
      <c r="K751" s="119" t="str">
        <f t="shared" si="13"/>
        <v>00007099530070280000</v>
      </c>
      <c r="L751" s="107" t="s">
        <v>715</v>
      </c>
    </row>
    <row r="752" spans="1:12" ht="56.25" x14ac:dyDescent="0.2">
      <c r="A752" s="100" t="s">
        <v>128</v>
      </c>
      <c r="B752" s="101" t="s">
        <v>7</v>
      </c>
      <c r="C752" s="102" t="s">
        <v>71</v>
      </c>
      <c r="D752" s="125" t="s">
        <v>688</v>
      </c>
      <c r="E752" s="183" t="s">
        <v>175</v>
      </c>
      <c r="F752" s="184"/>
      <c r="G752" s="130" t="s">
        <v>130</v>
      </c>
      <c r="H752" s="97">
        <v>3154800</v>
      </c>
      <c r="I752" s="103">
        <v>42331.42</v>
      </c>
      <c r="J752" s="104">
        <v>3112468.58</v>
      </c>
      <c r="K752" s="119" t="str">
        <f t="shared" si="13"/>
        <v>00007099530070280100</v>
      </c>
      <c r="L752" s="107" t="s">
        <v>716</v>
      </c>
    </row>
    <row r="753" spans="1:12" ht="22.5" x14ac:dyDescent="0.2">
      <c r="A753" s="100" t="s">
        <v>131</v>
      </c>
      <c r="B753" s="101" t="s">
        <v>7</v>
      </c>
      <c r="C753" s="102" t="s">
        <v>71</v>
      </c>
      <c r="D753" s="125" t="s">
        <v>688</v>
      </c>
      <c r="E753" s="183" t="s">
        <v>175</v>
      </c>
      <c r="F753" s="184"/>
      <c r="G753" s="130" t="s">
        <v>133</v>
      </c>
      <c r="H753" s="97">
        <v>3154800</v>
      </c>
      <c r="I753" s="103">
        <v>42331.42</v>
      </c>
      <c r="J753" s="104">
        <v>3112468.58</v>
      </c>
      <c r="K753" s="119" t="str">
        <f t="shared" si="13"/>
        <v>00007099530070280120</v>
      </c>
      <c r="L753" s="107" t="s">
        <v>717</v>
      </c>
    </row>
    <row r="754" spans="1:12" s="85" customFormat="1" ht="22.5" x14ac:dyDescent="0.2">
      <c r="A754" s="80" t="s">
        <v>134</v>
      </c>
      <c r="B754" s="79" t="s">
        <v>7</v>
      </c>
      <c r="C754" s="122" t="s">
        <v>71</v>
      </c>
      <c r="D754" s="126" t="s">
        <v>688</v>
      </c>
      <c r="E754" s="213" t="s">
        <v>175</v>
      </c>
      <c r="F754" s="214"/>
      <c r="G754" s="123" t="s">
        <v>135</v>
      </c>
      <c r="H754" s="81">
        <v>2250200</v>
      </c>
      <c r="I754" s="82">
        <v>42331.42</v>
      </c>
      <c r="J754" s="83">
        <f>IF(IF(H754="",0,H754)=0,0,(IF(H754&gt;0,IF(I754&gt;H754,0,H754-I754),IF(I754&gt;H754,H754-I754,0))))</f>
        <v>2207868.58</v>
      </c>
      <c r="K754" s="119" t="str">
        <f t="shared" si="13"/>
        <v>00007099530070280121</v>
      </c>
      <c r="L754" s="84" t="str">
        <f>C754 &amp; D754 &amp;E754 &amp; F754 &amp; G754</f>
        <v>00007099530070280121</v>
      </c>
    </row>
    <row r="755" spans="1:12" s="85" customFormat="1" ht="33.75" x14ac:dyDescent="0.2">
      <c r="A755" s="80" t="s">
        <v>136</v>
      </c>
      <c r="B755" s="79" t="s">
        <v>7</v>
      </c>
      <c r="C755" s="122" t="s">
        <v>71</v>
      </c>
      <c r="D755" s="126" t="s">
        <v>688</v>
      </c>
      <c r="E755" s="213" t="s">
        <v>175</v>
      </c>
      <c r="F755" s="214"/>
      <c r="G755" s="123" t="s">
        <v>137</v>
      </c>
      <c r="H755" s="81">
        <v>225000</v>
      </c>
      <c r="I755" s="82">
        <v>0</v>
      </c>
      <c r="J755" s="83">
        <f>IF(IF(H755="",0,H755)=0,0,(IF(H755&gt;0,IF(I755&gt;H755,0,H755-I755),IF(I755&gt;H755,H755-I755,0))))</f>
        <v>225000</v>
      </c>
      <c r="K755" s="119" t="str">
        <f t="shared" si="13"/>
        <v>00007099530070280122</v>
      </c>
      <c r="L755" s="84" t="str">
        <f>C755 &amp; D755 &amp;E755 &amp; F755 &amp; G755</f>
        <v>00007099530070280122</v>
      </c>
    </row>
    <row r="756" spans="1:12" s="85" customFormat="1" ht="33.75" x14ac:dyDescent="0.2">
      <c r="A756" s="80" t="s">
        <v>138</v>
      </c>
      <c r="B756" s="79" t="s">
        <v>7</v>
      </c>
      <c r="C756" s="122" t="s">
        <v>71</v>
      </c>
      <c r="D756" s="126" t="s">
        <v>688</v>
      </c>
      <c r="E756" s="213" t="s">
        <v>175</v>
      </c>
      <c r="F756" s="214"/>
      <c r="G756" s="123" t="s">
        <v>139</v>
      </c>
      <c r="H756" s="81">
        <v>679600</v>
      </c>
      <c r="I756" s="82">
        <v>0</v>
      </c>
      <c r="J756" s="83">
        <f>IF(IF(H756="",0,H756)=0,0,(IF(H756&gt;0,IF(I756&gt;H756,0,H756-I756),IF(I756&gt;H756,H756-I756,0))))</f>
        <v>679600</v>
      </c>
      <c r="K756" s="119" t="str">
        <f t="shared" si="13"/>
        <v>00007099530070280129</v>
      </c>
      <c r="L756" s="84" t="str">
        <f>C756 &amp; D756 &amp;E756 &amp; F756 &amp; G756</f>
        <v>00007099530070280129</v>
      </c>
    </row>
    <row r="757" spans="1:12" ht="22.5" x14ac:dyDescent="0.2">
      <c r="A757" s="100" t="s">
        <v>145</v>
      </c>
      <c r="B757" s="101" t="s">
        <v>7</v>
      </c>
      <c r="C757" s="102" t="s">
        <v>71</v>
      </c>
      <c r="D757" s="125" t="s">
        <v>688</v>
      </c>
      <c r="E757" s="183" t="s">
        <v>175</v>
      </c>
      <c r="F757" s="184"/>
      <c r="G757" s="130" t="s">
        <v>7</v>
      </c>
      <c r="H757" s="97">
        <v>119200</v>
      </c>
      <c r="I757" s="103">
        <v>0</v>
      </c>
      <c r="J757" s="104">
        <v>119200</v>
      </c>
      <c r="K757" s="119" t="str">
        <f t="shared" si="13"/>
        <v>00007099530070280200</v>
      </c>
      <c r="L757" s="107" t="s">
        <v>718</v>
      </c>
    </row>
    <row r="758" spans="1:12" ht="22.5" x14ac:dyDescent="0.2">
      <c r="A758" s="100" t="s">
        <v>147</v>
      </c>
      <c r="B758" s="101" t="s">
        <v>7</v>
      </c>
      <c r="C758" s="102" t="s">
        <v>71</v>
      </c>
      <c r="D758" s="125" t="s">
        <v>688</v>
      </c>
      <c r="E758" s="183" t="s">
        <v>175</v>
      </c>
      <c r="F758" s="184"/>
      <c r="G758" s="130" t="s">
        <v>149</v>
      </c>
      <c r="H758" s="97">
        <v>119200</v>
      </c>
      <c r="I758" s="103">
        <v>0</v>
      </c>
      <c r="J758" s="104">
        <v>119200</v>
      </c>
      <c r="K758" s="119" t="str">
        <f t="shared" si="13"/>
        <v>00007099530070280240</v>
      </c>
      <c r="L758" s="107" t="s">
        <v>719</v>
      </c>
    </row>
    <row r="759" spans="1:12" s="85" customFormat="1" x14ac:dyDescent="0.2">
      <c r="A759" s="80" t="s">
        <v>150</v>
      </c>
      <c r="B759" s="79" t="s">
        <v>7</v>
      </c>
      <c r="C759" s="122" t="s">
        <v>71</v>
      </c>
      <c r="D759" s="126" t="s">
        <v>688</v>
      </c>
      <c r="E759" s="213" t="s">
        <v>175</v>
      </c>
      <c r="F759" s="214"/>
      <c r="G759" s="123" t="s">
        <v>151</v>
      </c>
      <c r="H759" s="81">
        <v>119200</v>
      </c>
      <c r="I759" s="82">
        <v>0</v>
      </c>
      <c r="J759" s="83">
        <f>IF(IF(H759="",0,H759)=0,0,(IF(H759&gt;0,IF(I759&gt;H759,0,H759-I759),IF(I759&gt;H759,H759-I759,0))))</f>
        <v>119200</v>
      </c>
      <c r="K759" s="119" t="str">
        <f t="shared" si="13"/>
        <v>00007099530070280244</v>
      </c>
      <c r="L759" s="84" t="str">
        <f>C759 &amp; D759 &amp;E759 &amp; F759 &amp; G759</f>
        <v>00007099530070280244</v>
      </c>
    </row>
    <row r="760" spans="1:12" x14ac:dyDescent="0.2">
      <c r="A760" s="100" t="s">
        <v>720</v>
      </c>
      <c r="B760" s="101" t="s">
        <v>7</v>
      </c>
      <c r="C760" s="102" t="s">
        <v>71</v>
      </c>
      <c r="D760" s="125" t="s">
        <v>722</v>
      </c>
      <c r="E760" s="183" t="s">
        <v>121</v>
      </c>
      <c r="F760" s="184"/>
      <c r="G760" s="130" t="s">
        <v>71</v>
      </c>
      <c r="H760" s="97">
        <v>73096440</v>
      </c>
      <c r="I760" s="103">
        <v>3816900.15</v>
      </c>
      <c r="J760" s="104">
        <v>69279539.849999994</v>
      </c>
      <c r="K760" s="119" t="str">
        <f t="shared" si="13"/>
        <v>00008000000000000000</v>
      </c>
      <c r="L760" s="107" t="s">
        <v>721</v>
      </c>
    </row>
    <row r="761" spans="1:12" x14ac:dyDescent="0.2">
      <c r="A761" s="100" t="s">
        <v>723</v>
      </c>
      <c r="B761" s="101" t="s">
        <v>7</v>
      </c>
      <c r="C761" s="102" t="s">
        <v>71</v>
      </c>
      <c r="D761" s="125" t="s">
        <v>725</v>
      </c>
      <c r="E761" s="183" t="s">
        <v>121</v>
      </c>
      <c r="F761" s="184"/>
      <c r="G761" s="130" t="s">
        <v>71</v>
      </c>
      <c r="H761" s="97">
        <v>52152890</v>
      </c>
      <c r="I761" s="103">
        <v>3361435</v>
      </c>
      <c r="J761" s="104">
        <v>48791455</v>
      </c>
      <c r="K761" s="119" t="str">
        <f t="shared" si="13"/>
        <v>00008010000000000000</v>
      </c>
      <c r="L761" s="107" t="s">
        <v>724</v>
      </c>
    </row>
    <row r="762" spans="1:12" ht="22.5" x14ac:dyDescent="0.2">
      <c r="A762" s="100" t="s">
        <v>1512</v>
      </c>
      <c r="B762" s="101" t="s">
        <v>7</v>
      </c>
      <c r="C762" s="102" t="s">
        <v>71</v>
      </c>
      <c r="D762" s="125" t="s">
        <v>725</v>
      </c>
      <c r="E762" s="183" t="s">
        <v>727</v>
      </c>
      <c r="F762" s="184"/>
      <c r="G762" s="130" t="s">
        <v>71</v>
      </c>
      <c r="H762" s="97">
        <v>23128600</v>
      </c>
      <c r="I762" s="103">
        <v>1611389</v>
      </c>
      <c r="J762" s="104">
        <v>21517211</v>
      </c>
      <c r="K762" s="119" t="str">
        <f t="shared" si="13"/>
        <v>00008010310001400000</v>
      </c>
      <c r="L762" s="107" t="s">
        <v>726</v>
      </c>
    </row>
    <row r="763" spans="1:12" ht="22.5" x14ac:dyDescent="0.2">
      <c r="A763" s="100" t="s">
        <v>456</v>
      </c>
      <c r="B763" s="101" t="s">
        <v>7</v>
      </c>
      <c r="C763" s="102" t="s">
        <v>71</v>
      </c>
      <c r="D763" s="125" t="s">
        <v>725</v>
      </c>
      <c r="E763" s="183" t="s">
        <v>727</v>
      </c>
      <c r="F763" s="184"/>
      <c r="G763" s="130" t="s">
        <v>458</v>
      </c>
      <c r="H763" s="97">
        <v>23128600</v>
      </c>
      <c r="I763" s="103">
        <v>1611389</v>
      </c>
      <c r="J763" s="104">
        <v>21517211</v>
      </c>
      <c r="K763" s="119" t="str">
        <f t="shared" si="13"/>
        <v>00008010310001400600</v>
      </c>
      <c r="L763" s="107" t="s">
        <v>728</v>
      </c>
    </row>
    <row r="764" spans="1:12" x14ac:dyDescent="0.2">
      <c r="A764" s="100" t="s">
        <v>467</v>
      </c>
      <c r="B764" s="101" t="s">
        <v>7</v>
      </c>
      <c r="C764" s="102" t="s">
        <v>71</v>
      </c>
      <c r="D764" s="125" t="s">
        <v>725</v>
      </c>
      <c r="E764" s="183" t="s">
        <v>727</v>
      </c>
      <c r="F764" s="184"/>
      <c r="G764" s="130" t="s">
        <v>469</v>
      </c>
      <c r="H764" s="97">
        <v>23128600</v>
      </c>
      <c r="I764" s="103">
        <v>1611389</v>
      </c>
      <c r="J764" s="104">
        <v>21517211</v>
      </c>
      <c r="K764" s="119" t="str">
        <f t="shared" ref="K764:K827" si="14">C764 &amp; D764 &amp;E764 &amp; F764 &amp; G764</f>
        <v>00008010310001400610</v>
      </c>
      <c r="L764" s="107" t="s">
        <v>729</v>
      </c>
    </row>
    <row r="765" spans="1:12" s="85" customFormat="1" ht="45" x14ac:dyDescent="0.2">
      <c r="A765" s="80" t="s">
        <v>470</v>
      </c>
      <c r="B765" s="79" t="s">
        <v>7</v>
      </c>
      <c r="C765" s="122" t="s">
        <v>71</v>
      </c>
      <c r="D765" s="126" t="s">
        <v>725</v>
      </c>
      <c r="E765" s="213" t="s">
        <v>727</v>
      </c>
      <c r="F765" s="214"/>
      <c r="G765" s="123" t="s">
        <v>471</v>
      </c>
      <c r="H765" s="81">
        <v>23128600</v>
      </c>
      <c r="I765" s="82">
        <v>1611389</v>
      </c>
      <c r="J765" s="83">
        <f>IF(IF(H765="",0,H765)=0,0,(IF(H765&gt;0,IF(I765&gt;H765,0,H765-I765),IF(I765&gt;H765,H765-I765,0))))</f>
        <v>21517211</v>
      </c>
      <c r="K765" s="119" t="str">
        <f t="shared" si="14"/>
        <v>00008010310001400611</v>
      </c>
      <c r="L765" s="84" t="str">
        <f>C765 &amp; D765 &amp;E765 &amp; F765 &amp; G765</f>
        <v>00008010310001400611</v>
      </c>
    </row>
    <row r="766" spans="1:12" ht="22.5" x14ac:dyDescent="0.2">
      <c r="A766" s="100" t="s">
        <v>1513</v>
      </c>
      <c r="B766" s="101" t="s">
        <v>7</v>
      </c>
      <c r="C766" s="102" t="s">
        <v>71</v>
      </c>
      <c r="D766" s="125" t="s">
        <v>725</v>
      </c>
      <c r="E766" s="183" t="s">
        <v>731</v>
      </c>
      <c r="F766" s="184"/>
      <c r="G766" s="130" t="s">
        <v>71</v>
      </c>
      <c r="H766" s="97">
        <v>7934200</v>
      </c>
      <c r="I766" s="103">
        <v>851946</v>
      </c>
      <c r="J766" s="104">
        <v>7082254</v>
      </c>
      <c r="K766" s="119" t="str">
        <f t="shared" si="14"/>
        <v>00008010310001410000</v>
      </c>
      <c r="L766" s="107" t="s">
        <v>730</v>
      </c>
    </row>
    <row r="767" spans="1:12" ht="22.5" x14ac:dyDescent="0.2">
      <c r="A767" s="100" t="s">
        <v>456</v>
      </c>
      <c r="B767" s="101" t="s">
        <v>7</v>
      </c>
      <c r="C767" s="102" t="s">
        <v>71</v>
      </c>
      <c r="D767" s="125" t="s">
        <v>725</v>
      </c>
      <c r="E767" s="183" t="s">
        <v>731</v>
      </c>
      <c r="F767" s="184"/>
      <c r="G767" s="130" t="s">
        <v>458</v>
      </c>
      <c r="H767" s="97">
        <v>7934200</v>
      </c>
      <c r="I767" s="103">
        <v>851946</v>
      </c>
      <c r="J767" s="104">
        <v>7082254</v>
      </c>
      <c r="K767" s="119" t="str">
        <f t="shared" si="14"/>
        <v>00008010310001410600</v>
      </c>
      <c r="L767" s="107" t="s">
        <v>732</v>
      </c>
    </row>
    <row r="768" spans="1:12" x14ac:dyDescent="0.2">
      <c r="A768" s="100" t="s">
        <v>472</v>
      </c>
      <c r="B768" s="101" t="s">
        <v>7</v>
      </c>
      <c r="C768" s="102" t="s">
        <v>71</v>
      </c>
      <c r="D768" s="125" t="s">
        <v>725</v>
      </c>
      <c r="E768" s="183" t="s">
        <v>731</v>
      </c>
      <c r="F768" s="184"/>
      <c r="G768" s="130" t="s">
        <v>13</v>
      </c>
      <c r="H768" s="97">
        <v>7934200</v>
      </c>
      <c r="I768" s="103">
        <v>851946</v>
      </c>
      <c r="J768" s="104">
        <v>7082254</v>
      </c>
      <c r="K768" s="119" t="str">
        <f t="shared" si="14"/>
        <v>00008010310001410620</v>
      </c>
      <c r="L768" s="107" t="s">
        <v>733</v>
      </c>
    </row>
    <row r="769" spans="1:12" s="85" customFormat="1" ht="45" x14ac:dyDescent="0.2">
      <c r="A769" s="80" t="s">
        <v>474</v>
      </c>
      <c r="B769" s="79" t="s">
        <v>7</v>
      </c>
      <c r="C769" s="122" t="s">
        <v>71</v>
      </c>
      <c r="D769" s="126" t="s">
        <v>725</v>
      </c>
      <c r="E769" s="213" t="s">
        <v>731</v>
      </c>
      <c r="F769" s="214"/>
      <c r="G769" s="123" t="s">
        <v>475</v>
      </c>
      <c r="H769" s="81">
        <v>7934200</v>
      </c>
      <c r="I769" s="82">
        <v>851946</v>
      </c>
      <c r="J769" s="83">
        <f>IF(IF(H769="",0,H769)=0,0,(IF(H769&gt;0,IF(I769&gt;H769,0,H769-I769),IF(I769&gt;H769,H769-I769,0))))</f>
        <v>7082254</v>
      </c>
      <c r="K769" s="119" t="str">
        <f t="shared" si="14"/>
        <v>00008010310001410621</v>
      </c>
      <c r="L769" s="84" t="str">
        <f>C769 &amp; D769 &amp;E769 &amp; F769 &amp; G769</f>
        <v>00008010310001410621</v>
      </c>
    </row>
    <row r="770" spans="1:12" x14ac:dyDescent="0.2">
      <c r="A770" s="100" t="s">
        <v>1514</v>
      </c>
      <c r="B770" s="101" t="s">
        <v>7</v>
      </c>
      <c r="C770" s="102" t="s">
        <v>71</v>
      </c>
      <c r="D770" s="125" t="s">
        <v>725</v>
      </c>
      <c r="E770" s="183" t="s">
        <v>735</v>
      </c>
      <c r="F770" s="184"/>
      <c r="G770" s="130" t="s">
        <v>71</v>
      </c>
      <c r="H770" s="97">
        <v>9079400</v>
      </c>
      <c r="I770" s="103">
        <v>843600</v>
      </c>
      <c r="J770" s="104">
        <v>8235800</v>
      </c>
      <c r="K770" s="119" t="str">
        <f t="shared" si="14"/>
        <v>00008010310001420000</v>
      </c>
      <c r="L770" s="107" t="s">
        <v>734</v>
      </c>
    </row>
    <row r="771" spans="1:12" ht="22.5" x14ac:dyDescent="0.2">
      <c r="A771" s="100" t="s">
        <v>456</v>
      </c>
      <c r="B771" s="101" t="s">
        <v>7</v>
      </c>
      <c r="C771" s="102" t="s">
        <v>71</v>
      </c>
      <c r="D771" s="125" t="s">
        <v>725</v>
      </c>
      <c r="E771" s="183" t="s">
        <v>735</v>
      </c>
      <c r="F771" s="184"/>
      <c r="G771" s="130" t="s">
        <v>458</v>
      </c>
      <c r="H771" s="97">
        <v>9079400</v>
      </c>
      <c r="I771" s="103">
        <v>843600</v>
      </c>
      <c r="J771" s="104">
        <v>8235800</v>
      </c>
      <c r="K771" s="119" t="str">
        <f t="shared" si="14"/>
        <v>00008010310001420600</v>
      </c>
      <c r="L771" s="107" t="s">
        <v>736</v>
      </c>
    </row>
    <row r="772" spans="1:12" x14ac:dyDescent="0.2">
      <c r="A772" s="100" t="s">
        <v>467</v>
      </c>
      <c r="B772" s="101" t="s">
        <v>7</v>
      </c>
      <c r="C772" s="102" t="s">
        <v>71</v>
      </c>
      <c r="D772" s="125" t="s">
        <v>725</v>
      </c>
      <c r="E772" s="183" t="s">
        <v>735</v>
      </c>
      <c r="F772" s="184"/>
      <c r="G772" s="130" t="s">
        <v>469</v>
      </c>
      <c r="H772" s="97">
        <v>9079400</v>
      </c>
      <c r="I772" s="103">
        <v>843600</v>
      </c>
      <c r="J772" s="104">
        <v>8235800</v>
      </c>
      <c r="K772" s="119" t="str">
        <f t="shared" si="14"/>
        <v>00008010310001420610</v>
      </c>
      <c r="L772" s="107" t="s">
        <v>737</v>
      </c>
    </row>
    <row r="773" spans="1:12" s="85" customFormat="1" ht="45" x14ac:dyDescent="0.2">
      <c r="A773" s="80" t="s">
        <v>470</v>
      </c>
      <c r="B773" s="79" t="s">
        <v>7</v>
      </c>
      <c r="C773" s="122" t="s">
        <v>71</v>
      </c>
      <c r="D773" s="126" t="s">
        <v>725</v>
      </c>
      <c r="E773" s="213" t="s">
        <v>735</v>
      </c>
      <c r="F773" s="214"/>
      <c r="G773" s="123" t="s">
        <v>471</v>
      </c>
      <c r="H773" s="81">
        <v>9079400</v>
      </c>
      <c r="I773" s="82">
        <v>843600</v>
      </c>
      <c r="J773" s="83">
        <f>IF(IF(H773="",0,H773)=0,0,(IF(H773&gt;0,IF(I773&gt;H773,0,H773-I773),IF(I773&gt;H773,H773-I773,0))))</f>
        <v>8235800</v>
      </c>
      <c r="K773" s="119" t="str">
        <f t="shared" si="14"/>
        <v>00008010310001420611</v>
      </c>
      <c r="L773" s="84" t="str">
        <f>C773 &amp; D773 &amp;E773 &amp; F773 &amp; G773</f>
        <v>00008010310001420611</v>
      </c>
    </row>
    <row r="774" spans="1:12" ht="22.5" x14ac:dyDescent="0.2">
      <c r="A774" s="100" t="s">
        <v>1516</v>
      </c>
      <c r="B774" s="101" t="s">
        <v>7</v>
      </c>
      <c r="C774" s="102" t="s">
        <v>71</v>
      </c>
      <c r="D774" s="125" t="s">
        <v>725</v>
      </c>
      <c r="E774" s="183" t="s">
        <v>739</v>
      </c>
      <c r="F774" s="184"/>
      <c r="G774" s="130" t="s">
        <v>71</v>
      </c>
      <c r="H774" s="97">
        <v>140000</v>
      </c>
      <c r="I774" s="103">
        <v>0</v>
      </c>
      <c r="J774" s="104">
        <v>140000</v>
      </c>
      <c r="K774" s="119" t="str">
        <f t="shared" si="14"/>
        <v>00008010310020320000</v>
      </c>
      <c r="L774" s="107" t="s">
        <v>738</v>
      </c>
    </row>
    <row r="775" spans="1:12" ht="22.5" x14ac:dyDescent="0.2">
      <c r="A775" s="100" t="s">
        <v>456</v>
      </c>
      <c r="B775" s="101" t="s">
        <v>7</v>
      </c>
      <c r="C775" s="102" t="s">
        <v>71</v>
      </c>
      <c r="D775" s="125" t="s">
        <v>725</v>
      </c>
      <c r="E775" s="183" t="s">
        <v>739</v>
      </c>
      <c r="F775" s="184"/>
      <c r="G775" s="130" t="s">
        <v>458</v>
      </c>
      <c r="H775" s="97">
        <v>140000</v>
      </c>
      <c r="I775" s="103">
        <v>0</v>
      </c>
      <c r="J775" s="104">
        <v>140000</v>
      </c>
      <c r="K775" s="119" t="str">
        <f t="shared" si="14"/>
        <v>00008010310020320600</v>
      </c>
      <c r="L775" s="107" t="s">
        <v>740</v>
      </c>
    </row>
    <row r="776" spans="1:12" x14ac:dyDescent="0.2">
      <c r="A776" s="100" t="s">
        <v>467</v>
      </c>
      <c r="B776" s="101" t="s">
        <v>7</v>
      </c>
      <c r="C776" s="102" t="s">
        <v>71</v>
      </c>
      <c r="D776" s="125" t="s">
        <v>725</v>
      </c>
      <c r="E776" s="183" t="s">
        <v>739</v>
      </c>
      <c r="F776" s="184"/>
      <c r="G776" s="130" t="s">
        <v>469</v>
      </c>
      <c r="H776" s="97">
        <v>140000</v>
      </c>
      <c r="I776" s="103">
        <v>0</v>
      </c>
      <c r="J776" s="104">
        <v>140000</v>
      </c>
      <c r="K776" s="119" t="str">
        <f t="shared" si="14"/>
        <v>00008010310020320610</v>
      </c>
      <c r="L776" s="107" t="s">
        <v>741</v>
      </c>
    </row>
    <row r="777" spans="1:12" s="85" customFormat="1" x14ac:dyDescent="0.2">
      <c r="A777" s="80" t="s">
        <v>490</v>
      </c>
      <c r="B777" s="79" t="s">
        <v>7</v>
      </c>
      <c r="C777" s="122" t="s">
        <v>71</v>
      </c>
      <c r="D777" s="126" t="s">
        <v>725</v>
      </c>
      <c r="E777" s="213" t="s">
        <v>739</v>
      </c>
      <c r="F777" s="214"/>
      <c r="G777" s="123" t="s">
        <v>491</v>
      </c>
      <c r="H777" s="81">
        <v>140000</v>
      </c>
      <c r="I777" s="82">
        <v>0</v>
      </c>
      <c r="J777" s="83">
        <f>IF(IF(H777="",0,H777)=0,0,(IF(H777&gt;0,IF(I777&gt;H777,0,H777-I777),IF(I777&gt;H777,H777-I777,0))))</f>
        <v>140000</v>
      </c>
      <c r="K777" s="119" t="str">
        <f t="shared" si="14"/>
        <v>00008010310020320612</v>
      </c>
      <c r="L777" s="84" t="str">
        <f>C777 &amp; D777 &amp;E777 &amp; F777 &amp; G777</f>
        <v>00008010310020320612</v>
      </c>
    </row>
    <row r="778" spans="1:12" ht="22.5" x14ac:dyDescent="0.2">
      <c r="A778" s="100" t="s">
        <v>1517</v>
      </c>
      <c r="B778" s="101" t="s">
        <v>7</v>
      </c>
      <c r="C778" s="102" t="s">
        <v>71</v>
      </c>
      <c r="D778" s="125" t="s">
        <v>725</v>
      </c>
      <c r="E778" s="183" t="s">
        <v>743</v>
      </c>
      <c r="F778" s="184"/>
      <c r="G778" s="130" t="s">
        <v>71</v>
      </c>
      <c r="H778" s="97">
        <v>5000</v>
      </c>
      <c r="I778" s="103">
        <v>0</v>
      </c>
      <c r="J778" s="104">
        <v>5000</v>
      </c>
      <c r="K778" s="119" t="str">
        <f t="shared" si="14"/>
        <v>00008010310020330000</v>
      </c>
      <c r="L778" s="107" t="s">
        <v>742</v>
      </c>
    </row>
    <row r="779" spans="1:12" ht="22.5" x14ac:dyDescent="0.2">
      <c r="A779" s="100" t="s">
        <v>456</v>
      </c>
      <c r="B779" s="101" t="s">
        <v>7</v>
      </c>
      <c r="C779" s="102" t="s">
        <v>71</v>
      </c>
      <c r="D779" s="125" t="s">
        <v>725</v>
      </c>
      <c r="E779" s="183" t="s">
        <v>743</v>
      </c>
      <c r="F779" s="184"/>
      <c r="G779" s="130" t="s">
        <v>458</v>
      </c>
      <c r="H779" s="97">
        <v>5000</v>
      </c>
      <c r="I779" s="103">
        <v>0</v>
      </c>
      <c r="J779" s="104">
        <v>5000</v>
      </c>
      <c r="K779" s="119" t="str">
        <f t="shared" si="14"/>
        <v>00008010310020330600</v>
      </c>
      <c r="L779" s="107" t="s">
        <v>744</v>
      </c>
    </row>
    <row r="780" spans="1:12" x14ac:dyDescent="0.2">
      <c r="A780" s="100" t="s">
        <v>467</v>
      </c>
      <c r="B780" s="101" t="s">
        <v>7</v>
      </c>
      <c r="C780" s="102" t="s">
        <v>71</v>
      </c>
      <c r="D780" s="125" t="s">
        <v>725</v>
      </c>
      <c r="E780" s="183" t="s">
        <v>743</v>
      </c>
      <c r="F780" s="184"/>
      <c r="G780" s="130" t="s">
        <v>469</v>
      </c>
      <c r="H780" s="97">
        <v>5000</v>
      </c>
      <c r="I780" s="103">
        <v>0</v>
      </c>
      <c r="J780" s="104">
        <v>5000</v>
      </c>
      <c r="K780" s="119" t="str">
        <f t="shared" si="14"/>
        <v>00008010310020330610</v>
      </c>
      <c r="L780" s="107" t="s">
        <v>745</v>
      </c>
    </row>
    <row r="781" spans="1:12" s="85" customFormat="1" x14ac:dyDescent="0.2">
      <c r="A781" s="80" t="s">
        <v>490</v>
      </c>
      <c r="B781" s="79" t="s">
        <v>7</v>
      </c>
      <c r="C781" s="122" t="s">
        <v>71</v>
      </c>
      <c r="D781" s="126" t="s">
        <v>725</v>
      </c>
      <c r="E781" s="213" t="s">
        <v>743</v>
      </c>
      <c r="F781" s="214"/>
      <c r="G781" s="123" t="s">
        <v>491</v>
      </c>
      <c r="H781" s="81">
        <v>5000</v>
      </c>
      <c r="I781" s="82">
        <v>0</v>
      </c>
      <c r="J781" s="83">
        <f>IF(IF(H781="",0,H781)=0,0,(IF(H781&gt;0,IF(I781&gt;H781,0,H781-I781),IF(I781&gt;H781,H781-I781,0))))</f>
        <v>5000</v>
      </c>
      <c r="K781" s="119" t="str">
        <f t="shared" si="14"/>
        <v>00008010310020330612</v>
      </c>
      <c r="L781" s="84" t="str">
        <f>C781 &amp; D781 &amp;E781 &amp; F781 &amp; G781</f>
        <v>00008010310020330612</v>
      </c>
    </row>
    <row r="782" spans="1:12" ht="33.75" x14ac:dyDescent="0.2">
      <c r="A782" s="100" t="s">
        <v>1521</v>
      </c>
      <c r="B782" s="101" t="s">
        <v>7</v>
      </c>
      <c r="C782" s="102" t="s">
        <v>71</v>
      </c>
      <c r="D782" s="125" t="s">
        <v>725</v>
      </c>
      <c r="E782" s="183" t="s">
        <v>747</v>
      </c>
      <c r="F782" s="184"/>
      <c r="G782" s="130" t="s">
        <v>71</v>
      </c>
      <c r="H782" s="97">
        <v>200000</v>
      </c>
      <c r="I782" s="103">
        <v>0</v>
      </c>
      <c r="J782" s="104">
        <v>200000</v>
      </c>
      <c r="K782" s="119" t="str">
        <f t="shared" si="14"/>
        <v>00008010310020380000</v>
      </c>
      <c r="L782" s="107" t="s">
        <v>746</v>
      </c>
    </row>
    <row r="783" spans="1:12" ht="22.5" x14ac:dyDescent="0.2">
      <c r="A783" s="100" t="s">
        <v>456</v>
      </c>
      <c r="B783" s="101" t="s">
        <v>7</v>
      </c>
      <c r="C783" s="102" t="s">
        <v>71</v>
      </c>
      <c r="D783" s="125" t="s">
        <v>725</v>
      </c>
      <c r="E783" s="183" t="s">
        <v>747</v>
      </c>
      <c r="F783" s="184"/>
      <c r="G783" s="130" t="s">
        <v>458</v>
      </c>
      <c r="H783" s="97">
        <v>200000</v>
      </c>
      <c r="I783" s="103">
        <v>0</v>
      </c>
      <c r="J783" s="104">
        <v>200000</v>
      </c>
      <c r="K783" s="119" t="str">
        <f t="shared" si="14"/>
        <v>00008010310020380600</v>
      </c>
      <c r="L783" s="107" t="s">
        <v>748</v>
      </c>
    </row>
    <row r="784" spans="1:12" x14ac:dyDescent="0.2">
      <c r="A784" s="100" t="s">
        <v>467</v>
      </c>
      <c r="B784" s="101" t="s">
        <v>7</v>
      </c>
      <c r="C784" s="102" t="s">
        <v>71</v>
      </c>
      <c r="D784" s="125" t="s">
        <v>725</v>
      </c>
      <c r="E784" s="183" t="s">
        <v>747</v>
      </c>
      <c r="F784" s="184"/>
      <c r="G784" s="130" t="s">
        <v>469</v>
      </c>
      <c r="H784" s="97">
        <v>200000</v>
      </c>
      <c r="I784" s="103">
        <v>0</v>
      </c>
      <c r="J784" s="104">
        <v>200000</v>
      </c>
      <c r="K784" s="119" t="str">
        <f t="shared" si="14"/>
        <v>00008010310020380610</v>
      </c>
      <c r="L784" s="107" t="s">
        <v>749</v>
      </c>
    </row>
    <row r="785" spans="1:12" s="85" customFormat="1" x14ac:dyDescent="0.2">
      <c r="A785" s="80" t="s">
        <v>490</v>
      </c>
      <c r="B785" s="79" t="s">
        <v>7</v>
      </c>
      <c r="C785" s="122" t="s">
        <v>71</v>
      </c>
      <c r="D785" s="126" t="s">
        <v>725</v>
      </c>
      <c r="E785" s="213" t="s">
        <v>747</v>
      </c>
      <c r="F785" s="214"/>
      <c r="G785" s="123" t="s">
        <v>491</v>
      </c>
      <c r="H785" s="81">
        <v>200000</v>
      </c>
      <c r="I785" s="82">
        <v>0</v>
      </c>
      <c r="J785" s="83">
        <f>IF(IF(H785="",0,H785)=0,0,(IF(H785&gt;0,IF(I785&gt;H785,0,H785-I785),IF(I785&gt;H785,H785-I785,0))))</f>
        <v>200000</v>
      </c>
      <c r="K785" s="119" t="str">
        <f t="shared" si="14"/>
        <v>00008010310020380612</v>
      </c>
      <c r="L785" s="84" t="str">
        <f>C785 &amp; D785 &amp;E785 &amp; F785 &amp; G785</f>
        <v>00008010310020380612</v>
      </c>
    </row>
    <row r="786" spans="1:12" x14ac:dyDescent="0.2">
      <c r="A786" s="100" t="s">
        <v>1522</v>
      </c>
      <c r="B786" s="101" t="s">
        <v>7</v>
      </c>
      <c r="C786" s="102" t="s">
        <v>71</v>
      </c>
      <c r="D786" s="125" t="s">
        <v>725</v>
      </c>
      <c r="E786" s="183" t="s">
        <v>638</v>
      </c>
      <c r="F786" s="184"/>
      <c r="G786" s="130" t="s">
        <v>71</v>
      </c>
      <c r="H786" s="97">
        <v>100000</v>
      </c>
      <c r="I786" s="103">
        <v>0</v>
      </c>
      <c r="J786" s="104">
        <v>100000</v>
      </c>
      <c r="K786" s="119" t="str">
        <f t="shared" si="14"/>
        <v>00008010310023010000</v>
      </c>
      <c r="L786" s="107" t="s">
        <v>750</v>
      </c>
    </row>
    <row r="787" spans="1:12" ht="22.5" x14ac:dyDescent="0.2">
      <c r="A787" s="100" t="s">
        <v>456</v>
      </c>
      <c r="B787" s="101" t="s">
        <v>7</v>
      </c>
      <c r="C787" s="102" t="s">
        <v>71</v>
      </c>
      <c r="D787" s="125" t="s">
        <v>725</v>
      </c>
      <c r="E787" s="183" t="s">
        <v>638</v>
      </c>
      <c r="F787" s="184"/>
      <c r="G787" s="130" t="s">
        <v>458</v>
      </c>
      <c r="H787" s="97">
        <v>100000</v>
      </c>
      <c r="I787" s="103">
        <v>0</v>
      </c>
      <c r="J787" s="104">
        <v>100000</v>
      </c>
      <c r="K787" s="119" t="str">
        <f t="shared" si="14"/>
        <v>00008010310023010600</v>
      </c>
      <c r="L787" s="107" t="s">
        <v>751</v>
      </c>
    </row>
    <row r="788" spans="1:12" x14ac:dyDescent="0.2">
      <c r="A788" s="100" t="s">
        <v>467</v>
      </c>
      <c r="B788" s="101" t="s">
        <v>7</v>
      </c>
      <c r="C788" s="102" t="s">
        <v>71</v>
      </c>
      <c r="D788" s="125" t="s">
        <v>725</v>
      </c>
      <c r="E788" s="183" t="s">
        <v>638</v>
      </c>
      <c r="F788" s="184"/>
      <c r="G788" s="130" t="s">
        <v>469</v>
      </c>
      <c r="H788" s="97">
        <v>100000</v>
      </c>
      <c r="I788" s="103">
        <v>0</v>
      </c>
      <c r="J788" s="104">
        <v>100000</v>
      </c>
      <c r="K788" s="119" t="str">
        <f t="shared" si="14"/>
        <v>00008010310023010610</v>
      </c>
      <c r="L788" s="107" t="s">
        <v>752</v>
      </c>
    </row>
    <row r="789" spans="1:12" s="85" customFormat="1" x14ac:dyDescent="0.2">
      <c r="A789" s="80" t="s">
        <v>490</v>
      </c>
      <c r="B789" s="79" t="s">
        <v>7</v>
      </c>
      <c r="C789" s="122" t="s">
        <v>71</v>
      </c>
      <c r="D789" s="126" t="s">
        <v>725</v>
      </c>
      <c r="E789" s="213" t="s">
        <v>638</v>
      </c>
      <c r="F789" s="214"/>
      <c r="G789" s="123" t="s">
        <v>491</v>
      </c>
      <c r="H789" s="81">
        <v>100000</v>
      </c>
      <c r="I789" s="82">
        <v>0</v>
      </c>
      <c r="J789" s="83">
        <f>IF(IF(H789="",0,H789)=0,0,(IF(H789&gt;0,IF(I789&gt;H789,0,H789-I789),IF(I789&gt;H789,H789-I789,0))))</f>
        <v>100000</v>
      </c>
      <c r="K789" s="119" t="str">
        <f t="shared" si="14"/>
        <v>00008010310023010612</v>
      </c>
      <c r="L789" s="84" t="str">
        <f>C789 &amp; D789 &amp;E789 &amp; F789 &amp; G789</f>
        <v>00008010310023010612</v>
      </c>
    </row>
    <row r="790" spans="1:12" ht="22.5" x14ac:dyDescent="0.2">
      <c r="A790" s="100" t="s">
        <v>1544</v>
      </c>
      <c r="B790" s="101" t="s">
        <v>7</v>
      </c>
      <c r="C790" s="102" t="s">
        <v>71</v>
      </c>
      <c r="D790" s="125" t="s">
        <v>725</v>
      </c>
      <c r="E790" s="183" t="s">
        <v>754</v>
      </c>
      <c r="F790" s="184"/>
      <c r="G790" s="130" t="s">
        <v>71</v>
      </c>
      <c r="H790" s="97">
        <v>380000</v>
      </c>
      <c r="I790" s="103">
        <v>0</v>
      </c>
      <c r="J790" s="104">
        <v>380000</v>
      </c>
      <c r="K790" s="119" t="str">
        <f t="shared" si="14"/>
        <v>00008010310023130000</v>
      </c>
      <c r="L790" s="107" t="s">
        <v>753</v>
      </c>
    </row>
    <row r="791" spans="1:12" ht="22.5" x14ac:dyDescent="0.2">
      <c r="A791" s="100" t="s">
        <v>456</v>
      </c>
      <c r="B791" s="101" t="s">
        <v>7</v>
      </c>
      <c r="C791" s="102" t="s">
        <v>71</v>
      </c>
      <c r="D791" s="125" t="s">
        <v>725</v>
      </c>
      <c r="E791" s="183" t="s">
        <v>754</v>
      </c>
      <c r="F791" s="184"/>
      <c r="G791" s="130" t="s">
        <v>458</v>
      </c>
      <c r="H791" s="97">
        <v>380000</v>
      </c>
      <c r="I791" s="103">
        <v>0</v>
      </c>
      <c r="J791" s="104">
        <v>380000</v>
      </c>
      <c r="K791" s="119" t="str">
        <f t="shared" si="14"/>
        <v>00008010310023130600</v>
      </c>
      <c r="L791" s="107" t="s">
        <v>755</v>
      </c>
    </row>
    <row r="792" spans="1:12" x14ac:dyDescent="0.2">
      <c r="A792" s="100" t="s">
        <v>467</v>
      </c>
      <c r="B792" s="101" t="s">
        <v>7</v>
      </c>
      <c r="C792" s="102" t="s">
        <v>71</v>
      </c>
      <c r="D792" s="125" t="s">
        <v>725</v>
      </c>
      <c r="E792" s="183" t="s">
        <v>754</v>
      </c>
      <c r="F792" s="184"/>
      <c r="G792" s="130" t="s">
        <v>469</v>
      </c>
      <c r="H792" s="97">
        <v>380000</v>
      </c>
      <c r="I792" s="103">
        <v>0</v>
      </c>
      <c r="J792" s="104">
        <v>380000</v>
      </c>
      <c r="K792" s="119" t="str">
        <f t="shared" si="14"/>
        <v>00008010310023130610</v>
      </c>
      <c r="L792" s="107" t="s">
        <v>756</v>
      </c>
    </row>
    <row r="793" spans="1:12" s="85" customFormat="1" x14ac:dyDescent="0.2">
      <c r="A793" s="80" t="s">
        <v>490</v>
      </c>
      <c r="B793" s="79" t="s">
        <v>7</v>
      </c>
      <c r="C793" s="122" t="s">
        <v>71</v>
      </c>
      <c r="D793" s="126" t="s">
        <v>725</v>
      </c>
      <c r="E793" s="213" t="s">
        <v>754</v>
      </c>
      <c r="F793" s="214"/>
      <c r="G793" s="123" t="s">
        <v>491</v>
      </c>
      <c r="H793" s="81">
        <v>380000</v>
      </c>
      <c r="I793" s="82">
        <v>0</v>
      </c>
      <c r="J793" s="83">
        <f>IF(IF(H793="",0,H793)=0,0,(IF(H793&gt;0,IF(I793&gt;H793,0,H793-I793),IF(I793&gt;H793,H793-I793,0))))</f>
        <v>380000</v>
      </c>
      <c r="K793" s="119" t="str">
        <f t="shared" si="14"/>
        <v>00008010310023130612</v>
      </c>
      <c r="L793" s="84" t="str">
        <f>C793 &amp; D793 &amp;E793 &amp; F793 &amp; G793</f>
        <v>00008010310023130612</v>
      </c>
    </row>
    <row r="794" spans="1:12" ht="22.5" x14ac:dyDescent="0.2">
      <c r="A794" s="100" t="s">
        <v>1567</v>
      </c>
      <c r="B794" s="101" t="s">
        <v>7</v>
      </c>
      <c r="C794" s="102" t="s">
        <v>71</v>
      </c>
      <c r="D794" s="125" t="s">
        <v>725</v>
      </c>
      <c r="E794" s="183" t="s">
        <v>758</v>
      </c>
      <c r="F794" s="184"/>
      <c r="G794" s="130" t="s">
        <v>71</v>
      </c>
      <c r="H794" s="97">
        <v>1742950</v>
      </c>
      <c r="I794" s="103">
        <v>0</v>
      </c>
      <c r="J794" s="104">
        <v>1742950</v>
      </c>
      <c r="K794" s="119" t="str">
        <f t="shared" si="14"/>
        <v>000080103100L4670000</v>
      </c>
      <c r="L794" s="107" t="s">
        <v>757</v>
      </c>
    </row>
    <row r="795" spans="1:12" ht="22.5" x14ac:dyDescent="0.2">
      <c r="A795" s="100" t="s">
        <v>456</v>
      </c>
      <c r="B795" s="101" t="s">
        <v>7</v>
      </c>
      <c r="C795" s="102" t="s">
        <v>71</v>
      </c>
      <c r="D795" s="125" t="s">
        <v>725</v>
      </c>
      <c r="E795" s="183" t="s">
        <v>758</v>
      </c>
      <c r="F795" s="184"/>
      <c r="G795" s="130" t="s">
        <v>458</v>
      </c>
      <c r="H795" s="97">
        <v>1742950</v>
      </c>
      <c r="I795" s="103">
        <v>0</v>
      </c>
      <c r="J795" s="104">
        <v>1742950</v>
      </c>
      <c r="K795" s="119" t="str">
        <f t="shared" si="14"/>
        <v>000080103100L4670600</v>
      </c>
      <c r="L795" s="107" t="s">
        <v>759</v>
      </c>
    </row>
    <row r="796" spans="1:12" x14ac:dyDescent="0.2">
      <c r="A796" s="100" t="s">
        <v>467</v>
      </c>
      <c r="B796" s="101" t="s">
        <v>7</v>
      </c>
      <c r="C796" s="102" t="s">
        <v>71</v>
      </c>
      <c r="D796" s="125" t="s">
        <v>725</v>
      </c>
      <c r="E796" s="183" t="s">
        <v>758</v>
      </c>
      <c r="F796" s="184"/>
      <c r="G796" s="130" t="s">
        <v>469</v>
      </c>
      <c r="H796" s="97">
        <v>1742950</v>
      </c>
      <c r="I796" s="103">
        <v>0</v>
      </c>
      <c r="J796" s="104">
        <v>1742950</v>
      </c>
      <c r="K796" s="119" t="str">
        <f t="shared" si="14"/>
        <v>000080103100L4670610</v>
      </c>
      <c r="L796" s="107" t="s">
        <v>760</v>
      </c>
    </row>
    <row r="797" spans="1:12" s="85" customFormat="1" x14ac:dyDescent="0.2">
      <c r="A797" s="80" t="s">
        <v>490</v>
      </c>
      <c r="B797" s="79" t="s">
        <v>7</v>
      </c>
      <c r="C797" s="122" t="s">
        <v>71</v>
      </c>
      <c r="D797" s="126" t="s">
        <v>725</v>
      </c>
      <c r="E797" s="213" t="s">
        <v>758</v>
      </c>
      <c r="F797" s="214"/>
      <c r="G797" s="123" t="s">
        <v>491</v>
      </c>
      <c r="H797" s="81">
        <v>1742950</v>
      </c>
      <c r="I797" s="82">
        <v>0</v>
      </c>
      <c r="J797" s="83">
        <f>IF(IF(H797="",0,H797)=0,0,(IF(H797&gt;0,IF(I797&gt;H797,0,H797-I797),IF(I797&gt;H797,H797-I797,0))))</f>
        <v>1742950</v>
      </c>
      <c r="K797" s="119" t="str">
        <f t="shared" si="14"/>
        <v>000080103100L4670612</v>
      </c>
      <c r="L797" s="84" t="str">
        <f>C797 &amp; D797 &amp;E797 &amp; F797 &amp; G797</f>
        <v>000080103100L4670612</v>
      </c>
    </row>
    <row r="798" spans="1:12" ht="56.25" x14ac:dyDescent="0.2">
      <c r="A798" s="100" t="s">
        <v>1576</v>
      </c>
      <c r="B798" s="101" t="s">
        <v>7</v>
      </c>
      <c r="C798" s="102" t="s">
        <v>71</v>
      </c>
      <c r="D798" s="125" t="s">
        <v>725</v>
      </c>
      <c r="E798" s="183" t="s">
        <v>762</v>
      </c>
      <c r="F798" s="184"/>
      <c r="G798" s="130" t="s">
        <v>71</v>
      </c>
      <c r="H798" s="97">
        <v>2927740</v>
      </c>
      <c r="I798" s="103">
        <v>0</v>
      </c>
      <c r="J798" s="104">
        <v>2927740</v>
      </c>
      <c r="K798" s="119" t="str">
        <f t="shared" si="14"/>
        <v>0000801031A155190000</v>
      </c>
      <c r="L798" s="107" t="s">
        <v>761</v>
      </c>
    </row>
    <row r="799" spans="1:12" ht="22.5" x14ac:dyDescent="0.2">
      <c r="A799" s="100" t="s">
        <v>456</v>
      </c>
      <c r="B799" s="101" t="s">
        <v>7</v>
      </c>
      <c r="C799" s="102" t="s">
        <v>71</v>
      </c>
      <c r="D799" s="125" t="s">
        <v>725</v>
      </c>
      <c r="E799" s="183" t="s">
        <v>762</v>
      </c>
      <c r="F799" s="184"/>
      <c r="G799" s="130" t="s">
        <v>458</v>
      </c>
      <c r="H799" s="97">
        <v>2927740</v>
      </c>
      <c r="I799" s="103">
        <v>0</v>
      </c>
      <c r="J799" s="104">
        <v>2927740</v>
      </c>
      <c r="K799" s="119" t="str">
        <f t="shared" si="14"/>
        <v>0000801031A155190600</v>
      </c>
      <c r="L799" s="107" t="s">
        <v>763</v>
      </c>
    </row>
    <row r="800" spans="1:12" x14ac:dyDescent="0.2">
      <c r="A800" s="100" t="s">
        <v>467</v>
      </c>
      <c r="B800" s="101" t="s">
        <v>7</v>
      </c>
      <c r="C800" s="102" t="s">
        <v>71</v>
      </c>
      <c r="D800" s="125" t="s">
        <v>725</v>
      </c>
      <c r="E800" s="183" t="s">
        <v>762</v>
      </c>
      <c r="F800" s="184"/>
      <c r="G800" s="130" t="s">
        <v>469</v>
      </c>
      <c r="H800" s="97">
        <v>2927740</v>
      </c>
      <c r="I800" s="103">
        <v>0</v>
      </c>
      <c r="J800" s="104">
        <v>2927740</v>
      </c>
      <c r="K800" s="119" t="str">
        <f t="shared" si="14"/>
        <v>0000801031A155190610</v>
      </c>
      <c r="L800" s="107" t="s">
        <v>764</v>
      </c>
    </row>
    <row r="801" spans="1:12" s="85" customFormat="1" x14ac:dyDescent="0.2">
      <c r="A801" s="80" t="s">
        <v>490</v>
      </c>
      <c r="B801" s="79" t="s">
        <v>7</v>
      </c>
      <c r="C801" s="122" t="s">
        <v>71</v>
      </c>
      <c r="D801" s="126" t="s">
        <v>725</v>
      </c>
      <c r="E801" s="213" t="s">
        <v>762</v>
      </c>
      <c r="F801" s="214"/>
      <c r="G801" s="123" t="s">
        <v>491</v>
      </c>
      <c r="H801" s="81">
        <v>2927740</v>
      </c>
      <c r="I801" s="82">
        <v>0</v>
      </c>
      <c r="J801" s="83">
        <f>IF(IF(H801="",0,H801)=0,0,(IF(H801&gt;0,IF(I801&gt;H801,0,H801-I801),IF(I801&gt;H801,H801-I801,0))))</f>
        <v>2927740</v>
      </c>
      <c r="K801" s="119" t="str">
        <f t="shared" si="14"/>
        <v>0000801031A155190612</v>
      </c>
      <c r="L801" s="84" t="str">
        <f>C801 &amp; D801 &amp;E801 &amp; F801 &amp; G801</f>
        <v>0000801031A155190612</v>
      </c>
    </row>
    <row r="802" spans="1:12" ht="22.5" x14ac:dyDescent="0.2">
      <c r="A802" s="100" t="s">
        <v>1599</v>
      </c>
      <c r="B802" s="101" t="s">
        <v>7</v>
      </c>
      <c r="C802" s="102" t="s">
        <v>71</v>
      </c>
      <c r="D802" s="125" t="s">
        <v>725</v>
      </c>
      <c r="E802" s="183" t="s">
        <v>766</v>
      </c>
      <c r="F802" s="184"/>
      <c r="G802" s="130" t="s">
        <v>71</v>
      </c>
      <c r="H802" s="97">
        <v>130000</v>
      </c>
      <c r="I802" s="103">
        <v>0</v>
      </c>
      <c r="J802" s="104">
        <v>130000</v>
      </c>
      <c r="K802" s="119" t="str">
        <f t="shared" si="14"/>
        <v>00008010340020360000</v>
      </c>
      <c r="L802" s="107" t="s">
        <v>765</v>
      </c>
    </row>
    <row r="803" spans="1:12" ht="22.5" x14ac:dyDescent="0.2">
      <c r="A803" s="100" t="s">
        <v>456</v>
      </c>
      <c r="B803" s="101" t="s">
        <v>7</v>
      </c>
      <c r="C803" s="102" t="s">
        <v>71</v>
      </c>
      <c r="D803" s="125" t="s">
        <v>725</v>
      </c>
      <c r="E803" s="183" t="s">
        <v>766</v>
      </c>
      <c r="F803" s="184"/>
      <c r="G803" s="130" t="s">
        <v>458</v>
      </c>
      <c r="H803" s="97">
        <v>130000</v>
      </c>
      <c r="I803" s="103">
        <v>0</v>
      </c>
      <c r="J803" s="104">
        <v>130000</v>
      </c>
      <c r="K803" s="119" t="str">
        <f t="shared" si="14"/>
        <v>00008010340020360600</v>
      </c>
      <c r="L803" s="107" t="s">
        <v>767</v>
      </c>
    </row>
    <row r="804" spans="1:12" x14ac:dyDescent="0.2">
      <c r="A804" s="100" t="s">
        <v>467</v>
      </c>
      <c r="B804" s="101" t="s">
        <v>7</v>
      </c>
      <c r="C804" s="102" t="s">
        <v>71</v>
      </c>
      <c r="D804" s="125" t="s">
        <v>725</v>
      </c>
      <c r="E804" s="183" t="s">
        <v>766</v>
      </c>
      <c r="F804" s="184"/>
      <c r="G804" s="130" t="s">
        <v>469</v>
      </c>
      <c r="H804" s="97">
        <v>100000</v>
      </c>
      <c r="I804" s="103">
        <v>0</v>
      </c>
      <c r="J804" s="104">
        <v>100000</v>
      </c>
      <c r="K804" s="119" t="str">
        <f t="shared" si="14"/>
        <v>00008010340020360610</v>
      </c>
      <c r="L804" s="107" t="s">
        <v>768</v>
      </c>
    </row>
    <row r="805" spans="1:12" s="85" customFormat="1" ht="45" x14ac:dyDescent="0.2">
      <c r="A805" s="80" t="s">
        <v>470</v>
      </c>
      <c r="B805" s="79" t="s">
        <v>7</v>
      </c>
      <c r="C805" s="122" t="s">
        <v>71</v>
      </c>
      <c r="D805" s="126" t="s">
        <v>725</v>
      </c>
      <c r="E805" s="213" t="s">
        <v>766</v>
      </c>
      <c r="F805" s="214"/>
      <c r="G805" s="123" t="s">
        <v>471</v>
      </c>
      <c r="H805" s="81">
        <v>100000</v>
      </c>
      <c r="I805" s="82">
        <v>0</v>
      </c>
      <c r="J805" s="83">
        <f>IF(IF(H805="",0,H805)=0,0,(IF(H805&gt;0,IF(I805&gt;H805,0,H805-I805),IF(I805&gt;H805,H805-I805,0))))</f>
        <v>100000</v>
      </c>
      <c r="K805" s="119" t="str">
        <f t="shared" si="14"/>
        <v>00008010340020360611</v>
      </c>
      <c r="L805" s="84" t="str">
        <f>C805 &amp; D805 &amp;E805 &amp; F805 &amp; G805</f>
        <v>00008010340020360611</v>
      </c>
    </row>
    <row r="806" spans="1:12" x14ac:dyDescent="0.2">
      <c r="A806" s="100" t="s">
        <v>472</v>
      </c>
      <c r="B806" s="101" t="s">
        <v>7</v>
      </c>
      <c r="C806" s="102" t="s">
        <v>71</v>
      </c>
      <c r="D806" s="125" t="s">
        <v>725</v>
      </c>
      <c r="E806" s="183" t="s">
        <v>766</v>
      </c>
      <c r="F806" s="184"/>
      <c r="G806" s="130" t="s">
        <v>13</v>
      </c>
      <c r="H806" s="97">
        <v>30000</v>
      </c>
      <c r="I806" s="103">
        <v>0</v>
      </c>
      <c r="J806" s="104">
        <v>30000</v>
      </c>
      <c r="K806" s="119" t="str">
        <f t="shared" si="14"/>
        <v>00008010340020360620</v>
      </c>
      <c r="L806" s="107" t="s">
        <v>769</v>
      </c>
    </row>
    <row r="807" spans="1:12" s="85" customFormat="1" ht="45" x14ac:dyDescent="0.2">
      <c r="A807" s="80" t="s">
        <v>474</v>
      </c>
      <c r="B807" s="79" t="s">
        <v>7</v>
      </c>
      <c r="C807" s="122" t="s">
        <v>71</v>
      </c>
      <c r="D807" s="126" t="s">
        <v>725</v>
      </c>
      <c r="E807" s="213" t="s">
        <v>766</v>
      </c>
      <c r="F807" s="214"/>
      <c r="G807" s="123" t="s">
        <v>475</v>
      </c>
      <c r="H807" s="81">
        <v>30000</v>
      </c>
      <c r="I807" s="82">
        <v>0</v>
      </c>
      <c r="J807" s="83">
        <f>IF(IF(H807="",0,H807)=0,0,(IF(H807&gt;0,IF(I807&gt;H807,0,H807-I807),IF(I807&gt;H807,H807-I807,0))))</f>
        <v>30000</v>
      </c>
      <c r="K807" s="119" t="str">
        <f t="shared" si="14"/>
        <v>00008010340020360621</v>
      </c>
      <c r="L807" s="84" t="str">
        <f>C807 &amp; D807 &amp;E807 &amp; F807 &amp; G807</f>
        <v>00008010340020360621</v>
      </c>
    </row>
    <row r="808" spans="1:12" ht="33.75" x14ac:dyDescent="0.2">
      <c r="A808" s="100" t="s">
        <v>1602</v>
      </c>
      <c r="B808" s="101" t="s">
        <v>7</v>
      </c>
      <c r="C808" s="102" t="s">
        <v>71</v>
      </c>
      <c r="D808" s="125" t="s">
        <v>725</v>
      </c>
      <c r="E808" s="183" t="s">
        <v>771</v>
      </c>
      <c r="F808" s="184"/>
      <c r="G808" s="130" t="s">
        <v>71</v>
      </c>
      <c r="H808" s="97">
        <v>10000</v>
      </c>
      <c r="I808" s="103">
        <v>0</v>
      </c>
      <c r="J808" s="104">
        <v>10000</v>
      </c>
      <c r="K808" s="119" t="str">
        <f t="shared" si="14"/>
        <v>00008010350020370000</v>
      </c>
      <c r="L808" s="107" t="s">
        <v>770</v>
      </c>
    </row>
    <row r="809" spans="1:12" ht="22.5" x14ac:dyDescent="0.2">
      <c r="A809" s="100" t="s">
        <v>456</v>
      </c>
      <c r="B809" s="101" t="s">
        <v>7</v>
      </c>
      <c r="C809" s="102" t="s">
        <v>71</v>
      </c>
      <c r="D809" s="125" t="s">
        <v>725</v>
      </c>
      <c r="E809" s="183" t="s">
        <v>771</v>
      </c>
      <c r="F809" s="184"/>
      <c r="G809" s="130" t="s">
        <v>458</v>
      </c>
      <c r="H809" s="97">
        <v>10000</v>
      </c>
      <c r="I809" s="103">
        <v>0</v>
      </c>
      <c r="J809" s="104">
        <v>10000</v>
      </c>
      <c r="K809" s="119" t="str">
        <f t="shared" si="14"/>
        <v>00008010350020370600</v>
      </c>
      <c r="L809" s="107" t="s">
        <v>772</v>
      </c>
    </row>
    <row r="810" spans="1:12" x14ac:dyDescent="0.2">
      <c r="A810" s="100" t="s">
        <v>467</v>
      </c>
      <c r="B810" s="101" t="s">
        <v>7</v>
      </c>
      <c r="C810" s="102" t="s">
        <v>71</v>
      </c>
      <c r="D810" s="125" t="s">
        <v>725</v>
      </c>
      <c r="E810" s="183" t="s">
        <v>771</v>
      </c>
      <c r="F810" s="184"/>
      <c r="G810" s="130" t="s">
        <v>469</v>
      </c>
      <c r="H810" s="97">
        <v>10000</v>
      </c>
      <c r="I810" s="103">
        <v>0</v>
      </c>
      <c r="J810" s="104">
        <v>10000</v>
      </c>
      <c r="K810" s="119" t="str">
        <f t="shared" si="14"/>
        <v>00008010350020370610</v>
      </c>
      <c r="L810" s="107" t="s">
        <v>773</v>
      </c>
    </row>
    <row r="811" spans="1:12" s="85" customFormat="1" ht="45" x14ac:dyDescent="0.2">
      <c r="A811" s="80" t="s">
        <v>470</v>
      </c>
      <c r="B811" s="79" t="s">
        <v>7</v>
      </c>
      <c r="C811" s="122" t="s">
        <v>71</v>
      </c>
      <c r="D811" s="126" t="s">
        <v>725</v>
      </c>
      <c r="E811" s="213" t="s">
        <v>771</v>
      </c>
      <c r="F811" s="214"/>
      <c r="G811" s="123" t="s">
        <v>471</v>
      </c>
      <c r="H811" s="81">
        <v>10000</v>
      </c>
      <c r="I811" s="82">
        <v>0</v>
      </c>
      <c r="J811" s="83">
        <f>IF(IF(H811="",0,H811)=0,0,(IF(H811&gt;0,IF(I811&gt;H811,0,H811-I811),IF(I811&gt;H811,H811-I811,0))))</f>
        <v>10000</v>
      </c>
      <c r="K811" s="119" t="str">
        <f t="shared" si="14"/>
        <v>00008010350020370611</v>
      </c>
      <c r="L811" s="84" t="str">
        <f>C811 &amp; D811 &amp;E811 &amp; F811 &amp; G811</f>
        <v>00008010350020370611</v>
      </c>
    </row>
    <row r="812" spans="1:12" ht="33.75" x14ac:dyDescent="0.2">
      <c r="A812" s="100" t="s">
        <v>2199</v>
      </c>
      <c r="B812" s="101" t="s">
        <v>7</v>
      </c>
      <c r="C812" s="102" t="s">
        <v>71</v>
      </c>
      <c r="D812" s="125" t="s">
        <v>725</v>
      </c>
      <c r="E812" s="183" t="s">
        <v>286</v>
      </c>
      <c r="F812" s="184"/>
      <c r="G812" s="130" t="s">
        <v>71</v>
      </c>
      <c r="H812" s="97">
        <v>5100000</v>
      </c>
      <c r="I812" s="103">
        <v>43600</v>
      </c>
      <c r="J812" s="104">
        <v>5056400</v>
      </c>
      <c r="K812" s="119" t="str">
        <f t="shared" si="14"/>
        <v>00008019300072300000</v>
      </c>
      <c r="L812" s="107" t="s">
        <v>774</v>
      </c>
    </row>
    <row r="813" spans="1:12" ht="22.5" x14ac:dyDescent="0.2">
      <c r="A813" s="100" t="s">
        <v>456</v>
      </c>
      <c r="B813" s="101" t="s">
        <v>7</v>
      </c>
      <c r="C813" s="102" t="s">
        <v>71</v>
      </c>
      <c r="D813" s="125" t="s">
        <v>725</v>
      </c>
      <c r="E813" s="183" t="s">
        <v>286</v>
      </c>
      <c r="F813" s="184"/>
      <c r="G813" s="130" t="s">
        <v>458</v>
      </c>
      <c r="H813" s="97">
        <v>5100000</v>
      </c>
      <c r="I813" s="103">
        <v>43600</v>
      </c>
      <c r="J813" s="104">
        <v>5056400</v>
      </c>
      <c r="K813" s="119" t="str">
        <f t="shared" si="14"/>
        <v>00008019300072300600</v>
      </c>
      <c r="L813" s="107" t="s">
        <v>775</v>
      </c>
    </row>
    <row r="814" spans="1:12" x14ac:dyDescent="0.2">
      <c r="A814" s="100" t="s">
        <v>467</v>
      </c>
      <c r="B814" s="101" t="s">
        <v>7</v>
      </c>
      <c r="C814" s="102" t="s">
        <v>71</v>
      </c>
      <c r="D814" s="125" t="s">
        <v>725</v>
      </c>
      <c r="E814" s="183" t="s">
        <v>286</v>
      </c>
      <c r="F814" s="184"/>
      <c r="G814" s="130" t="s">
        <v>469</v>
      </c>
      <c r="H814" s="97">
        <v>4550000</v>
      </c>
      <c r="I814" s="103">
        <v>0</v>
      </c>
      <c r="J814" s="104">
        <v>4550000</v>
      </c>
      <c r="K814" s="119" t="str">
        <f t="shared" si="14"/>
        <v>00008019300072300610</v>
      </c>
      <c r="L814" s="107" t="s">
        <v>776</v>
      </c>
    </row>
    <row r="815" spans="1:12" s="85" customFormat="1" ht="45" x14ac:dyDescent="0.2">
      <c r="A815" s="80" t="s">
        <v>470</v>
      </c>
      <c r="B815" s="79" t="s">
        <v>7</v>
      </c>
      <c r="C815" s="122" t="s">
        <v>71</v>
      </c>
      <c r="D815" s="126" t="s">
        <v>725</v>
      </c>
      <c r="E815" s="213" t="s">
        <v>286</v>
      </c>
      <c r="F815" s="214"/>
      <c r="G815" s="123" t="s">
        <v>471</v>
      </c>
      <c r="H815" s="81">
        <v>4550000</v>
      </c>
      <c r="I815" s="82">
        <v>0</v>
      </c>
      <c r="J815" s="83">
        <f>IF(IF(H815="",0,H815)=0,0,(IF(H815&gt;0,IF(I815&gt;H815,0,H815-I815),IF(I815&gt;H815,H815-I815,0))))</f>
        <v>4550000</v>
      </c>
      <c r="K815" s="119" t="str">
        <f t="shared" si="14"/>
        <v>00008019300072300611</v>
      </c>
      <c r="L815" s="84" t="str">
        <f>C815 &amp; D815 &amp;E815 &amp; F815 &amp; G815</f>
        <v>00008019300072300611</v>
      </c>
    </row>
    <row r="816" spans="1:12" x14ac:dyDescent="0.2">
      <c r="A816" s="100" t="s">
        <v>472</v>
      </c>
      <c r="B816" s="101" t="s">
        <v>7</v>
      </c>
      <c r="C816" s="102" t="s">
        <v>71</v>
      </c>
      <c r="D816" s="125" t="s">
        <v>725</v>
      </c>
      <c r="E816" s="183" t="s">
        <v>286</v>
      </c>
      <c r="F816" s="184"/>
      <c r="G816" s="130" t="s">
        <v>13</v>
      </c>
      <c r="H816" s="97">
        <v>550000</v>
      </c>
      <c r="I816" s="103">
        <v>43600</v>
      </c>
      <c r="J816" s="104">
        <v>506400</v>
      </c>
      <c r="K816" s="119" t="str">
        <f t="shared" si="14"/>
        <v>00008019300072300620</v>
      </c>
      <c r="L816" s="107" t="s">
        <v>777</v>
      </c>
    </row>
    <row r="817" spans="1:12" s="85" customFormat="1" ht="45" x14ac:dyDescent="0.2">
      <c r="A817" s="80" t="s">
        <v>474</v>
      </c>
      <c r="B817" s="79" t="s">
        <v>7</v>
      </c>
      <c r="C817" s="122" t="s">
        <v>71</v>
      </c>
      <c r="D817" s="126" t="s">
        <v>725</v>
      </c>
      <c r="E817" s="213" t="s">
        <v>286</v>
      </c>
      <c r="F817" s="214"/>
      <c r="G817" s="123" t="s">
        <v>475</v>
      </c>
      <c r="H817" s="81">
        <v>550000</v>
      </c>
      <c r="I817" s="82">
        <v>43600</v>
      </c>
      <c r="J817" s="83">
        <f>IF(IF(H817="",0,H817)=0,0,(IF(H817&gt;0,IF(I817&gt;H817,0,H817-I817),IF(I817&gt;H817,H817-I817,0))))</f>
        <v>506400</v>
      </c>
      <c r="K817" s="119" t="str">
        <f t="shared" si="14"/>
        <v>00008019300072300621</v>
      </c>
      <c r="L817" s="84" t="str">
        <f>C817 &amp; D817 &amp;E817 &amp; F817 &amp; G817</f>
        <v>00008019300072300621</v>
      </c>
    </row>
    <row r="818" spans="1:12" ht="33.75" x14ac:dyDescent="0.2">
      <c r="A818" s="100" t="s">
        <v>2199</v>
      </c>
      <c r="B818" s="101" t="s">
        <v>7</v>
      </c>
      <c r="C818" s="102" t="s">
        <v>71</v>
      </c>
      <c r="D818" s="125" t="s">
        <v>725</v>
      </c>
      <c r="E818" s="183" t="s">
        <v>290</v>
      </c>
      <c r="F818" s="184"/>
      <c r="G818" s="130" t="s">
        <v>71</v>
      </c>
      <c r="H818" s="97">
        <v>1275000</v>
      </c>
      <c r="I818" s="103">
        <v>10900</v>
      </c>
      <c r="J818" s="104">
        <v>1264100</v>
      </c>
      <c r="K818" s="119" t="str">
        <f t="shared" si="14"/>
        <v>000080193000S2300000</v>
      </c>
      <c r="L818" s="107" t="s">
        <v>778</v>
      </c>
    </row>
    <row r="819" spans="1:12" ht="22.5" x14ac:dyDescent="0.2">
      <c r="A819" s="100" t="s">
        <v>456</v>
      </c>
      <c r="B819" s="101" t="s">
        <v>7</v>
      </c>
      <c r="C819" s="102" t="s">
        <v>71</v>
      </c>
      <c r="D819" s="125" t="s">
        <v>725</v>
      </c>
      <c r="E819" s="183" t="s">
        <v>290</v>
      </c>
      <c r="F819" s="184"/>
      <c r="G819" s="130" t="s">
        <v>458</v>
      </c>
      <c r="H819" s="97">
        <v>1275000</v>
      </c>
      <c r="I819" s="103">
        <v>10900</v>
      </c>
      <c r="J819" s="104">
        <v>1264100</v>
      </c>
      <c r="K819" s="119" t="str">
        <f t="shared" si="14"/>
        <v>000080193000S2300600</v>
      </c>
      <c r="L819" s="107" t="s">
        <v>779</v>
      </c>
    </row>
    <row r="820" spans="1:12" x14ac:dyDescent="0.2">
      <c r="A820" s="100" t="s">
        <v>467</v>
      </c>
      <c r="B820" s="101" t="s">
        <v>7</v>
      </c>
      <c r="C820" s="102" t="s">
        <v>71</v>
      </c>
      <c r="D820" s="125" t="s">
        <v>725</v>
      </c>
      <c r="E820" s="183" t="s">
        <v>290</v>
      </c>
      <c r="F820" s="184"/>
      <c r="G820" s="130" t="s">
        <v>469</v>
      </c>
      <c r="H820" s="97">
        <v>1137500</v>
      </c>
      <c r="I820" s="103">
        <v>0</v>
      </c>
      <c r="J820" s="104">
        <v>1137500</v>
      </c>
      <c r="K820" s="119" t="str">
        <f t="shared" si="14"/>
        <v>000080193000S2300610</v>
      </c>
      <c r="L820" s="107" t="s">
        <v>780</v>
      </c>
    </row>
    <row r="821" spans="1:12" s="85" customFormat="1" ht="45" x14ac:dyDescent="0.2">
      <c r="A821" s="80" t="s">
        <v>470</v>
      </c>
      <c r="B821" s="79" t="s">
        <v>7</v>
      </c>
      <c r="C821" s="122" t="s">
        <v>71</v>
      </c>
      <c r="D821" s="126" t="s">
        <v>725</v>
      </c>
      <c r="E821" s="213" t="s">
        <v>290</v>
      </c>
      <c r="F821" s="214"/>
      <c r="G821" s="123" t="s">
        <v>471</v>
      </c>
      <c r="H821" s="81">
        <v>1137500</v>
      </c>
      <c r="I821" s="82">
        <v>0</v>
      </c>
      <c r="J821" s="83">
        <f>IF(IF(H821="",0,H821)=0,0,(IF(H821&gt;0,IF(I821&gt;H821,0,H821-I821),IF(I821&gt;H821,H821-I821,0))))</f>
        <v>1137500</v>
      </c>
      <c r="K821" s="119" t="str">
        <f t="shared" si="14"/>
        <v>000080193000S2300611</v>
      </c>
      <c r="L821" s="84" t="str">
        <f>C821 &amp; D821 &amp;E821 &amp; F821 &amp; G821</f>
        <v>000080193000S2300611</v>
      </c>
    </row>
    <row r="822" spans="1:12" x14ac:dyDescent="0.2">
      <c r="A822" s="100" t="s">
        <v>472</v>
      </c>
      <c r="B822" s="101" t="s">
        <v>7</v>
      </c>
      <c r="C822" s="102" t="s">
        <v>71</v>
      </c>
      <c r="D822" s="125" t="s">
        <v>725</v>
      </c>
      <c r="E822" s="183" t="s">
        <v>290</v>
      </c>
      <c r="F822" s="184"/>
      <c r="G822" s="130" t="s">
        <v>13</v>
      </c>
      <c r="H822" s="97">
        <v>137500</v>
      </c>
      <c r="I822" s="103">
        <v>10900</v>
      </c>
      <c r="J822" s="104">
        <v>126600</v>
      </c>
      <c r="K822" s="119" t="str">
        <f t="shared" si="14"/>
        <v>000080193000S2300620</v>
      </c>
      <c r="L822" s="107" t="s">
        <v>781</v>
      </c>
    </row>
    <row r="823" spans="1:12" s="85" customFormat="1" ht="45" x14ac:dyDescent="0.2">
      <c r="A823" s="80" t="s">
        <v>474</v>
      </c>
      <c r="B823" s="79" t="s">
        <v>7</v>
      </c>
      <c r="C823" s="122" t="s">
        <v>71</v>
      </c>
      <c r="D823" s="126" t="s">
        <v>725</v>
      </c>
      <c r="E823" s="213" t="s">
        <v>290</v>
      </c>
      <c r="F823" s="214"/>
      <c r="G823" s="123" t="s">
        <v>475</v>
      </c>
      <c r="H823" s="81">
        <v>137500</v>
      </c>
      <c r="I823" s="82">
        <v>10900</v>
      </c>
      <c r="J823" s="83">
        <f>IF(IF(H823="",0,H823)=0,0,(IF(H823&gt;0,IF(I823&gt;H823,0,H823-I823),IF(I823&gt;H823,H823-I823,0))))</f>
        <v>126600</v>
      </c>
      <c r="K823" s="119" t="str">
        <f t="shared" si="14"/>
        <v>000080193000S2300621</v>
      </c>
      <c r="L823" s="84" t="str">
        <f>C823 &amp; D823 &amp;E823 &amp; F823 &amp; G823</f>
        <v>000080193000S2300621</v>
      </c>
    </row>
    <row r="824" spans="1:12" x14ac:dyDescent="0.2">
      <c r="A824" s="100" t="s">
        <v>782</v>
      </c>
      <c r="B824" s="101" t="s">
        <v>7</v>
      </c>
      <c r="C824" s="102" t="s">
        <v>71</v>
      </c>
      <c r="D824" s="125" t="s">
        <v>784</v>
      </c>
      <c r="E824" s="183" t="s">
        <v>121</v>
      </c>
      <c r="F824" s="184"/>
      <c r="G824" s="130" t="s">
        <v>71</v>
      </c>
      <c r="H824" s="97">
        <v>20943550</v>
      </c>
      <c r="I824" s="103">
        <v>455465.15</v>
      </c>
      <c r="J824" s="104">
        <v>20488084.850000001</v>
      </c>
      <c r="K824" s="119" t="str">
        <f t="shared" si="14"/>
        <v>00008040000000000000</v>
      </c>
      <c r="L824" s="107" t="s">
        <v>783</v>
      </c>
    </row>
    <row r="825" spans="1:12" ht="33.75" x14ac:dyDescent="0.2">
      <c r="A825" s="100" t="s">
        <v>1515</v>
      </c>
      <c r="B825" s="101" t="s">
        <v>7</v>
      </c>
      <c r="C825" s="102" t="s">
        <v>71</v>
      </c>
      <c r="D825" s="125" t="s">
        <v>784</v>
      </c>
      <c r="E825" s="183" t="s">
        <v>786</v>
      </c>
      <c r="F825" s="184"/>
      <c r="G825" s="130" t="s">
        <v>71</v>
      </c>
      <c r="H825" s="97">
        <v>4000000</v>
      </c>
      <c r="I825" s="103">
        <v>0</v>
      </c>
      <c r="J825" s="104">
        <v>4000000</v>
      </c>
      <c r="K825" s="119" t="str">
        <f t="shared" si="14"/>
        <v>00008040310020310000</v>
      </c>
      <c r="L825" s="107" t="s">
        <v>785</v>
      </c>
    </row>
    <row r="826" spans="1:12" ht="22.5" x14ac:dyDescent="0.2">
      <c r="A826" s="100" t="s">
        <v>145</v>
      </c>
      <c r="B826" s="101" t="s">
        <v>7</v>
      </c>
      <c r="C826" s="102" t="s">
        <v>71</v>
      </c>
      <c r="D826" s="125" t="s">
        <v>784</v>
      </c>
      <c r="E826" s="183" t="s">
        <v>786</v>
      </c>
      <c r="F826" s="184"/>
      <c r="G826" s="130" t="s">
        <v>7</v>
      </c>
      <c r="H826" s="97">
        <v>4000000</v>
      </c>
      <c r="I826" s="103">
        <v>0</v>
      </c>
      <c r="J826" s="104">
        <v>4000000</v>
      </c>
      <c r="K826" s="119" t="str">
        <f t="shared" si="14"/>
        <v>00008040310020310200</v>
      </c>
      <c r="L826" s="107" t="s">
        <v>787</v>
      </c>
    </row>
    <row r="827" spans="1:12" ht="22.5" x14ac:dyDescent="0.2">
      <c r="A827" s="100" t="s">
        <v>147</v>
      </c>
      <c r="B827" s="101" t="s">
        <v>7</v>
      </c>
      <c r="C827" s="102" t="s">
        <v>71</v>
      </c>
      <c r="D827" s="125" t="s">
        <v>784</v>
      </c>
      <c r="E827" s="183" t="s">
        <v>786</v>
      </c>
      <c r="F827" s="184"/>
      <c r="G827" s="130" t="s">
        <v>149</v>
      </c>
      <c r="H827" s="97">
        <v>4000000</v>
      </c>
      <c r="I827" s="103">
        <v>0</v>
      </c>
      <c r="J827" s="104">
        <v>4000000</v>
      </c>
      <c r="K827" s="119" t="str">
        <f t="shared" si="14"/>
        <v>00008040310020310240</v>
      </c>
      <c r="L827" s="107" t="s">
        <v>788</v>
      </c>
    </row>
    <row r="828" spans="1:12" s="85" customFormat="1" x14ac:dyDescent="0.2">
      <c r="A828" s="80" t="s">
        <v>150</v>
      </c>
      <c r="B828" s="79" t="s">
        <v>7</v>
      </c>
      <c r="C828" s="122" t="s">
        <v>71</v>
      </c>
      <c r="D828" s="126" t="s">
        <v>784</v>
      </c>
      <c r="E828" s="213" t="s">
        <v>786</v>
      </c>
      <c r="F828" s="214"/>
      <c r="G828" s="123" t="s">
        <v>151</v>
      </c>
      <c r="H828" s="81">
        <v>4000000</v>
      </c>
      <c r="I828" s="82">
        <v>0</v>
      </c>
      <c r="J828" s="83">
        <f>IF(IF(H828="",0,H828)=0,0,(IF(H828&gt;0,IF(I828&gt;H828,0,H828-I828),IF(I828&gt;H828,H828-I828,0))))</f>
        <v>4000000</v>
      </c>
      <c r="K828" s="119" t="str">
        <f t="shared" ref="K828:K891" si="15">C828 &amp; D828 &amp;E828 &amp; F828 &amp; G828</f>
        <v>00008040310020310244</v>
      </c>
      <c r="L828" s="84" t="str">
        <f>C828 &amp; D828 &amp;E828 &amp; F828 &amp; G828</f>
        <v>00008040310020310244</v>
      </c>
    </row>
    <row r="829" spans="1:12" ht="22.5" x14ac:dyDescent="0.2">
      <c r="A829" s="100" t="s">
        <v>1598</v>
      </c>
      <c r="B829" s="101" t="s">
        <v>7</v>
      </c>
      <c r="C829" s="102" t="s">
        <v>71</v>
      </c>
      <c r="D829" s="125" t="s">
        <v>784</v>
      </c>
      <c r="E829" s="183" t="s">
        <v>790</v>
      </c>
      <c r="F829" s="184"/>
      <c r="G829" s="130" t="s">
        <v>71</v>
      </c>
      <c r="H829" s="97">
        <v>14202100</v>
      </c>
      <c r="I829" s="103">
        <v>396690.72</v>
      </c>
      <c r="J829" s="104">
        <v>13805409.279999999</v>
      </c>
      <c r="K829" s="119" t="str">
        <f t="shared" si="15"/>
        <v>00008040360001440000</v>
      </c>
      <c r="L829" s="107" t="s">
        <v>789</v>
      </c>
    </row>
    <row r="830" spans="1:12" ht="56.25" x14ac:dyDescent="0.2">
      <c r="A830" s="100" t="s">
        <v>128</v>
      </c>
      <c r="B830" s="101" t="s">
        <v>7</v>
      </c>
      <c r="C830" s="102" t="s">
        <v>71</v>
      </c>
      <c r="D830" s="125" t="s">
        <v>784</v>
      </c>
      <c r="E830" s="183" t="s">
        <v>790</v>
      </c>
      <c r="F830" s="184"/>
      <c r="G830" s="130" t="s">
        <v>130</v>
      </c>
      <c r="H830" s="97">
        <v>13832100</v>
      </c>
      <c r="I830" s="103">
        <v>392185.38</v>
      </c>
      <c r="J830" s="104">
        <v>13439914.619999999</v>
      </c>
      <c r="K830" s="119" t="str">
        <f t="shared" si="15"/>
        <v>00008040360001440100</v>
      </c>
      <c r="L830" s="107" t="s">
        <v>791</v>
      </c>
    </row>
    <row r="831" spans="1:12" x14ac:dyDescent="0.2">
      <c r="A831" s="100" t="s">
        <v>272</v>
      </c>
      <c r="B831" s="101" t="s">
        <v>7</v>
      </c>
      <c r="C831" s="102" t="s">
        <v>71</v>
      </c>
      <c r="D831" s="125" t="s">
        <v>784</v>
      </c>
      <c r="E831" s="183" t="s">
        <v>790</v>
      </c>
      <c r="F831" s="184"/>
      <c r="G831" s="130" t="s">
        <v>274</v>
      </c>
      <c r="H831" s="97">
        <v>13832100</v>
      </c>
      <c r="I831" s="103">
        <v>392185.38</v>
      </c>
      <c r="J831" s="104">
        <v>13439914.619999999</v>
      </c>
      <c r="K831" s="119" t="str">
        <f t="shared" si="15"/>
        <v>00008040360001440110</v>
      </c>
      <c r="L831" s="107" t="s">
        <v>792</v>
      </c>
    </row>
    <row r="832" spans="1:12" s="85" customFormat="1" x14ac:dyDescent="0.2">
      <c r="A832" s="80" t="s">
        <v>275</v>
      </c>
      <c r="B832" s="79" t="s">
        <v>7</v>
      </c>
      <c r="C832" s="122" t="s">
        <v>71</v>
      </c>
      <c r="D832" s="126" t="s">
        <v>784</v>
      </c>
      <c r="E832" s="213" t="s">
        <v>790</v>
      </c>
      <c r="F832" s="214"/>
      <c r="G832" s="123" t="s">
        <v>276</v>
      </c>
      <c r="H832" s="81">
        <v>10616100</v>
      </c>
      <c r="I832" s="82">
        <v>392185.38</v>
      </c>
      <c r="J832" s="83">
        <f>IF(IF(H832="",0,H832)=0,0,(IF(H832&gt;0,IF(I832&gt;H832,0,H832-I832),IF(I832&gt;H832,H832-I832,0))))</f>
        <v>10223914.619999999</v>
      </c>
      <c r="K832" s="119" t="str">
        <f t="shared" si="15"/>
        <v>00008040360001440111</v>
      </c>
      <c r="L832" s="84" t="str">
        <f>C832 &amp; D832 &amp;E832 &amp; F832 &amp; G832</f>
        <v>00008040360001440111</v>
      </c>
    </row>
    <row r="833" spans="1:12" s="85" customFormat="1" ht="22.5" x14ac:dyDescent="0.2">
      <c r="A833" s="80" t="s">
        <v>693</v>
      </c>
      <c r="B833" s="79" t="s">
        <v>7</v>
      </c>
      <c r="C833" s="122" t="s">
        <v>71</v>
      </c>
      <c r="D833" s="126" t="s">
        <v>784</v>
      </c>
      <c r="E833" s="213" t="s">
        <v>790</v>
      </c>
      <c r="F833" s="214"/>
      <c r="G833" s="123" t="s">
        <v>694</v>
      </c>
      <c r="H833" s="81">
        <v>10000</v>
      </c>
      <c r="I833" s="82">
        <v>0</v>
      </c>
      <c r="J833" s="83">
        <f>IF(IF(H833="",0,H833)=0,0,(IF(H833&gt;0,IF(I833&gt;H833,0,H833-I833),IF(I833&gt;H833,H833-I833,0))))</f>
        <v>10000</v>
      </c>
      <c r="K833" s="119" t="str">
        <f t="shared" si="15"/>
        <v>00008040360001440112</v>
      </c>
      <c r="L833" s="84" t="str">
        <f>C833 &amp; D833 &amp;E833 &amp; F833 &amp; G833</f>
        <v>00008040360001440112</v>
      </c>
    </row>
    <row r="834" spans="1:12" s="85" customFormat="1" ht="33.75" x14ac:dyDescent="0.2">
      <c r="A834" s="80" t="s">
        <v>277</v>
      </c>
      <c r="B834" s="79" t="s">
        <v>7</v>
      </c>
      <c r="C834" s="122" t="s">
        <v>71</v>
      </c>
      <c r="D834" s="126" t="s">
        <v>784</v>
      </c>
      <c r="E834" s="213" t="s">
        <v>790</v>
      </c>
      <c r="F834" s="214"/>
      <c r="G834" s="123" t="s">
        <v>278</v>
      </c>
      <c r="H834" s="81">
        <v>3206000</v>
      </c>
      <c r="I834" s="82">
        <v>0</v>
      </c>
      <c r="J834" s="83">
        <f>IF(IF(H834="",0,H834)=0,0,(IF(H834&gt;0,IF(I834&gt;H834,0,H834-I834),IF(I834&gt;H834,H834-I834,0))))</f>
        <v>3206000</v>
      </c>
      <c r="K834" s="119" t="str">
        <f t="shared" si="15"/>
        <v>00008040360001440119</v>
      </c>
      <c r="L834" s="84" t="str">
        <f>C834 &amp; D834 &amp;E834 &amp; F834 &amp; G834</f>
        <v>00008040360001440119</v>
      </c>
    </row>
    <row r="835" spans="1:12" ht="22.5" x14ac:dyDescent="0.2">
      <c r="A835" s="100" t="s">
        <v>145</v>
      </c>
      <c r="B835" s="101" t="s">
        <v>7</v>
      </c>
      <c r="C835" s="102" t="s">
        <v>71</v>
      </c>
      <c r="D835" s="125" t="s">
        <v>784</v>
      </c>
      <c r="E835" s="183" t="s">
        <v>790</v>
      </c>
      <c r="F835" s="184"/>
      <c r="G835" s="130" t="s">
        <v>7</v>
      </c>
      <c r="H835" s="97">
        <v>370000</v>
      </c>
      <c r="I835" s="103">
        <v>4505.34</v>
      </c>
      <c r="J835" s="104">
        <v>365494.66</v>
      </c>
      <c r="K835" s="119" t="str">
        <f t="shared" si="15"/>
        <v>00008040360001440200</v>
      </c>
      <c r="L835" s="107" t="s">
        <v>793</v>
      </c>
    </row>
    <row r="836" spans="1:12" ht="22.5" x14ac:dyDescent="0.2">
      <c r="A836" s="100" t="s">
        <v>147</v>
      </c>
      <c r="B836" s="101" t="s">
        <v>7</v>
      </c>
      <c r="C836" s="102" t="s">
        <v>71</v>
      </c>
      <c r="D836" s="125" t="s">
        <v>784</v>
      </c>
      <c r="E836" s="183" t="s">
        <v>790</v>
      </c>
      <c r="F836" s="184"/>
      <c r="G836" s="130" t="s">
        <v>149</v>
      </c>
      <c r="H836" s="97">
        <v>370000</v>
      </c>
      <c r="I836" s="103">
        <v>4505.34</v>
      </c>
      <c r="J836" s="104">
        <v>365494.66</v>
      </c>
      <c r="K836" s="119" t="str">
        <f t="shared" si="15"/>
        <v>00008040360001440240</v>
      </c>
      <c r="L836" s="107" t="s">
        <v>794</v>
      </c>
    </row>
    <row r="837" spans="1:12" s="85" customFormat="1" x14ac:dyDescent="0.2">
      <c r="A837" s="80" t="s">
        <v>150</v>
      </c>
      <c r="B837" s="79" t="s">
        <v>7</v>
      </c>
      <c r="C837" s="122" t="s">
        <v>71</v>
      </c>
      <c r="D837" s="126" t="s">
        <v>784</v>
      </c>
      <c r="E837" s="213" t="s">
        <v>790</v>
      </c>
      <c r="F837" s="214"/>
      <c r="G837" s="123" t="s">
        <v>151</v>
      </c>
      <c r="H837" s="81">
        <v>370000</v>
      </c>
      <c r="I837" s="82">
        <v>4505.34</v>
      </c>
      <c r="J837" s="83">
        <f>IF(IF(H837="",0,H837)=0,0,(IF(H837&gt;0,IF(I837&gt;H837,0,H837-I837),IF(I837&gt;H837,H837-I837,0))))</f>
        <v>365494.66</v>
      </c>
      <c r="K837" s="119" t="str">
        <f t="shared" si="15"/>
        <v>00008040360001440244</v>
      </c>
      <c r="L837" s="84" t="str">
        <f>C837 &amp; D837 &amp;E837 &amp; F837 &amp; G837</f>
        <v>00008040360001440244</v>
      </c>
    </row>
    <row r="838" spans="1:12" ht="33.75" x14ac:dyDescent="0.2">
      <c r="A838" s="100" t="s">
        <v>2365</v>
      </c>
      <c r="B838" s="101" t="s">
        <v>7</v>
      </c>
      <c r="C838" s="102" t="s">
        <v>71</v>
      </c>
      <c r="D838" s="125" t="s">
        <v>784</v>
      </c>
      <c r="E838" s="183" t="s">
        <v>157</v>
      </c>
      <c r="F838" s="184"/>
      <c r="G838" s="130" t="s">
        <v>71</v>
      </c>
      <c r="H838" s="97">
        <v>2741450</v>
      </c>
      <c r="I838" s="103">
        <v>58774.43</v>
      </c>
      <c r="J838" s="104">
        <v>2682675.5699999998</v>
      </c>
      <c r="K838" s="119" t="str">
        <f t="shared" si="15"/>
        <v>00008049530001000000</v>
      </c>
      <c r="L838" s="107" t="s">
        <v>795</v>
      </c>
    </row>
    <row r="839" spans="1:12" ht="56.25" x14ac:dyDescent="0.2">
      <c r="A839" s="100" t="s">
        <v>128</v>
      </c>
      <c r="B839" s="101" t="s">
        <v>7</v>
      </c>
      <c r="C839" s="102" t="s">
        <v>71</v>
      </c>
      <c r="D839" s="125" t="s">
        <v>784</v>
      </c>
      <c r="E839" s="183" t="s">
        <v>157</v>
      </c>
      <c r="F839" s="184"/>
      <c r="G839" s="130" t="s">
        <v>130</v>
      </c>
      <c r="H839" s="97">
        <v>2625650</v>
      </c>
      <c r="I839" s="103">
        <v>55655.91</v>
      </c>
      <c r="J839" s="104">
        <v>2569994.09</v>
      </c>
      <c r="K839" s="119" t="str">
        <f t="shared" si="15"/>
        <v>00008049530001000100</v>
      </c>
      <c r="L839" s="107" t="s">
        <v>796</v>
      </c>
    </row>
    <row r="840" spans="1:12" ht="22.5" x14ac:dyDescent="0.2">
      <c r="A840" s="100" t="s">
        <v>131</v>
      </c>
      <c r="B840" s="101" t="s">
        <v>7</v>
      </c>
      <c r="C840" s="102" t="s">
        <v>71</v>
      </c>
      <c r="D840" s="125" t="s">
        <v>784</v>
      </c>
      <c r="E840" s="183" t="s">
        <v>157</v>
      </c>
      <c r="F840" s="184"/>
      <c r="G840" s="130" t="s">
        <v>133</v>
      </c>
      <c r="H840" s="97">
        <v>2625650</v>
      </c>
      <c r="I840" s="103">
        <v>55655.91</v>
      </c>
      <c r="J840" s="104">
        <v>2569994.09</v>
      </c>
      <c r="K840" s="119" t="str">
        <f t="shared" si="15"/>
        <v>00008049530001000120</v>
      </c>
      <c r="L840" s="107" t="s">
        <v>797</v>
      </c>
    </row>
    <row r="841" spans="1:12" s="85" customFormat="1" ht="22.5" x14ac:dyDescent="0.2">
      <c r="A841" s="80" t="s">
        <v>134</v>
      </c>
      <c r="B841" s="79" t="s">
        <v>7</v>
      </c>
      <c r="C841" s="122" t="s">
        <v>71</v>
      </c>
      <c r="D841" s="126" t="s">
        <v>784</v>
      </c>
      <c r="E841" s="213" t="s">
        <v>157</v>
      </c>
      <c r="F841" s="214"/>
      <c r="G841" s="123" t="s">
        <v>135</v>
      </c>
      <c r="H841" s="81">
        <v>1944450</v>
      </c>
      <c r="I841" s="82">
        <v>55655.91</v>
      </c>
      <c r="J841" s="83">
        <f>IF(IF(H841="",0,H841)=0,0,(IF(H841&gt;0,IF(I841&gt;H841,0,H841-I841),IF(I841&gt;H841,H841-I841,0))))</f>
        <v>1888794.09</v>
      </c>
      <c r="K841" s="119" t="str">
        <f t="shared" si="15"/>
        <v>00008049530001000121</v>
      </c>
      <c r="L841" s="84" t="str">
        <f>C841 &amp; D841 &amp;E841 &amp; F841 &amp; G841</f>
        <v>00008049530001000121</v>
      </c>
    </row>
    <row r="842" spans="1:12" s="85" customFormat="1" ht="33.75" x14ac:dyDescent="0.2">
      <c r="A842" s="80" t="s">
        <v>136</v>
      </c>
      <c r="B842" s="79" t="s">
        <v>7</v>
      </c>
      <c r="C842" s="122" t="s">
        <v>71</v>
      </c>
      <c r="D842" s="126" t="s">
        <v>784</v>
      </c>
      <c r="E842" s="213" t="s">
        <v>157</v>
      </c>
      <c r="F842" s="214"/>
      <c r="G842" s="123" t="s">
        <v>137</v>
      </c>
      <c r="H842" s="81">
        <v>94000</v>
      </c>
      <c r="I842" s="82">
        <v>0</v>
      </c>
      <c r="J842" s="83">
        <f>IF(IF(H842="",0,H842)=0,0,(IF(H842&gt;0,IF(I842&gt;H842,0,H842-I842),IF(I842&gt;H842,H842-I842,0))))</f>
        <v>94000</v>
      </c>
      <c r="K842" s="119" t="str">
        <f t="shared" si="15"/>
        <v>00008049530001000122</v>
      </c>
      <c r="L842" s="84" t="str">
        <f>C842 &amp; D842 &amp;E842 &amp; F842 &amp; G842</f>
        <v>00008049530001000122</v>
      </c>
    </row>
    <row r="843" spans="1:12" s="85" customFormat="1" ht="33.75" x14ac:dyDescent="0.2">
      <c r="A843" s="80" t="s">
        <v>138</v>
      </c>
      <c r="B843" s="79" t="s">
        <v>7</v>
      </c>
      <c r="C843" s="122" t="s">
        <v>71</v>
      </c>
      <c r="D843" s="126" t="s">
        <v>784</v>
      </c>
      <c r="E843" s="213" t="s">
        <v>157</v>
      </c>
      <c r="F843" s="214"/>
      <c r="G843" s="123" t="s">
        <v>139</v>
      </c>
      <c r="H843" s="81">
        <v>587200</v>
      </c>
      <c r="I843" s="82">
        <v>0</v>
      </c>
      <c r="J843" s="83">
        <f>IF(IF(H843="",0,H843)=0,0,(IF(H843&gt;0,IF(I843&gt;H843,0,H843-I843),IF(I843&gt;H843,H843-I843,0))))</f>
        <v>587200</v>
      </c>
      <c r="K843" s="119" t="str">
        <f t="shared" si="15"/>
        <v>00008049530001000129</v>
      </c>
      <c r="L843" s="84" t="str">
        <f>C843 &amp; D843 &amp;E843 &amp; F843 &amp; G843</f>
        <v>00008049530001000129</v>
      </c>
    </row>
    <row r="844" spans="1:12" ht="22.5" x14ac:dyDescent="0.2">
      <c r="A844" s="100" t="s">
        <v>145</v>
      </c>
      <c r="B844" s="101" t="s">
        <v>7</v>
      </c>
      <c r="C844" s="102" t="s">
        <v>71</v>
      </c>
      <c r="D844" s="125" t="s">
        <v>784</v>
      </c>
      <c r="E844" s="183" t="s">
        <v>157</v>
      </c>
      <c r="F844" s="184"/>
      <c r="G844" s="130" t="s">
        <v>7</v>
      </c>
      <c r="H844" s="97">
        <v>114800</v>
      </c>
      <c r="I844" s="103">
        <v>3118.52</v>
      </c>
      <c r="J844" s="104">
        <v>111681.48</v>
      </c>
      <c r="K844" s="119" t="str">
        <f t="shared" si="15"/>
        <v>00008049530001000200</v>
      </c>
      <c r="L844" s="107" t="s">
        <v>798</v>
      </c>
    </row>
    <row r="845" spans="1:12" ht="22.5" x14ac:dyDescent="0.2">
      <c r="A845" s="100" t="s">
        <v>147</v>
      </c>
      <c r="B845" s="101" t="s">
        <v>7</v>
      </c>
      <c r="C845" s="102" t="s">
        <v>71</v>
      </c>
      <c r="D845" s="125" t="s">
        <v>784</v>
      </c>
      <c r="E845" s="183" t="s">
        <v>157</v>
      </c>
      <c r="F845" s="184"/>
      <c r="G845" s="130" t="s">
        <v>149</v>
      </c>
      <c r="H845" s="97">
        <v>114800</v>
      </c>
      <c r="I845" s="103">
        <v>3118.52</v>
      </c>
      <c r="J845" s="104">
        <v>111681.48</v>
      </c>
      <c r="K845" s="119" t="str">
        <f t="shared" si="15"/>
        <v>00008049530001000240</v>
      </c>
      <c r="L845" s="107" t="s">
        <v>799</v>
      </c>
    </row>
    <row r="846" spans="1:12" s="85" customFormat="1" x14ac:dyDescent="0.2">
      <c r="A846" s="80" t="s">
        <v>150</v>
      </c>
      <c r="B846" s="79" t="s">
        <v>7</v>
      </c>
      <c r="C846" s="122" t="s">
        <v>71</v>
      </c>
      <c r="D846" s="126" t="s">
        <v>784</v>
      </c>
      <c r="E846" s="213" t="s">
        <v>157</v>
      </c>
      <c r="F846" s="214"/>
      <c r="G846" s="123" t="s">
        <v>151</v>
      </c>
      <c r="H846" s="81">
        <v>114800</v>
      </c>
      <c r="I846" s="82">
        <v>3118.52</v>
      </c>
      <c r="J846" s="83">
        <f>IF(IF(H846="",0,H846)=0,0,(IF(H846&gt;0,IF(I846&gt;H846,0,H846-I846),IF(I846&gt;H846,H846-I846,0))))</f>
        <v>111681.48</v>
      </c>
      <c r="K846" s="119" t="str">
        <f t="shared" si="15"/>
        <v>00008049530001000244</v>
      </c>
      <c r="L846" s="84" t="str">
        <f>C846 &amp; D846 &amp;E846 &amp; F846 &amp; G846</f>
        <v>00008049530001000244</v>
      </c>
    </row>
    <row r="847" spans="1:12" x14ac:dyDescent="0.2">
      <c r="A847" s="100" t="s">
        <v>164</v>
      </c>
      <c r="B847" s="101" t="s">
        <v>7</v>
      </c>
      <c r="C847" s="102" t="s">
        <v>71</v>
      </c>
      <c r="D847" s="125" t="s">
        <v>784</v>
      </c>
      <c r="E847" s="183" t="s">
        <v>157</v>
      </c>
      <c r="F847" s="184"/>
      <c r="G847" s="130" t="s">
        <v>166</v>
      </c>
      <c r="H847" s="97">
        <v>1000</v>
      </c>
      <c r="I847" s="103">
        <v>0</v>
      </c>
      <c r="J847" s="104">
        <v>1000</v>
      </c>
      <c r="K847" s="119" t="str">
        <f t="shared" si="15"/>
        <v>00008049530001000800</v>
      </c>
      <c r="L847" s="107" t="s">
        <v>800</v>
      </c>
    </row>
    <row r="848" spans="1:12" x14ac:dyDescent="0.2">
      <c r="A848" s="100" t="s">
        <v>167</v>
      </c>
      <c r="B848" s="101" t="s">
        <v>7</v>
      </c>
      <c r="C848" s="102" t="s">
        <v>71</v>
      </c>
      <c r="D848" s="125" t="s">
        <v>784</v>
      </c>
      <c r="E848" s="183" t="s">
        <v>157</v>
      </c>
      <c r="F848" s="184"/>
      <c r="G848" s="130" t="s">
        <v>169</v>
      </c>
      <c r="H848" s="97">
        <v>1000</v>
      </c>
      <c r="I848" s="103">
        <v>0</v>
      </c>
      <c r="J848" s="104">
        <v>1000</v>
      </c>
      <c r="K848" s="119" t="str">
        <f t="shared" si="15"/>
        <v>00008049530001000850</v>
      </c>
      <c r="L848" s="107" t="s">
        <v>801</v>
      </c>
    </row>
    <row r="849" spans="1:12" s="85" customFormat="1" ht="22.5" x14ac:dyDescent="0.2">
      <c r="A849" s="80" t="s">
        <v>283</v>
      </c>
      <c r="B849" s="79" t="s">
        <v>7</v>
      </c>
      <c r="C849" s="122" t="s">
        <v>71</v>
      </c>
      <c r="D849" s="126" t="s">
        <v>784</v>
      </c>
      <c r="E849" s="213" t="s">
        <v>157</v>
      </c>
      <c r="F849" s="214"/>
      <c r="G849" s="123" t="s">
        <v>284</v>
      </c>
      <c r="H849" s="81">
        <v>900</v>
      </c>
      <c r="I849" s="82">
        <v>0</v>
      </c>
      <c r="J849" s="83">
        <f>IF(IF(H849="",0,H849)=0,0,(IF(H849&gt;0,IF(I849&gt;H849,0,H849-I849),IF(I849&gt;H849,H849-I849,0))))</f>
        <v>900</v>
      </c>
      <c r="K849" s="119" t="str">
        <f t="shared" si="15"/>
        <v>00008049530001000851</v>
      </c>
      <c r="L849" s="84" t="str">
        <f>C849 &amp; D849 &amp;E849 &amp; F849 &amp; G849</f>
        <v>00008049530001000851</v>
      </c>
    </row>
    <row r="850" spans="1:12" s="85" customFormat="1" x14ac:dyDescent="0.2">
      <c r="A850" s="80" t="s">
        <v>172</v>
      </c>
      <c r="B850" s="79" t="s">
        <v>7</v>
      </c>
      <c r="C850" s="122" t="s">
        <v>71</v>
      </c>
      <c r="D850" s="126" t="s">
        <v>784</v>
      </c>
      <c r="E850" s="213" t="s">
        <v>157</v>
      </c>
      <c r="F850" s="214"/>
      <c r="G850" s="123" t="s">
        <v>173</v>
      </c>
      <c r="H850" s="81">
        <v>100</v>
      </c>
      <c r="I850" s="82">
        <v>0</v>
      </c>
      <c r="J850" s="83">
        <f>IF(IF(H850="",0,H850)=0,0,(IF(H850&gt;0,IF(I850&gt;H850,0,H850-I850),IF(I850&gt;H850,H850-I850,0))))</f>
        <v>100</v>
      </c>
      <c r="K850" s="119" t="str">
        <f t="shared" si="15"/>
        <v>00008049530001000853</v>
      </c>
      <c r="L850" s="84" t="str">
        <f>C850 &amp; D850 &amp;E850 &amp; F850 &amp; G850</f>
        <v>00008049530001000853</v>
      </c>
    </row>
    <row r="851" spans="1:12" x14ac:dyDescent="0.2">
      <c r="A851" s="100" t="s">
        <v>802</v>
      </c>
      <c r="B851" s="101" t="s">
        <v>7</v>
      </c>
      <c r="C851" s="102" t="s">
        <v>71</v>
      </c>
      <c r="D851" s="125" t="s">
        <v>804</v>
      </c>
      <c r="E851" s="183" t="s">
        <v>121</v>
      </c>
      <c r="F851" s="184"/>
      <c r="G851" s="130" t="s">
        <v>71</v>
      </c>
      <c r="H851" s="97">
        <v>87568767.769999996</v>
      </c>
      <c r="I851" s="103">
        <v>2074090.46</v>
      </c>
      <c r="J851" s="104">
        <v>85494677.310000002</v>
      </c>
      <c r="K851" s="119" t="str">
        <f t="shared" si="15"/>
        <v>00010000000000000000</v>
      </c>
      <c r="L851" s="107" t="s">
        <v>803</v>
      </c>
    </row>
    <row r="852" spans="1:12" x14ac:dyDescent="0.2">
      <c r="A852" s="100" t="s">
        <v>805</v>
      </c>
      <c r="B852" s="101" t="s">
        <v>7</v>
      </c>
      <c r="C852" s="102" t="s">
        <v>71</v>
      </c>
      <c r="D852" s="125" t="s">
        <v>807</v>
      </c>
      <c r="E852" s="183" t="s">
        <v>121</v>
      </c>
      <c r="F852" s="184"/>
      <c r="G852" s="130" t="s">
        <v>71</v>
      </c>
      <c r="H852" s="97">
        <v>6759000</v>
      </c>
      <c r="I852" s="103">
        <v>543681.12</v>
      </c>
      <c r="J852" s="104">
        <v>6215318.8799999999</v>
      </c>
      <c r="K852" s="119" t="str">
        <f t="shared" si="15"/>
        <v>00010010000000000000</v>
      </c>
      <c r="L852" s="107" t="s">
        <v>806</v>
      </c>
    </row>
    <row r="853" spans="1:12" x14ac:dyDescent="0.2">
      <c r="A853" s="100" t="s">
        <v>2127</v>
      </c>
      <c r="B853" s="101" t="s">
        <v>7</v>
      </c>
      <c r="C853" s="102" t="s">
        <v>71</v>
      </c>
      <c r="D853" s="125" t="s">
        <v>807</v>
      </c>
      <c r="E853" s="183" t="s">
        <v>809</v>
      </c>
      <c r="F853" s="184"/>
      <c r="G853" s="130" t="s">
        <v>71</v>
      </c>
      <c r="H853" s="97">
        <v>6759000</v>
      </c>
      <c r="I853" s="103">
        <v>543681.12</v>
      </c>
      <c r="J853" s="104">
        <v>6215318.8799999999</v>
      </c>
      <c r="K853" s="119" t="str">
        <f t="shared" si="15"/>
        <v>00010019300029990000</v>
      </c>
      <c r="L853" s="107" t="s">
        <v>808</v>
      </c>
    </row>
    <row r="854" spans="1:12" x14ac:dyDescent="0.2">
      <c r="A854" s="100" t="s">
        <v>561</v>
      </c>
      <c r="B854" s="101" t="s">
        <v>7</v>
      </c>
      <c r="C854" s="102" t="s">
        <v>71</v>
      </c>
      <c r="D854" s="125" t="s">
        <v>807</v>
      </c>
      <c r="E854" s="183" t="s">
        <v>809</v>
      </c>
      <c r="F854" s="184"/>
      <c r="G854" s="130" t="s">
        <v>563</v>
      </c>
      <c r="H854" s="97">
        <v>6759000</v>
      </c>
      <c r="I854" s="103">
        <v>543681.12</v>
      </c>
      <c r="J854" s="104">
        <v>6215318.8799999999</v>
      </c>
      <c r="K854" s="119" t="str">
        <f t="shared" si="15"/>
        <v>00010019300029990300</v>
      </c>
      <c r="L854" s="107" t="s">
        <v>810</v>
      </c>
    </row>
    <row r="855" spans="1:12" x14ac:dyDescent="0.2">
      <c r="A855" s="100" t="s">
        <v>811</v>
      </c>
      <c r="B855" s="101" t="s">
        <v>7</v>
      </c>
      <c r="C855" s="102" t="s">
        <v>71</v>
      </c>
      <c r="D855" s="125" t="s">
        <v>807</v>
      </c>
      <c r="E855" s="183" t="s">
        <v>809</v>
      </c>
      <c r="F855" s="184"/>
      <c r="G855" s="130" t="s">
        <v>813</v>
      </c>
      <c r="H855" s="97">
        <v>6759000</v>
      </c>
      <c r="I855" s="103">
        <v>543681.12</v>
      </c>
      <c r="J855" s="104">
        <v>6215318.8799999999</v>
      </c>
      <c r="K855" s="119" t="str">
        <f t="shared" si="15"/>
        <v>00010019300029990310</v>
      </c>
      <c r="L855" s="107" t="s">
        <v>812</v>
      </c>
    </row>
    <row r="856" spans="1:12" s="85" customFormat="1" x14ac:dyDescent="0.2">
      <c r="A856" s="80" t="s">
        <v>814</v>
      </c>
      <c r="B856" s="79" t="s">
        <v>7</v>
      </c>
      <c r="C856" s="122" t="s">
        <v>71</v>
      </c>
      <c r="D856" s="126" t="s">
        <v>807</v>
      </c>
      <c r="E856" s="213" t="s">
        <v>809</v>
      </c>
      <c r="F856" s="214"/>
      <c r="G856" s="123" t="s">
        <v>815</v>
      </c>
      <c r="H856" s="81">
        <v>6759000</v>
      </c>
      <c r="I856" s="82">
        <v>543681.12</v>
      </c>
      <c r="J856" s="83">
        <f>IF(IF(H856="",0,H856)=0,0,(IF(H856&gt;0,IF(I856&gt;H856,0,H856-I856),IF(I856&gt;H856,H856-I856,0))))</f>
        <v>6215318.8799999999</v>
      </c>
      <c r="K856" s="119" t="str">
        <f t="shared" si="15"/>
        <v>00010019300029990312</v>
      </c>
      <c r="L856" s="84" t="str">
        <f>C856 &amp; D856 &amp;E856 &amp; F856 &amp; G856</f>
        <v>00010019300029990312</v>
      </c>
    </row>
    <row r="857" spans="1:12" x14ac:dyDescent="0.2">
      <c r="A857" s="100" t="s">
        <v>816</v>
      </c>
      <c r="B857" s="101" t="s">
        <v>7</v>
      </c>
      <c r="C857" s="102" t="s">
        <v>71</v>
      </c>
      <c r="D857" s="125" t="s">
        <v>818</v>
      </c>
      <c r="E857" s="183" t="s">
        <v>121</v>
      </c>
      <c r="F857" s="184"/>
      <c r="G857" s="130" t="s">
        <v>71</v>
      </c>
      <c r="H857" s="97">
        <v>7487677.7699999996</v>
      </c>
      <c r="I857" s="103">
        <v>0</v>
      </c>
      <c r="J857" s="104">
        <v>7487677.7699999996</v>
      </c>
      <c r="K857" s="119" t="str">
        <f t="shared" si="15"/>
        <v>00010030000000000000</v>
      </c>
      <c r="L857" s="107" t="s">
        <v>817</v>
      </c>
    </row>
    <row r="858" spans="1:12" ht="22.5" x14ac:dyDescent="0.2">
      <c r="A858" s="100" t="s">
        <v>1912</v>
      </c>
      <c r="B858" s="101" t="s">
        <v>7</v>
      </c>
      <c r="C858" s="102" t="s">
        <v>71</v>
      </c>
      <c r="D858" s="125" t="s">
        <v>818</v>
      </c>
      <c r="E858" s="183" t="s">
        <v>820</v>
      </c>
      <c r="F858" s="184"/>
      <c r="G858" s="130" t="s">
        <v>71</v>
      </c>
      <c r="H858" s="97">
        <v>7487677.7699999996</v>
      </c>
      <c r="I858" s="103">
        <v>0</v>
      </c>
      <c r="J858" s="104">
        <v>7487677.7699999996</v>
      </c>
      <c r="K858" s="119" t="str">
        <f t="shared" si="15"/>
        <v>000100327000L4970000</v>
      </c>
      <c r="L858" s="107" t="s">
        <v>819</v>
      </c>
    </row>
    <row r="859" spans="1:12" x14ac:dyDescent="0.2">
      <c r="A859" s="100" t="s">
        <v>561</v>
      </c>
      <c r="B859" s="101" t="s">
        <v>7</v>
      </c>
      <c r="C859" s="102" t="s">
        <v>71</v>
      </c>
      <c r="D859" s="125" t="s">
        <v>818</v>
      </c>
      <c r="E859" s="183" t="s">
        <v>820</v>
      </c>
      <c r="F859" s="184"/>
      <c r="G859" s="130" t="s">
        <v>563</v>
      </c>
      <c r="H859" s="97">
        <v>7487677.7699999996</v>
      </c>
      <c r="I859" s="103">
        <v>0</v>
      </c>
      <c r="J859" s="104">
        <v>7487677.7699999996</v>
      </c>
      <c r="K859" s="119" t="str">
        <f t="shared" si="15"/>
        <v>000100327000L4970300</v>
      </c>
      <c r="L859" s="107" t="s">
        <v>821</v>
      </c>
    </row>
    <row r="860" spans="1:12" ht="22.5" x14ac:dyDescent="0.2">
      <c r="A860" s="100" t="s">
        <v>564</v>
      </c>
      <c r="B860" s="101" t="s">
        <v>7</v>
      </c>
      <c r="C860" s="102" t="s">
        <v>71</v>
      </c>
      <c r="D860" s="125" t="s">
        <v>818</v>
      </c>
      <c r="E860" s="183" t="s">
        <v>820</v>
      </c>
      <c r="F860" s="184"/>
      <c r="G860" s="130" t="s">
        <v>566</v>
      </c>
      <c r="H860" s="97">
        <v>7487677.7699999996</v>
      </c>
      <c r="I860" s="103">
        <v>0</v>
      </c>
      <c r="J860" s="104">
        <v>7487677.7699999996</v>
      </c>
      <c r="K860" s="119" t="str">
        <f t="shared" si="15"/>
        <v>000100327000L4970320</v>
      </c>
      <c r="L860" s="107" t="s">
        <v>822</v>
      </c>
    </row>
    <row r="861" spans="1:12" s="85" customFormat="1" x14ac:dyDescent="0.2">
      <c r="A861" s="80" t="s">
        <v>823</v>
      </c>
      <c r="B861" s="79" t="s">
        <v>7</v>
      </c>
      <c r="C861" s="122" t="s">
        <v>71</v>
      </c>
      <c r="D861" s="126" t="s">
        <v>818</v>
      </c>
      <c r="E861" s="213" t="s">
        <v>820</v>
      </c>
      <c r="F861" s="214"/>
      <c r="G861" s="123" t="s">
        <v>824</v>
      </c>
      <c r="H861" s="81">
        <v>7487677.7699999996</v>
      </c>
      <c r="I861" s="82">
        <v>0</v>
      </c>
      <c r="J861" s="83">
        <f>IF(IF(H861="",0,H861)=0,0,(IF(H861&gt;0,IF(I861&gt;H861,0,H861-I861),IF(I861&gt;H861,H861-I861,0))))</f>
        <v>7487677.7699999996</v>
      </c>
      <c r="K861" s="119" t="str">
        <f t="shared" si="15"/>
        <v>000100327000L4970322</v>
      </c>
      <c r="L861" s="84" t="str">
        <f>C861 &amp; D861 &amp;E861 &amp; F861 &amp; G861</f>
        <v>000100327000L4970322</v>
      </c>
    </row>
    <row r="862" spans="1:12" x14ac:dyDescent="0.2">
      <c r="A862" s="100" t="s">
        <v>825</v>
      </c>
      <c r="B862" s="101" t="s">
        <v>7</v>
      </c>
      <c r="C862" s="102" t="s">
        <v>71</v>
      </c>
      <c r="D862" s="125" t="s">
        <v>827</v>
      </c>
      <c r="E862" s="183" t="s">
        <v>121</v>
      </c>
      <c r="F862" s="184"/>
      <c r="G862" s="130" t="s">
        <v>71</v>
      </c>
      <c r="H862" s="97">
        <v>73322090</v>
      </c>
      <c r="I862" s="103">
        <v>1530409.34</v>
      </c>
      <c r="J862" s="104">
        <v>71791680.659999996</v>
      </c>
      <c r="K862" s="119" t="str">
        <f t="shared" si="15"/>
        <v>00010040000000000000</v>
      </c>
      <c r="L862" s="107" t="s">
        <v>826</v>
      </c>
    </row>
    <row r="863" spans="1:12" ht="45" x14ac:dyDescent="0.2">
      <c r="A863" s="100" t="s">
        <v>1421</v>
      </c>
      <c r="B863" s="101" t="s">
        <v>7</v>
      </c>
      <c r="C863" s="102" t="s">
        <v>71</v>
      </c>
      <c r="D863" s="125" t="s">
        <v>827</v>
      </c>
      <c r="E863" s="183" t="s">
        <v>829</v>
      </c>
      <c r="F863" s="184"/>
      <c r="G863" s="130" t="s">
        <v>71</v>
      </c>
      <c r="H863" s="97">
        <v>77000</v>
      </c>
      <c r="I863" s="103">
        <v>0</v>
      </c>
      <c r="J863" s="104">
        <v>77000</v>
      </c>
      <c r="K863" s="119" t="str">
        <f t="shared" si="15"/>
        <v>00010040230070600000</v>
      </c>
      <c r="L863" s="107" t="s">
        <v>828</v>
      </c>
    </row>
    <row r="864" spans="1:12" x14ac:dyDescent="0.2">
      <c r="A864" s="100" t="s">
        <v>561</v>
      </c>
      <c r="B864" s="101" t="s">
        <v>7</v>
      </c>
      <c r="C864" s="102" t="s">
        <v>71</v>
      </c>
      <c r="D864" s="125" t="s">
        <v>827</v>
      </c>
      <c r="E864" s="183" t="s">
        <v>829</v>
      </c>
      <c r="F864" s="184"/>
      <c r="G864" s="130" t="s">
        <v>563</v>
      </c>
      <c r="H864" s="97">
        <v>77000</v>
      </c>
      <c r="I864" s="103">
        <v>0</v>
      </c>
      <c r="J864" s="104">
        <v>77000</v>
      </c>
      <c r="K864" s="119" t="str">
        <f t="shared" si="15"/>
        <v>00010040230070600300</v>
      </c>
      <c r="L864" s="107" t="s">
        <v>830</v>
      </c>
    </row>
    <row r="865" spans="1:12" x14ac:dyDescent="0.2">
      <c r="A865" s="100" t="s">
        <v>811</v>
      </c>
      <c r="B865" s="101" t="s">
        <v>7</v>
      </c>
      <c r="C865" s="102" t="s">
        <v>71</v>
      </c>
      <c r="D865" s="125" t="s">
        <v>827</v>
      </c>
      <c r="E865" s="183" t="s">
        <v>829</v>
      </c>
      <c r="F865" s="184"/>
      <c r="G865" s="130" t="s">
        <v>813</v>
      </c>
      <c r="H865" s="97">
        <v>77000</v>
      </c>
      <c r="I865" s="103">
        <v>0</v>
      </c>
      <c r="J865" s="104">
        <v>77000</v>
      </c>
      <c r="K865" s="119" t="str">
        <f t="shared" si="15"/>
        <v>00010040230070600310</v>
      </c>
      <c r="L865" s="107" t="s">
        <v>831</v>
      </c>
    </row>
    <row r="866" spans="1:12" s="85" customFormat="1" ht="22.5" x14ac:dyDescent="0.2">
      <c r="A866" s="80" t="s">
        <v>832</v>
      </c>
      <c r="B866" s="79" t="s">
        <v>7</v>
      </c>
      <c r="C866" s="122" t="s">
        <v>71</v>
      </c>
      <c r="D866" s="126" t="s">
        <v>827</v>
      </c>
      <c r="E866" s="213" t="s">
        <v>829</v>
      </c>
      <c r="F866" s="214"/>
      <c r="G866" s="123" t="s">
        <v>833</v>
      </c>
      <c r="H866" s="81">
        <v>77000</v>
      </c>
      <c r="I866" s="82">
        <v>0</v>
      </c>
      <c r="J866" s="83">
        <f>IF(IF(H866="",0,H866)=0,0,(IF(H866&gt;0,IF(I866&gt;H866,0,H866-I866),IF(I866&gt;H866,H866-I866,0))))</f>
        <v>77000</v>
      </c>
      <c r="K866" s="119" t="str">
        <f t="shared" si="15"/>
        <v>00010040230070600313</v>
      </c>
      <c r="L866" s="84" t="str">
        <f>C866 &amp; D866 &amp;E866 &amp; F866 &amp; G866</f>
        <v>00010040230070600313</v>
      </c>
    </row>
    <row r="867" spans="1:12" ht="45" x14ac:dyDescent="0.2">
      <c r="A867" s="100" t="s">
        <v>1438</v>
      </c>
      <c r="B867" s="101" t="s">
        <v>7</v>
      </c>
      <c r="C867" s="102" t="s">
        <v>71</v>
      </c>
      <c r="D867" s="125" t="s">
        <v>827</v>
      </c>
      <c r="E867" s="183" t="s">
        <v>835</v>
      </c>
      <c r="F867" s="184"/>
      <c r="G867" s="130" t="s">
        <v>71</v>
      </c>
      <c r="H867" s="97">
        <v>3484900</v>
      </c>
      <c r="I867" s="103">
        <v>103299.94</v>
      </c>
      <c r="J867" s="104">
        <v>3381600.06</v>
      </c>
      <c r="K867" s="119" t="str">
        <f t="shared" si="15"/>
        <v>00010040240070010000</v>
      </c>
      <c r="L867" s="107" t="s">
        <v>834</v>
      </c>
    </row>
    <row r="868" spans="1:12" x14ac:dyDescent="0.2">
      <c r="A868" s="100" t="s">
        <v>561</v>
      </c>
      <c r="B868" s="101" t="s">
        <v>7</v>
      </c>
      <c r="C868" s="102" t="s">
        <v>71</v>
      </c>
      <c r="D868" s="125" t="s">
        <v>827</v>
      </c>
      <c r="E868" s="183" t="s">
        <v>835</v>
      </c>
      <c r="F868" s="184"/>
      <c r="G868" s="130" t="s">
        <v>563</v>
      </c>
      <c r="H868" s="97">
        <v>3484900</v>
      </c>
      <c r="I868" s="103">
        <v>103299.94</v>
      </c>
      <c r="J868" s="104">
        <v>3381600.06</v>
      </c>
      <c r="K868" s="119" t="str">
        <f t="shared" si="15"/>
        <v>00010040240070010300</v>
      </c>
      <c r="L868" s="107" t="s">
        <v>836</v>
      </c>
    </row>
    <row r="869" spans="1:12" x14ac:dyDescent="0.2">
      <c r="A869" s="100" t="s">
        <v>811</v>
      </c>
      <c r="B869" s="101" t="s">
        <v>7</v>
      </c>
      <c r="C869" s="102" t="s">
        <v>71</v>
      </c>
      <c r="D869" s="125" t="s">
        <v>827</v>
      </c>
      <c r="E869" s="183" t="s">
        <v>835</v>
      </c>
      <c r="F869" s="184"/>
      <c r="G869" s="130" t="s">
        <v>813</v>
      </c>
      <c r="H869" s="97">
        <v>3484900</v>
      </c>
      <c r="I869" s="103">
        <v>103299.94</v>
      </c>
      <c r="J869" s="104">
        <v>3381600.06</v>
      </c>
      <c r="K869" s="119" t="str">
        <f t="shared" si="15"/>
        <v>00010040240070010310</v>
      </c>
      <c r="L869" s="107" t="s">
        <v>837</v>
      </c>
    </row>
    <row r="870" spans="1:12" s="85" customFormat="1" ht="22.5" x14ac:dyDescent="0.2">
      <c r="A870" s="80" t="s">
        <v>832</v>
      </c>
      <c r="B870" s="79" t="s">
        <v>7</v>
      </c>
      <c r="C870" s="122" t="s">
        <v>71</v>
      </c>
      <c r="D870" s="126" t="s">
        <v>827</v>
      </c>
      <c r="E870" s="213" t="s">
        <v>835</v>
      </c>
      <c r="F870" s="214"/>
      <c r="G870" s="123" t="s">
        <v>833</v>
      </c>
      <c r="H870" s="81">
        <v>3484900</v>
      </c>
      <c r="I870" s="82">
        <v>103299.94</v>
      </c>
      <c r="J870" s="83">
        <f>IF(IF(H870="",0,H870)=0,0,(IF(H870&gt;0,IF(I870&gt;H870,0,H870-I870),IF(I870&gt;H870,H870-I870,0))))</f>
        <v>3381600.06</v>
      </c>
      <c r="K870" s="119" t="str">
        <f t="shared" si="15"/>
        <v>00010040240070010313</v>
      </c>
      <c r="L870" s="84" t="str">
        <f>C870 &amp; D870 &amp;E870 &amp; F870 &amp; G870</f>
        <v>00010040240070010313</v>
      </c>
    </row>
    <row r="871" spans="1:12" ht="22.5" x14ac:dyDescent="0.2">
      <c r="A871" s="100" t="s">
        <v>1440</v>
      </c>
      <c r="B871" s="101" t="s">
        <v>7</v>
      </c>
      <c r="C871" s="102" t="s">
        <v>71</v>
      </c>
      <c r="D871" s="125" t="s">
        <v>827</v>
      </c>
      <c r="E871" s="183" t="s">
        <v>483</v>
      </c>
      <c r="F871" s="184"/>
      <c r="G871" s="130" t="s">
        <v>71</v>
      </c>
      <c r="H871" s="97">
        <v>9800</v>
      </c>
      <c r="I871" s="103">
        <v>0</v>
      </c>
      <c r="J871" s="104">
        <v>9800</v>
      </c>
      <c r="K871" s="119" t="str">
        <f t="shared" si="15"/>
        <v>00010040240070060000</v>
      </c>
      <c r="L871" s="107" t="s">
        <v>838</v>
      </c>
    </row>
    <row r="872" spans="1:12" x14ac:dyDescent="0.2">
      <c r="A872" s="100" t="s">
        <v>561</v>
      </c>
      <c r="B872" s="101" t="s">
        <v>7</v>
      </c>
      <c r="C872" s="102" t="s">
        <v>71</v>
      </c>
      <c r="D872" s="125" t="s">
        <v>827</v>
      </c>
      <c r="E872" s="183" t="s">
        <v>483</v>
      </c>
      <c r="F872" s="184"/>
      <c r="G872" s="130" t="s">
        <v>563</v>
      </c>
      <c r="H872" s="97">
        <v>9800</v>
      </c>
      <c r="I872" s="103">
        <v>0</v>
      </c>
      <c r="J872" s="104">
        <v>9800</v>
      </c>
      <c r="K872" s="119" t="str">
        <f t="shared" si="15"/>
        <v>00010040240070060300</v>
      </c>
      <c r="L872" s="107" t="s">
        <v>839</v>
      </c>
    </row>
    <row r="873" spans="1:12" x14ac:dyDescent="0.2">
      <c r="A873" s="100" t="s">
        <v>811</v>
      </c>
      <c r="B873" s="101" t="s">
        <v>7</v>
      </c>
      <c r="C873" s="102" t="s">
        <v>71</v>
      </c>
      <c r="D873" s="125" t="s">
        <v>827</v>
      </c>
      <c r="E873" s="183" t="s">
        <v>483</v>
      </c>
      <c r="F873" s="184"/>
      <c r="G873" s="130" t="s">
        <v>813</v>
      </c>
      <c r="H873" s="97">
        <v>9800</v>
      </c>
      <c r="I873" s="103">
        <v>0</v>
      </c>
      <c r="J873" s="104">
        <v>9800</v>
      </c>
      <c r="K873" s="119" t="str">
        <f t="shared" si="15"/>
        <v>00010040240070060310</v>
      </c>
      <c r="L873" s="107" t="s">
        <v>840</v>
      </c>
    </row>
    <row r="874" spans="1:12" s="85" customFormat="1" ht="22.5" x14ac:dyDescent="0.2">
      <c r="A874" s="80" t="s">
        <v>832</v>
      </c>
      <c r="B874" s="79" t="s">
        <v>7</v>
      </c>
      <c r="C874" s="122" t="s">
        <v>71</v>
      </c>
      <c r="D874" s="126" t="s">
        <v>827</v>
      </c>
      <c r="E874" s="213" t="s">
        <v>483</v>
      </c>
      <c r="F874" s="214"/>
      <c r="G874" s="123" t="s">
        <v>833</v>
      </c>
      <c r="H874" s="81">
        <v>9800</v>
      </c>
      <c r="I874" s="82">
        <v>0</v>
      </c>
      <c r="J874" s="83">
        <f>IF(IF(H874="",0,H874)=0,0,(IF(H874&gt;0,IF(I874&gt;H874,0,H874-I874),IF(I874&gt;H874,H874-I874,0))))</f>
        <v>9800</v>
      </c>
      <c r="K874" s="119" t="str">
        <f t="shared" si="15"/>
        <v>00010040240070060313</v>
      </c>
      <c r="L874" s="84" t="str">
        <f>C874 &amp; D874 &amp;E874 &amp; F874 &amp; G874</f>
        <v>00010040240070060313</v>
      </c>
    </row>
    <row r="875" spans="1:12" ht="33.75" x14ac:dyDescent="0.2">
      <c r="A875" s="100" t="s">
        <v>1443</v>
      </c>
      <c r="B875" s="101" t="s">
        <v>7</v>
      </c>
      <c r="C875" s="102" t="s">
        <v>71</v>
      </c>
      <c r="D875" s="125" t="s">
        <v>827</v>
      </c>
      <c r="E875" s="183" t="s">
        <v>842</v>
      </c>
      <c r="F875" s="184"/>
      <c r="G875" s="130" t="s">
        <v>71</v>
      </c>
      <c r="H875" s="97">
        <v>32842600</v>
      </c>
      <c r="I875" s="103">
        <v>1427109.4</v>
      </c>
      <c r="J875" s="104">
        <v>31415490.600000001</v>
      </c>
      <c r="K875" s="119" t="str">
        <f t="shared" si="15"/>
        <v>00010040240070130000</v>
      </c>
      <c r="L875" s="107" t="s">
        <v>841</v>
      </c>
    </row>
    <row r="876" spans="1:12" x14ac:dyDescent="0.2">
      <c r="A876" s="100" t="s">
        <v>561</v>
      </c>
      <c r="B876" s="101" t="s">
        <v>7</v>
      </c>
      <c r="C876" s="102" t="s">
        <v>71</v>
      </c>
      <c r="D876" s="125" t="s">
        <v>827</v>
      </c>
      <c r="E876" s="183" t="s">
        <v>842</v>
      </c>
      <c r="F876" s="184"/>
      <c r="G876" s="130" t="s">
        <v>563</v>
      </c>
      <c r="H876" s="97">
        <v>32842600</v>
      </c>
      <c r="I876" s="103">
        <v>1427109.4</v>
      </c>
      <c r="J876" s="104">
        <v>31415490.600000001</v>
      </c>
      <c r="K876" s="119" t="str">
        <f t="shared" si="15"/>
        <v>00010040240070130300</v>
      </c>
      <c r="L876" s="107" t="s">
        <v>843</v>
      </c>
    </row>
    <row r="877" spans="1:12" x14ac:dyDescent="0.2">
      <c r="A877" s="100" t="s">
        <v>811</v>
      </c>
      <c r="B877" s="101" t="s">
        <v>7</v>
      </c>
      <c r="C877" s="102" t="s">
        <v>71</v>
      </c>
      <c r="D877" s="125" t="s">
        <v>827</v>
      </c>
      <c r="E877" s="183" t="s">
        <v>842</v>
      </c>
      <c r="F877" s="184"/>
      <c r="G877" s="130" t="s">
        <v>813</v>
      </c>
      <c r="H877" s="97">
        <v>19163100</v>
      </c>
      <c r="I877" s="103">
        <v>1427109.4</v>
      </c>
      <c r="J877" s="104">
        <v>17735990.600000001</v>
      </c>
      <c r="K877" s="119" t="str">
        <f t="shared" si="15"/>
        <v>00010040240070130310</v>
      </c>
      <c r="L877" s="107" t="s">
        <v>844</v>
      </c>
    </row>
    <row r="878" spans="1:12" s="85" customFormat="1" ht="22.5" x14ac:dyDescent="0.2">
      <c r="A878" s="80" t="s">
        <v>832</v>
      </c>
      <c r="B878" s="79" t="s">
        <v>7</v>
      </c>
      <c r="C878" s="122" t="s">
        <v>71</v>
      </c>
      <c r="D878" s="126" t="s">
        <v>827</v>
      </c>
      <c r="E878" s="213" t="s">
        <v>842</v>
      </c>
      <c r="F878" s="214"/>
      <c r="G878" s="123" t="s">
        <v>833</v>
      </c>
      <c r="H878" s="81">
        <v>19163100</v>
      </c>
      <c r="I878" s="82">
        <v>1427109.4</v>
      </c>
      <c r="J878" s="83">
        <f>IF(IF(H878="",0,H878)=0,0,(IF(H878&gt;0,IF(I878&gt;H878,0,H878-I878),IF(I878&gt;H878,H878-I878,0))))</f>
        <v>17735990.600000001</v>
      </c>
      <c r="K878" s="119" t="str">
        <f t="shared" si="15"/>
        <v>00010040240070130313</v>
      </c>
      <c r="L878" s="84" t="str">
        <f>C878 &amp; D878 &amp;E878 &amp; F878 &amp; G878</f>
        <v>00010040240070130313</v>
      </c>
    </row>
    <row r="879" spans="1:12" ht="22.5" x14ac:dyDescent="0.2">
      <c r="A879" s="100" t="s">
        <v>564</v>
      </c>
      <c r="B879" s="101" t="s">
        <v>7</v>
      </c>
      <c r="C879" s="102" t="s">
        <v>71</v>
      </c>
      <c r="D879" s="125" t="s">
        <v>827</v>
      </c>
      <c r="E879" s="183" t="s">
        <v>842</v>
      </c>
      <c r="F879" s="184"/>
      <c r="G879" s="130" t="s">
        <v>566</v>
      </c>
      <c r="H879" s="97">
        <v>13679500</v>
      </c>
      <c r="I879" s="103">
        <v>0</v>
      </c>
      <c r="J879" s="104">
        <v>13679500</v>
      </c>
      <c r="K879" s="119" t="str">
        <f t="shared" si="15"/>
        <v>00010040240070130320</v>
      </c>
      <c r="L879" s="107" t="s">
        <v>845</v>
      </c>
    </row>
    <row r="880" spans="1:12" s="85" customFormat="1" ht="22.5" x14ac:dyDescent="0.2">
      <c r="A880" s="80" t="s">
        <v>846</v>
      </c>
      <c r="B880" s="79" t="s">
        <v>7</v>
      </c>
      <c r="C880" s="122" t="s">
        <v>71</v>
      </c>
      <c r="D880" s="126" t="s">
        <v>827</v>
      </c>
      <c r="E880" s="213" t="s">
        <v>842</v>
      </c>
      <c r="F880" s="214"/>
      <c r="G880" s="123" t="s">
        <v>847</v>
      </c>
      <c r="H880" s="81">
        <v>13679500</v>
      </c>
      <c r="I880" s="82">
        <v>0</v>
      </c>
      <c r="J880" s="83">
        <f>IF(IF(H880="",0,H880)=0,0,(IF(H880&gt;0,IF(I880&gt;H880,0,H880-I880),IF(I880&gt;H880,H880-I880,0))))</f>
        <v>13679500</v>
      </c>
      <c r="K880" s="119" t="str">
        <f t="shared" si="15"/>
        <v>00010040240070130323</v>
      </c>
      <c r="L880" s="84" t="str">
        <f>C880 &amp; D880 &amp;E880 &amp; F880 &amp; G880</f>
        <v>00010040240070130323</v>
      </c>
    </row>
    <row r="881" spans="1:12" ht="45" x14ac:dyDescent="0.2">
      <c r="A881" s="100" t="s">
        <v>1465</v>
      </c>
      <c r="B881" s="101" t="s">
        <v>7</v>
      </c>
      <c r="C881" s="102" t="s">
        <v>71</v>
      </c>
      <c r="D881" s="125" t="s">
        <v>827</v>
      </c>
      <c r="E881" s="183" t="s">
        <v>849</v>
      </c>
      <c r="F881" s="184"/>
      <c r="G881" s="130" t="s">
        <v>71</v>
      </c>
      <c r="H881" s="97">
        <v>24733316.649999999</v>
      </c>
      <c r="I881" s="103">
        <v>0</v>
      </c>
      <c r="J881" s="104">
        <v>24733316.649999999</v>
      </c>
      <c r="K881" s="119" t="str">
        <f t="shared" si="15"/>
        <v>000100493000N0821000</v>
      </c>
      <c r="L881" s="107" t="s">
        <v>848</v>
      </c>
    </row>
    <row r="882" spans="1:12" ht="22.5" x14ac:dyDescent="0.2">
      <c r="A882" s="100" t="s">
        <v>393</v>
      </c>
      <c r="B882" s="101" t="s">
        <v>7</v>
      </c>
      <c r="C882" s="102" t="s">
        <v>71</v>
      </c>
      <c r="D882" s="125" t="s">
        <v>827</v>
      </c>
      <c r="E882" s="183" t="s">
        <v>849</v>
      </c>
      <c r="F882" s="184"/>
      <c r="G882" s="130" t="s">
        <v>395</v>
      </c>
      <c r="H882" s="97">
        <v>24733316.649999999</v>
      </c>
      <c r="I882" s="103">
        <v>0</v>
      </c>
      <c r="J882" s="104">
        <v>24733316.649999999</v>
      </c>
      <c r="K882" s="119" t="str">
        <f t="shared" si="15"/>
        <v>000100493000N0821400</v>
      </c>
      <c r="L882" s="107" t="s">
        <v>850</v>
      </c>
    </row>
    <row r="883" spans="1:12" x14ac:dyDescent="0.2">
      <c r="A883" s="100" t="s">
        <v>396</v>
      </c>
      <c r="B883" s="101" t="s">
        <v>7</v>
      </c>
      <c r="C883" s="102" t="s">
        <v>71</v>
      </c>
      <c r="D883" s="125" t="s">
        <v>827</v>
      </c>
      <c r="E883" s="183" t="s">
        <v>849</v>
      </c>
      <c r="F883" s="184"/>
      <c r="G883" s="130" t="s">
        <v>398</v>
      </c>
      <c r="H883" s="97">
        <v>24733316.649999999</v>
      </c>
      <c r="I883" s="103">
        <v>0</v>
      </c>
      <c r="J883" s="104">
        <v>24733316.649999999</v>
      </c>
      <c r="K883" s="119" t="str">
        <f t="shared" si="15"/>
        <v>000100493000N0821410</v>
      </c>
      <c r="L883" s="107" t="s">
        <v>851</v>
      </c>
    </row>
    <row r="884" spans="1:12" s="85" customFormat="1" ht="33.75" x14ac:dyDescent="0.2">
      <c r="A884" s="80" t="s">
        <v>399</v>
      </c>
      <c r="B884" s="79" t="s">
        <v>7</v>
      </c>
      <c r="C884" s="122" t="s">
        <v>71</v>
      </c>
      <c r="D884" s="126" t="s">
        <v>827</v>
      </c>
      <c r="E884" s="213" t="s">
        <v>849</v>
      </c>
      <c r="F884" s="214"/>
      <c r="G884" s="123" t="s">
        <v>400</v>
      </c>
      <c r="H884" s="81">
        <v>24733316.649999999</v>
      </c>
      <c r="I884" s="82">
        <v>0</v>
      </c>
      <c r="J884" s="83">
        <f>IF(IF(H884="",0,H884)=0,0,(IF(H884&gt;0,IF(I884&gt;H884,0,H884-I884),IF(I884&gt;H884,H884-I884,0))))</f>
        <v>24733316.649999999</v>
      </c>
      <c r="K884" s="119" t="str">
        <f t="shared" si="15"/>
        <v>000100493000N0821412</v>
      </c>
      <c r="L884" s="84" t="str">
        <f>C884 &amp; D884 &amp;E884 &amp; F884 &amp; G884</f>
        <v>000100493000N0821412</v>
      </c>
    </row>
    <row r="885" spans="1:12" ht="33.75" x14ac:dyDescent="0.2">
      <c r="A885" s="100" t="s">
        <v>1467</v>
      </c>
      <c r="B885" s="101" t="s">
        <v>7</v>
      </c>
      <c r="C885" s="102" t="s">
        <v>71</v>
      </c>
      <c r="D885" s="125" t="s">
        <v>827</v>
      </c>
      <c r="E885" s="183" t="s">
        <v>853</v>
      </c>
      <c r="F885" s="184"/>
      <c r="G885" s="130" t="s">
        <v>71</v>
      </c>
      <c r="H885" s="97">
        <v>12174473.35</v>
      </c>
      <c r="I885" s="103">
        <v>0</v>
      </c>
      <c r="J885" s="104">
        <v>12174473.35</v>
      </c>
      <c r="K885" s="119" t="str">
        <f t="shared" si="15"/>
        <v>000100493000R0821000</v>
      </c>
      <c r="L885" s="107" t="s">
        <v>852</v>
      </c>
    </row>
    <row r="886" spans="1:12" ht="22.5" x14ac:dyDescent="0.2">
      <c r="A886" s="100" t="s">
        <v>393</v>
      </c>
      <c r="B886" s="101" t="s">
        <v>7</v>
      </c>
      <c r="C886" s="102" t="s">
        <v>71</v>
      </c>
      <c r="D886" s="125" t="s">
        <v>827</v>
      </c>
      <c r="E886" s="183" t="s">
        <v>853</v>
      </c>
      <c r="F886" s="184"/>
      <c r="G886" s="130" t="s">
        <v>395</v>
      </c>
      <c r="H886" s="97">
        <v>12174473.35</v>
      </c>
      <c r="I886" s="103">
        <v>0</v>
      </c>
      <c r="J886" s="104">
        <v>12174473.35</v>
      </c>
      <c r="K886" s="119" t="str">
        <f t="shared" si="15"/>
        <v>000100493000R0821400</v>
      </c>
      <c r="L886" s="107" t="s">
        <v>854</v>
      </c>
    </row>
    <row r="887" spans="1:12" x14ac:dyDescent="0.2">
      <c r="A887" s="100" t="s">
        <v>396</v>
      </c>
      <c r="B887" s="101" t="s">
        <v>7</v>
      </c>
      <c r="C887" s="102" t="s">
        <v>71</v>
      </c>
      <c r="D887" s="125" t="s">
        <v>827</v>
      </c>
      <c r="E887" s="183" t="s">
        <v>853</v>
      </c>
      <c r="F887" s="184"/>
      <c r="G887" s="130" t="s">
        <v>398</v>
      </c>
      <c r="H887" s="97">
        <v>12174473.35</v>
      </c>
      <c r="I887" s="103">
        <v>0</v>
      </c>
      <c r="J887" s="104">
        <v>12174473.35</v>
      </c>
      <c r="K887" s="119" t="str">
        <f t="shared" si="15"/>
        <v>000100493000R0821410</v>
      </c>
      <c r="L887" s="107" t="s">
        <v>855</v>
      </c>
    </row>
    <row r="888" spans="1:12" s="85" customFormat="1" ht="33.75" x14ac:dyDescent="0.2">
      <c r="A888" s="80" t="s">
        <v>399</v>
      </c>
      <c r="B888" s="79" t="s">
        <v>7</v>
      </c>
      <c r="C888" s="122" t="s">
        <v>71</v>
      </c>
      <c r="D888" s="126" t="s">
        <v>827</v>
      </c>
      <c r="E888" s="213" t="s">
        <v>853</v>
      </c>
      <c r="F888" s="214"/>
      <c r="G888" s="123" t="s">
        <v>400</v>
      </c>
      <c r="H888" s="81">
        <v>12174473.35</v>
      </c>
      <c r="I888" s="82">
        <v>0</v>
      </c>
      <c r="J888" s="83">
        <f>IF(IF(H888="",0,H888)=0,0,(IF(H888&gt;0,IF(I888&gt;H888,0,H888-I888),IF(I888&gt;H888,H888-I888,0))))</f>
        <v>12174473.35</v>
      </c>
      <c r="K888" s="119" t="str">
        <f t="shared" si="15"/>
        <v>000100493000R0821412</v>
      </c>
      <c r="L888" s="84" t="str">
        <f>C888 &amp; D888 &amp;E888 &amp; F888 &amp; G888</f>
        <v>000100493000R0821412</v>
      </c>
    </row>
    <row r="889" spans="1:12" x14ac:dyDescent="0.2">
      <c r="A889" s="100" t="s">
        <v>856</v>
      </c>
      <c r="B889" s="101" t="s">
        <v>7</v>
      </c>
      <c r="C889" s="102" t="s">
        <v>71</v>
      </c>
      <c r="D889" s="125" t="s">
        <v>858</v>
      </c>
      <c r="E889" s="183" t="s">
        <v>121</v>
      </c>
      <c r="F889" s="184"/>
      <c r="G889" s="130" t="s">
        <v>71</v>
      </c>
      <c r="H889" s="97">
        <v>10091000</v>
      </c>
      <c r="I889" s="103">
        <v>479000</v>
      </c>
      <c r="J889" s="104">
        <v>9612000</v>
      </c>
      <c r="K889" s="119" t="str">
        <f t="shared" si="15"/>
        <v>00011000000000000000</v>
      </c>
      <c r="L889" s="107" t="s">
        <v>857</v>
      </c>
    </row>
    <row r="890" spans="1:12" x14ac:dyDescent="0.2">
      <c r="A890" s="100" t="s">
        <v>859</v>
      </c>
      <c r="B890" s="101" t="s">
        <v>7</v>
      </c>
      <c r="C890" s="102" t="s">
        <v>71</v>
      </c>
      <c r="D890" s="125" t="s">
        <v>861</v>
      </c>
      <c r="E890" s="183" t="s">
        <v>121</v>
      </c>
      <c r="F890" s="184"/>
      <c r="G890" s="130" t="s">
        <v>71</v>
      </c>
      <c r="H890" s="97">
        <v>10091000</v>
      </c>
      <c r="I890" s="103">
        <v>479000</v>
      </c>
      <c r="J890" s="104">
        <v>9612000</v>
      </c>
      <c r="K890" s="119" t="str">
        <f t="shared" si="15"/>
        <v>00011010000000000000</v>
      </c>
      <c r="L890" s="107" t="s">
        <v>860</v>
      </c>
    </row>
    <row r="891" spans="1:12" x14ac:dyDescent="0.2">
      <c r="A891" s="100" t="s">
        <v>1428</v>
      </c>
      <c r="B891" s="101" t="s">
        <v>7</v>
      </c>
      <c r="C891" s="102" t="s">
        <v>71</v>
      </c>
      <c r="D891" s="125" t="s">
        <v>861</v>
      </c>
      <c r="E891" s="183" t="s">
        <v>620</v>
      </c>
      <c r="F891" s="184"/>
      <c r="G891" s="130" t="s">
        <v>71</v>
      </c>
      <c r="H891" s="97">
        <v>1370000</v>
      </c>
      <c r="I891" s="103">
        <v>40000</v>
      </c>
      <c r="J891" s="104">
        <v>1330000</v>
      </c>
      <c r="K891" s="119" t="str">
        <f t="shared" si="15"/>
        <v>00011010240001220000</v>
      </c>
      <c r="L891" s="107" t="s">
        <v>862</v>
      </c>
    </row>
    <row r="892" spans="1:12" ht="22.5" x14ac:dyDescent="0.2">
      <c r="A892" s="100" t="s">
        <v>456</v>
      </c>
      <c r="B892" s="101" t="s">
        <v>7</v>
      </c>
      <c r="C892" s="102" t="s">
        <v>71</v>
      </c>
      <c r="D892" s="125" t="s">
        <v>861</v>
      </c>
      <c r="E892" s="183" t="s">
        <v>620</v>
      </c>
      <c r="F892" s="184"/>
      <c r="G892" s="130" t="s">
        <v>458</v>
      </c>
      <c r="H892" s="97">
        <v>1370000</v>
      </c>
      <c r="I892" s="103">
        <v>40000</v>
      </c>
      <c r="J892" s="104">
        <v>1330000</v>
      </c>
      <c r="K892" s="119" t="str">
        <f t="shared" ref="K892:K943" si="16">C892 &amp; D892 &amp;E892 &amp; F892 &amp; G892</f>
        <v>00011010240001220600</v>
      </c>
      <c r="L892" s="107" t="s">
        <v>863</v>
      </c>
    </row>
    <row r="893" spans="1:12" x14ac:dyDescent="0.2">
      <c r="A893" s="100" t="s">
        <v>472</v>
      </c>
      <c r="B893" s="101" t="s">
        <v>7</v>
      </c>
      <c r="C893" s="102" t="s">
        <v>71</v>
      </c>
      <c r="D893" s="125" t="s">
        <v>861</v>
      </c>
      <c r="E893" s="183" t="s">
        <v>620</v>
      </c>
      <c r="F893" s="184"/>
      <c r="G893" s="130" t="s">
        <v>13</v>
      </c>
      <c r="H893" s="97">
        <v>1370000</v>
      </c>
      <c r="I893" s="103">
        <v>40000</v>
      </c>
      <c r="J893" s="104">
        <v>1330000</v>
      </c>
      <c r="K893" s="119" t="str">
        <f t="shared" si="16"/>
        <v>00011010240001220620</v>
      </c>
      <c r="L893" s="107" t="s">
        <v>864</v>
      </c>
    </row>
    <row r="894" spans="1:12" s="85" customFormat="1" ht="45" x14ac:dyDescent="0.2">
      <c r="A894" s="80" t="s">
        <v>474</v>
      </c>
      <c r="B894" s="79" t="s">
        <v>7</v>
      </c>
      <c r="C894" s="122" t="s">
        <v>71</v>
      </c>
      <c r="D894" s="126" t="s">
        <v>861</v>
      </c>
      <c r="E894" s="213" t="s">
        <v>620</v>
      </c>
      <c r="F894" s="214"/>
      <c r="G894" s="123" t="s">
        <v>475</v>
      </c>
      <c r="H894" s="81">
        <v>1370000</v>
      </c>
      <c r="I894" s="82">
        <v>40000</v>
      </c>
      <c r="J894" s="83">
        <f>IF(IF(H894="",0,H894)=0,0,(IF(H894&gt;0,IF(I894&gt;H894,0,H894-I894),IF(I894&gt;H894,H894-I894,0))))</f>
        <v>1330000</v>
      </c>
      <c r="K894" s="119" t="str">
        <f t="shared" si="16"/>
        <v>00011010240001220621</v>
      </c>
      <c r="L894" s="84" t="str">
        <f>C894 &amp; D894 &amp;E894 &amp; F894 &amp; G894</f>
        <v>00011010240001220621</v>
      </c>
    </row>
    <row r="895" spans="1:12" ht="33.75" x14ac:dyDescent="0.2">
      <c r="A895" s="100" t="s">
        <v>1631</v>
      </c>
      <c r="B895" s="101" t="s">
        <v>7</v>
      </c>
      <c r="C895" s="102" t="s">
        <v>71</v>
      </c>
      <c r="D895" s="125" t="s">
        <v>861</v>
      </c>
      <c r="E895" s="183" t="s">
        <v>866</v>
      </c>
      <c r="F895" s="184"/>
      <c r="G895" s="130" t="s">
        <v>71</v>
      </c>
      <c r="H895" s="97">
        <v>600000</v>
      </c>
      <c r="I895" s="103">
        <v>0</v>
      </c>
      <c r="J895" s="104">
        <v>600000</v>
      </c>
      <c r="K895" s="119" t="str">
        <f t="shared" si="16"/>
        <v>00011010500020530000</v>
      </c>
      <c r="L895" s="107" t="s">
        <v>865</v>
      </c>
    </row>
    <row r="896" spans="1:12" ht="22.5" x14ac:dyDescent="0.2">
      <c r="A896" s="100" t="s">
        <v>456</v>
      </c>
      <c r="B896" s="101" t="s">
        <v>7</v>
      </c>
      <c r="C896" s="102" t="s">
        <v>71</v>
      </c>
      <c r="D896" s="125" t="s">
        <v>861</v>
      </c>
      <c r="E896" s="183" t="s">
        <v>866</v>
      </c>
      <c r="F896" s="184"/>
      <c r="G896" s="130" t="s">
        <v>458</v>
      </c>
      <c r="H896" s="97">
        <v>600000</v>
      </c>
      <c r="I896" s="103">
        <v>0</v>
      </c>
      <c r="J896" s="104">
        <v>600000</v>
      </c>
      <c r="K896" s="119" t="str">
        <f t="shared" si="16"/>
        <v>00011010500020530600</v>
      </c>
      <c r="L896" s="107" t="s">
        <v>867</v>
      </c>
    </row>
    <row r="897" spans="1:12" x14ac:dyDescent="0.2">
      <c r="A897" s="100" t="s">
        <v>472</v>
      </c>
      <c r="B897" s="101" t="s">
        <v>7</v>
      </c>
      <c r="C897" s="102" t="s">
        <v>71</v>
      </c>
      <c r="D897" s="125" t="s">
        <v>861</v>
      </c>
      <c r="E897" s="183" t="s">
        <v>866</v>
      </c>
      <c r="F897" s="184"/>
      <c r="G897" s="130" t="s">
        <v>13</v>
      </c>
      <c r="H897" s="97">
        <v>600000</v>
      </c>
      <c r="I897" s="103">
        <v>0</v>
      </c>
      <c r="J897" s="104">
        <v>600000</v>
      </c>
      <c r="K897" s="119" t="str">
        <f t="shared" si="16"/>
        <v>00011010500020530620</v>
      </c>
      <c r="L897" s="107" t="s">
        <v>868</v>
      </c>
    </row>
    <row r="898" spans="1:12" s="85" customFormat="1" x14ac:dyDescent="0.2">
      <c r="A898" s="80" t="s">
        <v>493</v>
      </c>
      <c r="B898" s="79" t="s">
        <v>7</v>
      </c>
      <c r="C898" s="122" t="s">
        <v>71</v>
      </c>
      <c r="D898" s="126" t="s">
        <v>861</v>
      </c>
      <c r="E898" s="213" t="s">
        <v>866</v>
      </c>
      <c r="F898" s="214"/>
      <c r="G898" s="123" t="s">
        <v>494</v>
      </c>
      <c r="H898" s="81">
        <v>600000</v>
      </c>
      <c r="I898" s="82">
        <v>0</v>
      </c>
      <c r="J898" s="83">
        <f>IF(IF(H898="",0,H898)=0,0,(IF(H898&gt;0,IF(I898&gt;H898,0,H898-I898),IF(I898&gt;H898,H898-I898,0))))</f>
        <v>600000</v>
      </c>
      <c r="K898" s="119" t="str">
        <f t="shared" si="16"/>
        <v>00011010500020530622</v>
      </c>
      <c r="L898" s="84" t="str">
        <f>C898 &amp; D898 &amp;E898 &amp; F898 &amp; G898</f>
        <v>00011010500020530622</v>
      </c>
    </row>
    <row r="899" spans="1:12" ht="56.25" x14ac:dyDescent="0.2">
      <c r="A899" s="100" t="s">
        <v>1634</v>
      </c>
      <c r="B899" s="101" t="s">
        <v>7</v>
      </c>
      <c r="C899" s="102" t="s">
        <v>71</v>
      </c>
      <c r="D899" s="125" t="s">
        <v>861</v>
      </c>
      <c r="E899" s="183" t="s">
        <v>870</v>
      </c>
      <c r="F899" s="184"/>
      <c r="G899" s="130" t="s">
        <v>71</v>
      </c>
      <c r="H899" s="97">
        <v>153000</v>
      </c>
      <c r="I899" s="103">
        <v>0</v>
      </c>
      <c r="J899" s="104">
        <v>153000</v>
      </c>
      <c r="K899" s="119" t="str">
        <f t="shared" si="16"/>
        <v>00011010500024020000</v>
      </c>
      <c r="L899" s="107" t="s">
        <v>869</v>
      </c>
    </row>
    <row r="900" spans="1:12" ht="22.5" x14ac:dyDescent="0.2">
      <c r="A900" s="100" t="s">
        <v>145</v>
      </c>
      <c r="B900" s="101" t="s">
        <v>7</v>
      </c>
      <c r="C900" s="102" t="s">
        <v>71</v>
      </c>
      <c r="D900" s="125" t="s">
        <v>861</v>
      </c>
      <c r="E900" s="183" t="s">
        <v>870</v>
      </c>
      <c r="F900" s="184"/>
      <c r="G900" s="130" t="s">
        <v>7</v>
      </c>
      <c r="H900" s="97">
        <v>148000</v>
      </c>
      <c r="I900" s="103">
        <v>0</v>
      </c>
      <c r="J900" s="104">
        <v>148000</v>
      </c>
      <c r="K900" s="119" t="str">
        <f t="shared" si="16"/>
        <v>00011010500024020200</v>
      </c>
      <c r="L900" s="107" t="s">
        <v>871</v>
      </c>
    </row>
    <row r="901" spans="1:12" ht="22.5" x14ac:dyDescent="0.2">
      <c r="A901" s="100" t="s">
        <v>147</v>
      </c>
      <c r="B901" s="101" t="s">
        <v>7</v>
      </c>
      <c r="C901" s="102" t="s">
        <v>71</v>
      </c>
      <c r="D901" s="125" t="s">
        <v>861</v>
      </c>
      <c r="E901" s="183" t="s">
        <v>870</v>
      </c>
      <c r="F901" s="184"/>
      <c r="G901" s="130" t="s">
        <v>149</v>
      </c>
      <c r="H901" s="97">
        <v>148000</v>
      </c>
      <c r="I901" s="103">
        <v>0</v>
      </c>
      <c r="J901" s="104">
        <v>148000</v>
      </c>
      <c r="K901" s="119" t="str">
        <f t="shared" si="16"/>
        <v>00011010500024020240</v>
      </c>
      <c r="L901" s="107" t="s">
        <v>872</v>
      </c>
    </row>
    <row r="902" spans="1:12" s="85" customFormat="1" x14ac:dyDescent="0.2">
      <c r="A902" s="80" t="s">
        <v>150</v>
      </c>
      <c r="B902" s="79" t="s">
        <v>7</v>
      </c>
      <c r="C902" s="122" t="s">
        <v>71</v>
      </c>
      <c r="D902" s="126" t="s">
        <v>861</v>
      </c>
      <c r="E902" s="213" t="s">
        <v>870</v>
      </c>
      <c r="F902" s="214"/>
      <c r="G902" s="123" t="s">
        <v>151</v>
      </c>
      <c r="H902" s="81">
        <v>148000</v>
      </c>
      <c r="I902" s="82">
        <v>0</v>
      </c>
      <c r="J902" s="83">
        <f>IF(IF(H902="",0,H902)=0,0,(IF(H902&gt;0,IF(I902&gt;H902,0,H902-I902),IF(I902&gt;H902,H902-I902,0))))</f>
        <v>148000</v>
      </c>
      <c r="K902" s="119" t="str">
        <f t="shared" si="16"/>
        <v>00011010500024020244</v>
      </c>
      <c r="L902" s="84" t="str">
        <f>C902 &amp; D902 &amp;E902 &amp; F902 &amp; G902</f>
        <v>00011010500024020244</v>
      </c>
    </row>
    <row r="903" spans="1:12" x14ac:dyDescent="0.2">
      <c r="A903" s="100" t="s">
        <v>164</v>
      </c>
      <c r="B903" s="101" t="s">
        <v>7</v>
      </c>
      <c r="C903" s="102" t="s">
        <v>71</v>
      </c>
      <c r="D903" s="125" t="s">
        <v>861</v>
      </c>
      <c r="E903" s="183" t="s">
        <v>870</v>
      </c>
      <c r="F903" s="184"/>
      <c r="G903" s="130" t="s">
        <v>166</v>
      </c>
      <c r="H903" s="97">
        <v>5000</v>
      </c>
      <c r="I903" s="103">
        <v>0</v>
      </c>
      <c r="J903" s="104">
        <v>5000</v>
      </c>
      <c r="K903" s="119" t="str">
        <f t="shared" si="16"/>
        <v>00011010500024020800</v>
      </c>
      <c r="L903" s="107" t="s">
        <v>873</v>
      </c>
    </row>
    <row r="904" spans="1:12" x14ac:dyDescent="0.2">
      <c r="A904" s="100" t="s">
        <v>167</v>
      </c>
      <c r="B904" s="101" t="s">
        <v>7</v>
      </c>
      <c r="C904" s="102" t="s">
        <v>71</v>
      </c>
      <c r="D904" s="125" t="s">
        <v>861</v>
      </c>
      <c r="E904" s="183" t="s">
        <v>870</v>
      </c>
      <c r="F904" s="184"/>
      <c r="G904" s="130" t="s">
        <v>169</v>
      </c>
      <c r="H904" s="97">
        <v>5000</v>
      </c>
      <c r="I904" s="103">
        <v>0</v>
      </c>
      <c r="J904" s="104">
        <v>5000</v>
      </c>
      <c r="K904" s="119" t="str">
        <f t="shared" si="16"/>
        <v>00011010500024020850</v>
      </c>
      <c r="L904" s="107" t="s">
        <v>874</v>
      </c>
    </row>
    <row r="905" spans="1:12" s="85" customFormat="1" x14ac:dyDescent="0.2">
      <c r="A905" s="80" t="s">
        <v>172</v>
      </c>
      <c r="B905" s="79" t="s">
        <v>7</v>
      </c>
      <c r="C905" s="122" t="s">
        <v>71</v>
      </c>
      <c r="D905" s="126" t="s">
        <v>861</v>
      </c>
      <c r="E905" s="213" t="s">
        <v>870</v>
      </c>
      <c r="F905" s="214"/>
      <c r="G905" s="123" t="s">
        <v>173</v>
      </c>
      <c r="H905" s="81">
        <v>5000</v>
      </c>
      <c r="I905" s="82">
        <v>0</v>
      </c>
      <c r="J905" s="83">
        <f>IF(IF(H905="",0,H905)=0,0,(IF(H905&gt;0,IF(I905&gt;H905,0,H905-I905),IF(I905&gt;H905,H905-I905,0))))</f>
        <v>5000</v>
      </c>
      <c r="K905" s="119" t="str">
        <f t="shared" si="16"/>
        <v>00011010500024020853</v>
      </c>
      <c r="L905" s="84" t="str">
        <f>C905 &amp; D905 &amp;E905 &amp; F905 &amp; G905</f>
        <v>00011010500024020853</v>
      </c>
    </row>
    <row r="906" spans="1:12" ht="33.75" x14ac:dyDescent="0.2">
      <c r="A906" s="100" t="s">
        <v>1635</v>
      </c>
      <c r="B906" s="101" t="s">
        <v>7</v>
      </c>
      <c r="C906" s="102" t="s">
        <v>71</v>
      </c>
      <c r="D906" s="125" t="s">
        <v>861</v>
      </c>
      <c r="E906" s="183" t="s">
        <v>876</v>
      </c>
      <c r="F906" s="184"/>
      <c r="G906" s="130" t="s">
        <v>71</v>
      </c>
      <c r="H906" s="97">
        <v>10000</v>
      </c>
      <c r="I906" s="103">
        <v>0</v>
      </c>
      <c r="J906" s="104">
        <v>10000</v>
      </c>
      <c r="K906" s="119" t="str">
        <f t="shared" si="16"/>
        <v>00011010500024030000</v>
      </c>
      <c r="L906" s="107" t="s">
        <v>875</v>
      </c>
    </row>
    <row r="907" spans="1:12" ht="22.5" x14ac:dyDescent="0.2">
      <c r="A907" s="100" t="s">
        <v>145</v>
      </c>
      <c r="B907" s="101" t="s">
        <v>7</v>
      </c>
      <c r="C907" s="102" t="s">
        <v>71</v>
      </c>
      <c r="D907" s="125" t="s">
        <v>861</v>
      </c>
      <c r="E907" s="183" t="s">
        <v>876</v>
      </c>
      <c r="F907" s="184"/>
      <c r="G907" s="130" t="s">
        <v>7</v>
      </c>
      <c r="H907" s="97">
        <v>10000</v>
      </c>
      <c r="I907" s="103">
        <v>0</v>
      </c>
      <c r="J907" s="104">
        <v>10000</v>
      </c>
      <c r="K907" s="119" t="str">
        <f t="shared" si="16"/>
        <v>00011010500024030200</v>
      </c>
      <c r="L907" s="107" t="s">
        <v>877</v>
      </c>
    </row>
    <row r="908" spans="1:12" ht="22.5" x14ac:dyDescent="0.2">
      <c r="A908" s="100" t="s">
        <v>147</v>
      </c>
      <c r="B908" s="101" t="s">
        <v>7</v>
      </c>
      <c r="C908" s="102" t="s">
        <v>71</v>
      </c>
      <c r="D908" s="125" t="s">
        <v>861</v>
      </c>
      <c r="E908" s="183" t="s">
        <v>876</v>
      </c>
      <c r="F908" s="184"/>
      <c r="G908" s="130" t="s">
        <v>149</v>
      </c>
      <c r="H908" s="97">
        <v>10000</v>
      </c>
      <c r="I908" s="103">
        <v>0</v>
      </c>
      <c r="J908" s="104">
        <v>10000</v>
      </c>
      <c r="K908" s="119" t="str">
        <f t="shared" si="16"/>
        <v>00011010500024030240</v>
      </c>
      <c r="L908" s="107" t="s">
        <v>878</v>
      </c>
    </row>
    <row r="909" spans="1:12" s="85" customFormat="1" x14ac:dyDescent="0.2">
      <c r="A909" s="80" t="s">
        <v>150</v>
      </c>
      <c r="B909" s="79" t="s">
        <v>7</v>
      </c>
      <c r="C909" s="122" t="s">
        <v>71</v>
      </c>
      <c r="D909" s="126" t="s">
        <v>861</v>
      </c>
      <c r="E909" s="213" t="s">
        <v>876</v>
      </c>
      <c r="F909" s="214"/>
      <c r="G909" s="123" t="s">
        <v>151</v>
      </c>
      <c r="H909" s="81">
        <v>10000</v>
      </c>
      <c r="I909" s="82">
        <v>0</v>
      </c>
      <c r="J909" s="83">
        <f>IF(IF(H909="",0,H909)=0,0,(IF(H909&gt;0,IF(I909&gt;H909,0,H909-I909),IF(I909&gt;H909,H909-I909,0))))</f>
        <v>10000</v>
      </c>
      <c r="K909" s="119" t="str">
        <f t="shared" si="16"/>
        <v>00011010500024030244</v>
      </c>
      <c r="L909" s="84" t="str">
        <f>C909 &amp; D909 &amp;E909 &amp; F909 &amp; G909</f>
        <v>00011010500024030244</v>
      </c>
    </row>
    <row r="910" spans="1:12" x14ac:dyDescent="0.2">
      <c r="A910" s="100" t="s">
        <v>1636</v>
      </c>
      <c r="B910" s="101" t="s">
        <v>7</v>
      </c>
      <c r="C910" s="102" t="s">
        <v>71</v>
      </c>
      <c r="D910" s="125" t="s">
        <v>861</v>
      </c>
      <c r="E910" s="183" t="s">
        <v>880</v>
      </c>
      <c r="F910" s="184"/>
      <c r="G910" s="130" t="s">
        <v>71</v>
      </c>
      <c r="H910" s="97">
        <v>5696000</v>
      </c>
      <c r="I910" s="103">
        <v>439000</v>
      </c>
      <c r="J910" s="104">
        <v>5257000</v>
      </c>
      <c r="K910" s="119" t="str">
        <f t="shared" si="16"/>
        <v>00011010500024040000</v>
      </c>
      <c r="L910" s="107" t="s">
        <v>879</v>
      </c>
    </row>
    <row r="911" spans="1:12" ht="22.5" x14ac:dyDescent="0.2">
      <c r="A911" s="100" t="s">
        <v>456</v>
      </c>
      <c r="B911" s="101" t="s">
        <v>7</v>
      </c>
      <c r="C911" s="102" t="s">
        <v>71</v>
      </c>
      <c r="D911" s="125" t="s">
        <v>861</v>
      </c>
      <c r="E911" s="183" t="s">
        <v>880</v>
      </c>
      <c r="F911" s="184"/>
      <c r="G911" s="130" t="s">
        <v>458</v>
      </c>
      <c r="H911" s="97">
        <v>5696000</v>
      </c>
      <c r="I911" s="103">
        <v>439000</v>
      </c>
      <c r="J911" s="104">
        <v>5257000</v>
      </c>
      <c r="K911" s="119" t="str">
        <f t="shared" si="16"/>
        <v>00011010500024040600</v>
      </c>
      <c r="L911" s="107" t="s">
        <v>881</v>
      </c>
    </row>
    <row r="912" spans="1:12" x14ac:dyDescent="0.2">
      <c r="A912" s="100" t="s">
        <v>472</v>
      </c>
      <c r="B912" s="101" t="s">
        <v>7</v>
      </c>
      <c r="C912" s="102" t="s">
        <v>71</v>
      </c>
      <c r="D912" s="125" t="s">
        <v>861</v>
      </c>
      <c r="E912" s="183" t="s">
        <v>880</v>
      </c>
      <c r="F912" s="184"/>
      <c r="G912" s="130" t="s">
        <v>13</v>
      </c>
      <c r="H912" s="97">
        <v>5696000</v>
      </c>
      <c r="I912" s="103">
        <v>439000</v>
      </c>
      <c r="J912" s="104">
        <v>5257000</v>
      </c>
      <c r="K912" s="119" t="str">
        <f t="shared" si="16"/>
        <v>00011010500024040620</v>
      </c>
      <c r="L912" s="107" t="s">
        <v>882</v>
      </c>
    </row>
    <row r="913" spans="1:12" s="85" customFormat="1" ht="45" x14ac:dyDescent="0.2">
      <c r="A913" s="80" t="s">
        <v>474</v>
      </c>
      <c r="B913" s="79" t="s">
        <v>7</v>
      </c>
      <c r="C913" s="122" t="s">
        <v>71</v>
      </c>
      <c r="D913" s="126" t="s">
        <v>861</v>
      </c>
      <c r="E913" s="213" t="s">
        <v>880</v>
      </c>
      <c r="F913" s="214"/>
      <c r="G913" s="123" t="s">
        <v>475</v>
      </c>
      <c r="H913" s="81">
        <v>5696000</v>
      </c>
      <c r="I913" s="82">
        <v>439000</v>
      </c>
      <c r="J913" s="83">
        <f>IF(IF(H913="",0,H913)=0,0,(IF(H913&gt;0,IF(I913&gt;H913,0,H913-I913),IF(I913&gt;H913,H913-I913,0))))</f>
        <v>5257000</v>
      </c>
      <c r="K913" s="119" t="str">
        <f t="shared" si="16"/>
        <v>00011010500024040621</v>
      </c>
      <c r="L913" s="84" t="str">
        <f>C913 &amp; D913 &amp;E913 &amp; F913 &amp; G913</f>
        <v>00011010500024040621</v>
      </c>
    </row>
    <row r="914" spans="1:12" ht="33.75" x14ac:dyDescent="0.2">
      <c r="A914" s="100" t="s">
        <v>1639</v>
      </c>
      <c r="B914" s="101" t="s">
        <v>7</v>
      </c>
      <c r="C914" s="102" t="s">
        <v>71</v>
      </c>
      <c r="D914" s="125" t="s">
        <v>861</v>
      </c>
      <c r="E914" s="183" t="s">
        <v>884</v>
      </c>
      <c r="F914" s="184"/>
      <c r="G914" s="130" t="s">
        <v>71</v>
      </c>
      <c r="H914" s="97">
        <v>170000</v>
      </c>
      <c r="I914" s="103">
        <v>0</v>
      </c>
      <c r="J914" s="104">
        <v>170000</v>
      </c>
      <c r="K914" s="119" t="str">
        <f t="shared" si="16"/>
        <v>00011010500024060000</v>
      </c>
      <c r="L914" s="107" t="s">
        <v>883</v>
      </c>
    </row>
    <row r="915" spans="1:12" ht="22.5" x14ac:dyDescent="0.2">
      <c r="A915" s="100" t="s">
        <v>145</v>
      </c>
      <c r="B915" s="101" t="s">
        <v>7</v>
      </c>
      <c r="C915" s="102" t="s">
        <v>71</v>
      </c>
      <c r="D915" s="125" t="s">
        <v>861</v>
      </c>
      <c r="E915" s="183" t="s">
        <v>884</v>
      </c>
      <c r="F915" s="184"/>
      <c r="G915" s="130" t="s">
        <v>7</v>
      </c>
      <c r="H915" s="97">
        <v>170000</v>
      </c>
      <c r="I915" s="103">
        <v>0</v>
      </c>
      <c r="J915" s="104">
        <v>170000</v>
      </c>
      <c r="K915" s="119" t="str">
        <f t="shared" si="16"/>
        <v>00011010500024060200</v>
      </c>
      <c r="L915" s="107" t="s">
        <v>885</v>
      </c>
    </row>
    <row r="916" spans="1:12" ht="22.5" x14ac:dyDescent="0.2">
      <c r="A916" s="100" t="s">
        <v>147</v>
      </c>
      <c r="B916" s="101" t="s">
        <v>7</v>
      </c>
      <c r="C916" s="102" t="s">
        <v>71</v>
      </c>
      <c r="D916" s="125" t="s">
        <v>861</v>
      </c>
      <c r="E916" s="183" t="s">
        <v>884</v>
      </c>
      <c r="F916" s="184"/>
      <c r="G916" s="130" t="s">
        <v>149</v>
      </c>
      <c r="H916" s="97">
        <v>170000</v>
      </c>
      <c r="I916" s="103">
        <v>0</v>
      </c>
      <c r="J916" s="104">
        <v>170000</v>
      </c>
      <c r="K916" s="119" t="str">
        <f t="shared" si="16"/>
        <v>00011010500024060240</v>
      </c>
      <c r="L916" s="107" t="s">
        <v>886</v>
      </c>
    </row>
    <row r="917" spans="1:12" s="85" customFormat="1" x14ac:dyDescent="0.2">
      <c r="A917" s="80" t="s">
        <v>150</v>
      </c>
      <c r="B917" s="79" t="s">
        <v>7</v>
      </c>
      <c r="C917" s="122" t="s">
        <v>71</v>
      </c>
      <c r="D917" s="126" t="s">
        <v>861</v>
      </c>
      <c r="E917" s="213" t="s">
        <v>884</v>
      </c>
      <c r="F917" s="214"/>
      <c r="G917" s="123" t="s">
        <v>151</v>
      </c>
      <c r="H917" s="81">
        <v>170000</v>
      </c>
      <c r="I917" s="82">
        <v>0</v>
      </c>
      <c r="J917" s="83">
        <f>IF(IF(H917="",0,H917)=0,0,(IF(H917&gt;0,IF(I917&gt;H917,0,H917-I917),IF(I917&gt;H917,H917-I917,0))))</f>
        <v>170000</v>
      </c>
      <c r="K917" s="119" t="str">
        <f t="shared" si="16"/>
        <v>00011010500024060244</v>
      </c>
      <c r="L917" s="84" t="str">
        <f>C917 &amp; D917 &amp;E917 &amp; F917 &amp; G917</f>
        <v>00011010500024060244</v>
      </c>
    </row>
    <row r="918" spans="1:12" x14ac:dyDescent="0.2">
      <c r="A918" s="100" t="s">
        <v>2127</v>
      </c>
      <c r="B918" s="101" t="s">
        <v>7</v>
      </c>
      <c r="C918" s="102" t="s">
        <v>71</v>
      </c>
      <c r="D918" s="125" t="s">
        <v>861</v>
      </c>
      <c r="E918" s="183" t="s">
        <v>809</v>
      </c>
      <c r="F918" s="184"/>
      <c r="G918" s="130" t="s">
        <v>71</v>
      </c>
      <c r="H918" s="97">
        <v>217000</v>
      </c>
      <c r="I918" s="103">
        <v>0</v>
      </c>
      <c r="J918" s="104">
        <v>217000</v>
      </c>
      <c r="K918" s="119" t="str">
        <f t="shared" si="16"/>
        <v>00011019300029990000</v>
      </c>
      <c r="L918" s="107" t="s">
        <v>887</v>
      </c>
    </row>
    <row r="919" spans="1:12" ht="22.5" x14ac:dyDescent="0.2">
      <c r="A919" s="100" t="s">
        <v>145</v>
      </c>
      <c r="B919" s="101" t="s">
        <v>7</v>
      </c>
      <c r="C919" s="102" t="s">
        <v>71</v>
      </c>
      <c r="D919" s="125" t="s">
        <v>861</v>
      </c>
      <c r="E919" s="183" t="s">
        <v>809</v>
      </c>
      <c r="F919" s="184"/>
      <c r="G919" s="130" t="s">
        <v>7</v>
      </c>
      <c r="H919" s="97">
        <v>200000</v>
      </c>
      <c r="I919" s="103">
        <v>0</v>
      </c>
      <c r="J919" s="104">
        <v>200000</v>
      </c>
      <c r="K919" s="119" t="str">
        <f t="shared" si="16"/>
        <v>00011019300029990200</v>
      </c>
      <c r="L919" s="107" t="s">
        <v>888</v>
      </c>
    </row>
    <row r="920" spans="1:12" ht="22.5" x14ac:dyDescent="0.2">
      <c r="A920" s="100" t="s">
        <v>147</v>
      </c>
      <c r="B920" s="101" t="s">
        <v>7</v>
      </c>
      <c r="C920" s="102" t="s">
        <v>71</v>
      </c>
      <c r="D920" s="125" t="s">
        <v>861</v>
      </c>
      <c r="E920" s="183" t="s">
        <v>809</v>
      </c>
      <c r="F920" s="184"/>
      <c r="G920" s="130" t="s">
        <v>149</v>
      </c>
      <c r="H920" s="97">
        <v>200000</v>
      </c>
      <c r="I920" s="103">
        <v>0</v>
      </c>
      <c r="J920" s="104">
        <v>200000</v>
      </c>
      <c r="K920" s="119" t="str">
        <f t="shared" si="16"/>
        <v>00011019300029990240</v>
      </c>
      <c r="L920" s="107" t="s">
        <v>889</v>
      </c>
    </row>
    <row r="921" spans="1:12" s="85" customFormat="1" x14ac:dyDescent="0.2">
      <c r="A921" s="80" t="s">
        <v>150</v>
      </c>
      <c r="B921" s="79" t="s">
        <v>7</v>
      </c>
      <c r="C921" s="122" t="s">
        <v>71</v>
      </c>
      <c r="D921" s="126" t="s">
        <v>861</v>
      </c>
      <c r="E921" s="213" t="s">
        <v>809</v>
      </c>
      <c r="F921" s="214"/>
      <c r="G921" s="123" t="s">
        <v>151</v>
      </c>
      <c r="H921" s="81">
        <v>200000</v>
      </c>
      <c r="I921" s="82">
        <v>0</v>
      </c>
      <c r="J921" s="83">
        <f>IF(IF(H921="",0,H921)=0,0,(IF(H921&gt;0,IF(I921&gt;H921,0,H921-I921),IF(I921&gt;H921,H921-I921,0))))</f>
        <v>200000</v>
      </c>
      <c r="K921" s="119" t="str">
        <f t="shared" si="16"/>
        <v>00011019300029990244</v>
      </c>
      <c r="L921" s="84" t="str">
        <f>C921 &amp; D921 &amp;E921 &amp; F921 &amp; G921</f>
        <v>00011019300029990244</v>
      </c>
    </row>
    <row r="922" spans="1:12" x14ac:dyDescent="0.2">
      <c r="A922" s="100" t="s">
        <v>164</v>
      </c>
      <c r="B922" s="101" t="s">
        <v>7</v>
      </c>
      <c r="C922" s="102" t="s">
        <v>71</v>
      </c>
      <c r="D922" s="125" t="s">
        <v>861</v>
      </c>
      <c r="E922" s="183" t="s">
        <v>809</v>
      </c>
      <c r="F922" s="184"/>
      <c r="G922" s="130" t="s">
        <v>166</v>
      </c>
      <c r="H922" s="97">
        <v>17000</v>
      </c>
      <c r="I922" s="103">
        <v>0</v>
      </c>
      <c r="J922" s="104">
        <v>17000</v>
      </c>
      <c r="K922" s="119" t="str">
        <f t="shared" si="16"/>
        <v>00011019300029990800</v>
      </c>
      <c r="L922" s="107" t="s">
        <v>890</v>
      </c>
    </row>
    <row r="923" spans="1:12" x14ac:dyDescent="0.2">
      <c r="A923" s="100" t="s">
        <v>167</v>
      </c>
      <c r="B923" s="101" t="s">
        <v>7</v>
      </c>
      <c r="C923" s="102" t="s">
        <v>71</v>
      </c>
      <c r="D923" s="125" t="s">
        <v>861</v>
      </c>
      <c r="E923" s="183" t="s">
        <v>809</v>
      </c>
      <c r="F923" s="184"/>
      <c r="G923" s="130" t="s">
        <v>169</v>
      </c>
      <c r="H923" s="97">
        <v>17000</v>
      </c>
      <c r="I923" s="103">
        <v>0</v>
      </c>
      <c r="J923" s="104">
        <v>17000</v>
      </c>
      <c r="K923" s="119" t="str">
        <f t="shared" si="16"/>
        <v>00011019300029990850</v>
      </c>
      <c r="L923" s="107" t="s">
        <v>891</v>
      </c>
    </row>
    <row r="924" spans="1:12" s="85" customFormat="1" x14ac:dyDescent="0.2">
      <c r="A924" s="80" t="s">
        <v>172</v>
      </c>
      <c r="B924" s="79" t="s">
        <v>7</v>
      </c>
      <c r="C924" s="122" t="s">
        <v>71</v>
      </c>
      <c r="D924" s="126" t="s">
        <v>861</v>
      </c>
      <c r="E924" s="213" t="s">
        <v>809</v>
      </c>
      <c r="F924" s="214"/>
      <c r="G924" s="123" t="s">
        <v>173</v>
      </c>
      <c r="H924" s="81">
        <v>17000</v>
      </c>
      <c r="I924" s="82">
        <v>0</v>
      </c>
      <c r="J924" s="83">
        <f>IF(IF(H924="",0,H924)=0,0,(IF(H924&gt;0,IF(I924&gt;H924,0,H924-I924),IF(I924&gt;H924,H924-I924,0))))</f>
        <v>17000</v>
      </c>
      <c r="K924" s="119" t="str">
        <f t="shared" si="16"/>
        <v>00011019300029990853</v>
      </c>
      <c r="L924" s="84" t="str">
        <f>C924 &amp; D924 &amp;E924 &amp; F924 &amp; G924</f>
        <v>00011019300029990853</v>
      </c>
    </row>
    <row r="925" spans="1:12" ht="33.75" x14ac:dyDescent="0.2">
      <c r="A925" s="100" t="s">
        <v>2199</v>
      </c>
      <c r="B925" s="101" t="s">
        <v>7</v>
      </c>
      <c r="C925" s="102" t="s">
        <v>71</v>
      </c>
      <c r="D925" s="125" t="s">
        <v>861</v>
      </c>
      <c r="E925" s="183" t="s">
        <v>286</v>
      </c>
      <c r="F925" s="184"/>
      <c r="G925" s="130" t="s">
        <v>71</v>
      </c>
      <c r="H925" s="97">
        <v>1500000</v>
      </c>
      <c r="I925" s="103">
        <v>0</v>
      </c>
      <c r="J925" s="104">
        <v>1500000</v>
      </c>
      <c r="K925" s="119" t="str">
        <f t="shared" si="16"/>
        <v>00011019300072300000</v>
      </c>
      <c r="L925" s="107" t="s">
        <v>892</v>
      </c>
    </row>
    <row r="926" spans="1:12" ht="22.5" x14ac:dyDescent="0.2">
      <c r="A926" s="100" t="s">
        <v>456</v>
      </c>
      <c r="B926" s="101" t="s">
        <v>7</v>
      </c>
      <c r="C926" s="102" t="s">
        <v>71</v>
      </c>
      <c r="D926" s="125" t="s">
        <v>861</v>
      </c>
      <c r="E926" s="183" t="s">
        <v>286</v>
      </c>
      <c r="F926" s="184"/>
      <c r="G926" s="130" t="s">
        <v>458</v>
      </c>
      <c r="H926" s="97">
        <v>1500000</v>
      </c>
      <c r="I926" s="103">
        <v>0</v>
      </c>
      <c r="J926" s="104">
        <v>1500000</v>
      </c>
      <c r="K926" s="119" t="str">
        <f t="shared" si="16"/>
        <v>00011019300072300600</v>
      </c>
      <c r="L926" s="107" t="s">
        <v>893</v>
      </c>
    </row>
    <row r="927" spans="1:12" x14ac:dyDescent="0.2">
      <c r="A927" s="100" t="s">
        <v>472</v>
      </c>
      <c r="B927" s="101" t="s">
        <v>7</v>
      </c>
      <c r="C927" s="102" t="s">
        <v>71</v>
      </c>
      <c r="D927" s="125" t="s">
        <v>861</v>
      </c>
      <c r="E927" s="183" t="s">
        <v>286</v>
      </c>
      <c r="F927" s="184"/>
      <c r="G927" s="130" t="s">
        <v>13</v>
      </c>
      <c r="H927" s="97">
        <v>1500000</v>
      </c>
      <c r="I927" s="103">
        <v>0</v>
      </c>
      <c r="J927" s="104">
        <v>1500000</v>
      </c>
      <c r="K927" s="119" t="str">
        <f t="shared" si="16"/>
        <v>00011019300072300620</v>
      </c>
      <c r="L927" s="107" t="s">
        <v>894</v>
      </c>
    </row>
    <row r="928" spans="1:12" s="85" customFormat="1" ht="45" x14ac:dyDescent="0.2">
      <c r="A928" s="80" t="s">
        <v>474</v>
      </c>
      <c r="B928" s="79" t="s">
        <v>7</v>
      </c>
      <c r="C928" s="122" t="s">
        <v>71</v>
      </c>
      <c r="D928" s="126" t="s">
        <v>861</v>
      </c>
      <c r="E928" s="213" t="s">
        <v>286</v>
      </c>
      <c r="F928" s="214"/>
      <c r="G928" s="123" t="s">
        <v>475</v>
      </c>
      <c r="H928" s="81">
        <v>1500000</v>
      </c>
      <c r="I928" s="82">
        <v>0</v>
      </c>
      <c r="J928" s="83">
        <f>IF(IF(H928="",0,H928)=0,0,(IF(H928&gt;0,IF(I928&gt;H928,0,H928-I928),IF(I928&gt;H928,H928-I928,0))))</f>
        <v>1500000</v>
      </c>
      <c r="K928" s="119" t="str">
        <f t="shared" si="16"/>
        <v>00011019300072300621</v>
      </c>
      <c r="L928" s="84" t="str">
        <f>C928 &amp; D928 &amp;E928 &amp; F928 &amp; G928</f>
        <v>00011019300072300621</v>
      </c>
    </row>
    <row r="929" spans="1:12" ht="33.75" x14ac:dyDescent="0.2">
      <c r="A929" s="100" t="s">
        <v>2199</v>
      </c>
      <c r="B929" s="101" t="s">
        <v>7</v>
      </c>
      <c r="C929" s="102" t="s">
        <v>71</v>
      </c>
      <c r="D929" s="125" t="s">
        <v>861</v>
      </c>
      <c r="E929" s="183" t="s">
        <v>290</v>
      </c>
      <c r="F929" s="184"/>
      <c r="G929" s="130" t="s">
        <v>71</v>
      </c>
      <c r="H929" s="97">
        <v>375000</v>
      </c>
      <c r="I929" s="103">
        <v>0</v>
      </c>
      <c r="J929" s="104">
        <v>375000</v>
      </c>
      <c r="K929" s="119" t="str">
        <f t="shared" si="16"/>
        <v>000110193000S2300000</v>
      </c>
      <c r="L929" s="107" t="s">
        <v>895</v>
      </c>
    </row>
    <row r="930" spans="1:12" ht="22.5" x14ac:dyDescent="0.2">
      <c r="A930" s="100" t="s">
        <v>456</v>
      </c>
      <c r="B930" s="101" t="s">
        <v>7</v>
      </c>
      <c r="C930" s="102" t="s">
        <v>71</v>
      </c>
      <c r="D930" s="125" t="s">
        <v>861</v>
      </c>
      <c r="E930" s="183" t="s">
        <v>290</v>
      </c>
      <c r="F930" s="184"/>
      <c r="G930" s="130" t="s">
        <v>458</v>
      </c>
      <c r="H930" s="97">
        <v>375000</v>
      </c>
      <c r="I930" s="103">
        <v>0</v>
      </c>
      <c r="J930" s="104">
        <v>375000</v>
      </c>
      <c r="K930" s="119" t="str">
        <f t="shared" si="16"/>
        <v>000110193000S2300600</v>
      </c>
      <c r="L930" s="107" t="s">
        <v>896</v>
      </c>
    </row>
    <row r="931" spans="1:12" x14ac:dyDescent="0.2">
      <c r="A931" s="100" t="s">
        <v>472</v>
      </c>
      <c r="B931" s="101" t="s">
        <v>7</v>
      </c>
      <c r="C931" s="102" t="s">
        <v>71</v>
      </c>
      <c r="D931" s="125" t="s">
        <v>861</v>
      </c>
      <c r="E931" s="183" t="s">
        <v>290</v>
      </c>
      <c r="F931" s="184"/>
      <c r="G931" s="130" t="s">
        <v>13</v>
      </c>
      <c r="H931" s="97">
        <v>375000</v>
      </c>
      <c r="I931" s="103">
        <v>0</v>
      </c>
      <c r="J931" s="104">
        <v>375000</v>
      </c>
      <c r="K931" s="119" t="str">
        <f t="shared" si="16"/>
        <v>000110193000S2300620</v>
      </c>
      <c r="L931" s="107" t="s">
        <v>897</v>
      </c>
    </row>
    <row r="932" spans="1:12" s="85" customFormat="1" ht="45" x14ac:dyDescent="0.2">
      <c r="A932" s="80" t="s">
        <v>474</v>
      </c>
      <c r="B932" s="79" t="s">
        <v>7</v>
      </c>
      <c r="C932" s="122" t="s">
        <v>71</v>
      </c>
      <c r="D932" s="126" t="s">
        <v>861</v>
      </c>
      <c r="E932" s="213" t="s">
        <v>290</v>
      </c>
      <c r="F932" s="214"/>
      <c r="G932" s="123" t="s">
        <v>475</v>
      </c>
      <c r="H932" s="81">
        <v>375000</v>
      </c>
      <c r="I932" s="82">
        <v>0</v>
      </c>
      <c r="J932" s="83">
        <f>IF(IF(H932="",0,H932)=0,0,(IF(H932&gt;0,IF(I932&gt;H932,0,H932-I932),IF(I932&gt;H932,H932-I932,0))))</f>
        <v>375000</v>
      </c>
      <c r="K932" s="119" t="str">
        <f t="shared" si="16"/>
        <v>000110193000S2300621</v>
      </c>
      <c r="L932" s="84" t="str">
        <f>C932 &amp; D932 &amp;E932 &amp; F932 &amp; G932</f>
        <v>000110193000S2300621</v>
      </c>
    </row>
    <row r="933" spans="1:12" ht="22.5" x14ac:dyDescent="0.2">
      <c r="A933" s="100" t="s">
        <v>898</v>
      </c>
      <c r="B933" s="101" t="s">
        <v>7</v>
      </c>
      <c r="C933" s="102" t="s">
        <v>71</v>
      </c>
      <c r="D933" s="125" t="s">
        <v>900</v>
      </c>
      <c r="E933" s="183" t="s">
        <v>121</v>
      </c>
      <c r="F933" s="184"/>
      <c r="G933" s="130" t="s">
        <v>71</v>
      </c>
      <c r="H933" s="97">
        <v>21500000</v>
      </c>
      <c r="I933" s="103">
        <v>1502161.01</v>
      </c>
      <c r="J933" s="104">
        <v>19997838.989999998</v>
      </c>
      <c r="K933" s="119" t="str">
        <f t="shared" si="16"/>
        <v>00013000000000000000</v>
      </c>
      <c r="L933" s="107" t="s">
        <v>899</v>
      </c>
    </row>
    <row r="934" spans="1:12" ht="22.5" x14ac:dyDescent="0.2">
      <c r="A934" s="100" t="s">
        <v>901</v>
      </c>
      <c r="B934" s="101" t="s">
        <v>7</v>
      </c>
      <c r="C934" s="102" t="s">
        <v>71</v>
      </c>
      <c r="D934" s="125" t="s">
        <v>903</v>
      </c>
      <c r="E934" s="183" t="s">
        <v>121</v>
      </c>
      <c r="F934" s="184"/>
      <c r="G934" s="130" t="s">
        <v>71</v>
      </c>
      <c r="H934" s="97">
        <v>21500000</v>
      </c>
      <c r="I934" s="103">
        <v>1502161.01</v>
      </c>
      <c r="J934" s="104">
        <v>19997838.989999998</v>
      </c>
      <c r="K934" s="119" t="str">
        <f t="shared" si="16"/>
        <v>00013010000000000000</v>
      </c>
      <c r="L934" s="107" t="s">
        <v>902</v>
      </c>
    </row>
    <row r="935" spans="1:12" x14ac:dyDescent="0.2">
      <c r="A935" s="100" t="s">
        <v>2381</v>
      </c>
      <c r="B935" s="101" t="s">
        <v>7</v>
      </c>
      <c r="C935" s="102" t="s">
        <v>71</v>
      </c>
      <c r="D935" s="125" t="s">
        <v>903</v>
      </c>
      <c r="E935" s="183" t="s">
        <v>905</v>
      </c>
      <c r="F935" s="184"/>
      <c r="G935" s="130" t="s">
        <v>71</v>
      </c>
      <c r="H935" s="97">
        <v>21500000</v>
      </c>
      <c r="I935" s="103">
        <v>1502161.01</v>
      </c>
      <c r="J935" s="104">
        <v>19997838.989999998</v>
      </c>
      <c r="K935" s="119" t="str">
        <f t="shared" si="16"/>
        <v>00013019900000090000</v>
      </c>
      <c r="L935" s="107" t="s">
        <v>904</v>
      </c>
    </row>
    <row r="936" spans="1:12" x14ac:dyDescent="0.2">
      <c r="A936" s="100" t="s">
        <v>906</v>
      </c>
      <c r="B936" s="101" t="s">
        <v>7</v>
      </c>
      <c r="C936" s="102" t="s">
        <v>71</v>
      </c>
      <c r="D936" s="125" t="s">
        <v>903</v>
      </c>
      <c r="E936" s="183" t="s">
        <v>905</v>
      </c>
      <c r="F936" s="184"/>
      <c r="G936" s="130" t="s">
        <v>9</v>
      </c>
      <c r="H936" s="97">
        <v>21500000</v>
      </c>
      <c r="I936" s="103">
        <v>1502161.01</v>
      </c>
      <c r="J936" s="104">
        <v>19997838.989999998</v>
      </c>
      <c r="K936" s="119" t="str">
        <f t="shared" si="16"/>
        <v>00013019900000090700</v>
      </c>
      <c r="L936" s="107" t="s">
        <v>907</v>
      </c>
    </row>
    <row r="937" spans="1:12" s="85" customFormat="1" x14ac:dyDescent="0.2">
      <c r="A937" s="80" t="s">
        <v>908</v>
      </c>
      <c r="B937" s="79" t="s">
        <v>7</v>
      </c>
      <c r="C937" s="122" t="s">
        <v>71</v>
      </c>
      <c r="D937" s="126" t="s">
        <v>903</v>
      </c>
      <c r="E937" s="213" t="s">
        <v>905</v>
      </c>
      <c r="F937" s="214"/>
      <c r="G937" s="123" t="s">
        <v>909</v>
      </c>
      <c r="H937" s="81">
        <v>21500000</v>
      </c>
      <c r="I937" s="82">
        <v>1502161.01</v>
      </c>
      <c r="J937" s="83">
        <f>IF(IF(H937="",0,H937)=0,0,(IF(H937&gt;0,IF(I937&gt;H937,0,H937-I937),IF(I937&gt;H937,H937-I937,0))))</f>
        <v>19997838.989999998</v>
      </c>
      <c r="K937" s="119" t="str">
        <f t="shared" si="16"/>
        <v>00013019900000090730</v>
      </c>
      <c r="L937" s="84" t="str">
        <f>C937 &amp; D937 &amp;E937 &amp; F937 &amp; G937</f>
        <v>00013019900000090730</v>
      </c>
    </row>
    <row r="938" spans="1:12" ht="33.75" x14ac:dyDescent="0.2">
      <c r="A938" s="100" t="s">
        <v>910</v>
      </c>
      <c r="B938" s="101" t="s">
        <v>7</v>
      </c>
      <c r="C938" s="102" t="s">
        <v>71</v>
      </c>
      <c r="D938" s="125" t="s">
        <v>912</v>
      </c>
      <c r="E938" s="183" t="s">
        <v>121</v>
      </c>
      <c r="F938" s="184"/>
      <c r="G938" s="130" t="s">
        <v>71</v>
      </c>
      <c r="H938" s="97">
        <v>44054000</v>
      </c>
      <c r="I938" s="103">
        <v>2936900</v>
      </c>
      <c r="J938" s="104">
        <v>41117100</v>
      </c>
      <c r="K938" s="119" t="str">
        <f t="shared" si="16"/>
        <v>00014000000000000000</v>
      </c>
      <c r="L938" s="107" t="s">
        <v>911</v>
      </c>
    </row>
    <row r="939" spans="1:12" ht="33.75" x14ac:dyDescent="0.2">
      <c r="A939" s="100" t="s">
        <v>913</v>
      </c>
      <c r="B939" s="101" t="s">
        <v>7</v>
      </c>
      <c r="C939" s="102" t="s">
        <v>71</v>
      </c>
      <c r="D939" s="125" t="s">
        <v>915</v>
      </c>
      <c r="E939" s="183" t="s">
        <v>121</v>
      </c>
      <c r="F939" s="184"/>
      <c r="G939" s="130" t="s">
        <v>71</v>
      </c>
      <c r="H939" s="97">
        <v>44054000</v>
      </c>
      <c r="I939" s="103">
        <v>2936900</v>
      </c>
      <c r="J939" s="104">
        <v>41117100</v>
      </c>
      <c r="K939" s="119" t="str">
        <f t="shared" si="16"/>
        <v>00014010000000000000</v>
      </c>
      <c r="L939" s="107" t="s">
        <v>914</v>
      </c>
    </row>
    <row r="940" spans="1:12" ht="22.5" x14ac:dyDescent="0.2">
      <c r="A940" s="100" t="s">
        <v>2141</v>
      </c>
      <c r="B940" s="101" t="s">
        <v>7</v>
      </c>
      <c r="C940" s="102" t="s">
        <v>71</v>
      </c>
      <c r="D940" s="125" t="s">
        <v>915</v>
      </c>
      <c r="E940" s="183" t="s">
        <v>917</v>
      </c>
      <c r="F940" s="184"/>
      <c r="G940" s="130" t="s">
        <v>71</v>
      </c>
      <c r="H940" s="97">
        <v>44054000</v>
      </c>
      <c r="I940" s="103">
        <v>2936900</v>
      </c>
      <c r="J940" s="104">
        <v>41117100</v>
      </c>
      <c r="K940" s="119" t="str">
        <f t="shared" si="16"/>
        <v>00014019300070100000</v>
      </c>
      <c r="L940" s="107" t="s">
        <v>916</v>
      </c>
    </row>
    <row r="941" spans="1:12" x14ac:dyDescent="0.2">
      <c r="A941" s="100" t="s">
        <v>152</v>
      </c>
      <c r="B941" s="101" t="s">
        <v>7</v>
      </c>
      <c r="C941" s="102" t="s">
        <v>71</v>
      </c>
      <c r="D941" s="125" t="s">
        <v>915</v>
      </c>
      <c r="E941" s="183" t="s">
        <v>917</v>
      </c>
      <c r="F941" s="184"/>
      <c r="G941" s="130" t="s">
        <v>8</v>
      </c>
      <c r="H941" s="97">
        <v>44054000</v>
      </c>
      <c r="I941" s="103">
        <v>2936900</v>
      </c>
      <c r="J941" s="104">
        <v>41117100</v>
      </c>
      <c r="K941" s="119" t="str">
        <f t="shared" si="16"/>
        <v>00014019300070100500</v>
      </c>
      <c r="L941" s="107" t="s">
        <v>918</v>
      </c>
    </row>
    <row r="942" spans="1:12" x14ac:dyDescent="0.2">
      <c r="A942" s="100" t="s">
        <v>919</v>
      </c>
      <c r="B942" s="101" t="s">
        <v>7</v>
      </c>
      <c r="C942" s="102" t="s">
        <v>71</v>
      </c>
      <c r="D942" s="125" t="s">
        <v>915</v>
      </c>
      <c r="E942" s="183" t="s">
        <v>917</v>
      </c>
      <c r="F942" s="184"/>
      <c r="G942" s="130" t="s">
        <v>921</v>
      </c>
      <c r="H942" s="97">
        <v>44054000</v>
      </c>
      <c r="I942" s="103">
        <v>2936900</v>
      </c>
      <c r="J942" s="104">
        <v>41117100</v>
      </c>
      <c r="K942" s="119" t="str">
        <f t="shared" si="16"/>
        <v>00014019300070100510</v>
      </c>
      <c r="L942" s="107" t="s">
        <v>920</v>
      </c>
    </row>
    <row r="943" spans="1:12" s="85" customFormat="1" x14ac:dyDescent="0.2">
      <c r="A943" s="80" t="s">
        <v>922</v>
      </c>
      <c r="B943" s="79" t="s">
        <v>7</v>
      </c>
      <c r="C943" s="122" t="s">
        <v>71</v>
      </c>
      <c r="D943" s="126" t="s">
        <v>915</v>
      </c>
      <c r="E943" s="213" t="s">
        <v>917</v>
      </c>
      <c r="F943" s="214"/>
      <c r="G943" s="123" t="s">
        <v>923</v>
      </c>
      <c r="H943" s="81">
        <v>44054000</v>
      </c>
      <c r="I943" s="82">
        <v>2936900</v>
      </c>
      <c r="J943" s="83">
        <f>IF(IF(H943="",0,H943)=0,0,(IF(H943&gt;0,IF(I943&gt;H943,0,H943-I943),IF(I943&gt;H943,H943-I943,0))))</f>
        <v>41117100</v>
      </c>
      <c r="K943" s="119" t="str">
        <f t="shared" si="16"/>
        <v>00014019300070100511</v>
      </c>
      <c r="L943" s="84" t="str">
        <f>C943 &amp; D943 &amp;E943 &amp; F943 &amp; G943</f>
        <v>00014019300070100511</v>
      </c>
    </row>
    <row r="944" spans="1:12" ht="5.25" hidden="1" customHeight="1" thickBot="1" x14ac:dyDescent="0.25">
      <c r="A944" s="18"/>
      <c r="B944" s="30"/>
      <c r="C944" s="31"/>
      <c r="D944" s="31"/>
      <c r="E944" s="31"/>
      <c r="F944" s="31"/>
      <c r="G944" s="31"/>
      <c r="H944" s="47"/>
      <c r="I944" s="48"/>
      <c r="J944" s="53"/>
      <c r="K944" s="116"/>
    </row>
    <row r="945" spans="1:12" ht="13.5" thickBot="1" x14ac:dyDescent="0.25">
      <c r="A945" s="26"/>
      <c r="B945" s="26"/>
      <c r="C945" s="22"/>
      <c r="D945" s="22"/>
      <c r="E945" s="22"/>
      <c r="F945" s="22"/>
      <c r="G945" s="22"/>
      <c r="H945" s="46"/>
      <c r="I945" s="46"/>
      <c r="J945" s="46"/>
      <c r="K945" s="46"/>
    </row>
    <row r="946" spans="1:12" ht="28.5" customHeight="1" thickBot="1" x14ac:dyDescent="0.25">
      <c r="A946" s="41" t="s">
        <v>18</v>
      </c>
      <c r="B946" s="42">
        <v>450</v>
      </c>
      <c r="C946" s="185" t="s">
        <v>17</v>
      </c>
      <c r="D946" s="186"/>
      <c r="E946" s="186"/>
      <c r="F946" s="186"/>
      <c r="G946" s="187"/>
      <c r="H946" s="54">
        <f>0-H954</f>
        <v>-20006600</v>
      </c>
      <c r="I946" s="54">
        <f>I15-I186</f>
        <v>25510030.859999999</v>
      </c>
      <c r="J946" s="93" t="s">
        <v>17</v>
      </c>
    </row>
    <row r="947" spans="1:12" x14ac:dyDescent="0.2">
      <c r="A947" s="26"/>
      <c r="B947" s="29"/>
      <c r="C947" s="22"/>
      <c r="D947" s="22"/>
      <c r="E947" s="22"/>
      <c r="F947" s="22"/>
      <c r="G947" s="22"/>
      <c r="H947" s="22"/>
      <c r="I947" s="22"/>
      <c r="J947" s="22"/>
    </row>
    <row r="948" spans="1:12" ht="15" x14ac:dyDescent="0.25">
      <c r="A948" s="209" t="s">
        <v>31</v>
      </c>
      <c r="B948" s="209"/>
      <c r="C948" s="209"/>
      <c r="D948" s="209"/>
      <c r="E948" s="209"/>
      <c r="F948" s="209"/>
      <c r="G948" s="209"/>
      <c r="H948" s="209"/>
      <c r="I948" s="209"/>
      <c r="J948" s="209"/>
      <c r="K948" s="113"/>
    </row>
    <row r="949" spans="1:12" x14ac:dyDescent="0.2">
      <c r="A949" s="8"/>
      <c r="B949" s="25"/>
      <c r="C949" s="9"/>
      <c r="D949" s="9"/>
      <c r="E949" s="9"/>
      <c r="F949" s="9"/>
      <c r="G949" s="9"/>
      <c r="H949" s="10"/>
      <c r="I949" s="10"/>
      <c r="J949" s="40" t="s">
        <v>27</v>
      </c>
      <c r="K949" s="40"/>
    </row>
    <row r="950" spans="1:12" ht="17.100000000000001" customHeight="1" x14ac:dyDescent="0.2">
      <c r="A950" s="168" t="s">
        <v>38</v>
      </c>
      <c r="B950" s="168" t="s">
        <v>39</v>
      </c>
      <c r="C950" s="174" t="s">
        <v>44</v>
      </c>
      <c r="D950" s="175"/>
      <c r="E950" s="175"/>
      <c r="F950" s="175"/>
      <c r="G950" s="176"/>
      <c r="H950" s="168" t="s">
        <v>41</v>
      </c>
      <c r="I950" s="168" t="s">
        <v>23</v>
      </c>
      <c r="J950" s="168" t="s">
        <v>42</v>
      </c>
      <c r="K950" s="114"/>
    </row>
    <row r="951" spans="1:12" ht="17.100000000000001" customHeight="1" x14ac:dyDescent="0.2">
      <c r="A951" s="169"/>
      <c r="B951" s="169"/>
      <c r="C951" s="177"/>
      <c r="D951" s="178"/>
      <c r="E951" s="178"/>
      <c r="F951" s="178"/>
      <c r="G951" s="179"/>
      <c r="H951" s="169"/>
      <c r="I951" s="169"/>
      <c r="J951" s="169"/>
      <c r="K951" s="114"/>
    </row>
    <row r="952" spans="1:12" ht="17.100000000000001" customHeight="1" x14ac:dyDescent="0.2">
      <c r="A952" s="170"/>
      <c r="B952" s="170"/>
      <c r="C952" s="180"/>
      <c r="D952" s="181"/>
      <c r="E952" s="181"/>
      <c r="F952" s="181"/>
      <c r="G952" s="182"/>
      <c r="H952" s="170"/>
      <c r="I952" s="170"/>
      <c r="J952" s="170"/>
      <c r="K952" s="114"/>
    </row>
    <row r="953" spans="1:12" ht="13.5" thickBot="1" x14ac:dyDescent="0.25">
      <c r="A953" s="70">
        <v>1</v>
      </c>
      <c r="B953" s="12">
        <v>2</v>
      </c>
      <c r="C953" s="197">
        <v>3</v>
      </c>
      <c r="D953" s="198"/>
      <c r="E953" s="198"/>
      <c r="F953" s="198"/>
      <c r="G953" s="199"/>
      <c r="H953" s="13" t="s">
        <v>2</v>
      </c>
      <c r="I953" s="13" t="s">
        <v>25</v>
      </c>
      <c r="J953" s="13" t="s">
        <v>26</v>
      </c>
      <c r="K953" s="115"/>
    </row>
    <row r="954" spans="1:12" ht="12.75" customHeight="1" x14ac:dyDescent="0.2">
      <c r="A954" s="74" t="s">
        <v>32</v>
      </c>
      <c r="B954" s="38" t="s">
        <v>8</v>
      </c>
      <c r="C954" s="171" t="s">
        <v>17</v>
      </c>
      <c r="D954" s="172"/>
      <c r="E954" s="172"/>
      <c r="F954" s="172"/>
      <c r="G954" s="173"/>
      <c r="H954" s="66">
        <f>H956+H969+H974</f>
        <v>20006600</v>
      </c>
      <c r="I954" s="66">
        <f>I956+I969+I974</f>
        <v>-25510030.859999999</v>
      </c>
      <c r="J954" s="129">
        <f>J956+J969+J974</f>
        <v>45516630.859999999</v>
      </c>
    </row>
    <row r="955" spans="1:12" ht="12.75" customHeight="1" x14ac:dyDescent="0.2">
      <c r="A955" s="75" t="s">
        <v>11</v>
      </c>
      <c r="B955" s="39"/>
      <c r="C955" s="200"/>
      <c r="D955" s="201"/>
      <c r="E955" s="201"/>
      <c r="F955" s="201"/>
      <c r="G955" s="202"/>
      <c r="H955" s="43"/>
      <c r="I955" s="44"/>
      <c r="J955" s="45"/>
    </row>
    <row r="956" spans="1:12" ht="12.75" customHeight="1" x14ac:dyDescent="0.2">
      <c r="A956" s="74" t="s">
        <v>33</v>
      </c>
      <c r="B956" s="49" t="s">
        <v>12</v>
      </c>
      <c r="C956" s="215" t="s">
        <v>17</v>
      </c>
      <c r="D956" s="216"/>
      <c r="E956" s="216"/>
      <c r="F956" s="216"/>
      <c r="G956" s="217"/>
      <c r="H956" s="52">
        <v>19226700</v>
      </c>
      <c r="I956" s="52">
        <v>0</v>
      </c>
      <c r="J956" s="90">
        <v>19226700</v>
      </c>
    </row>
    <row r="957" spans="1:12" ht="12.75" customHeight="1" x14ac:dyDescent="0.2">
      <c r="A957" s="75" t="s">
        <v>10</v>
      </c>
      <c r="B957" s="50"/>
      <c r="C957" s="189"/>
      <c r="D957" s="190"/>
      <c r="E957" s="190"/>
      <c r="F957" s="190"/>
      <c r="G957" s="191"/>
      <c r="H957" s="62"/>
      <c r="I957" s="63"/>
      <c r="J957" s="64"/>
    </row>
    <row r="958" spans="1:12" ht="22.5" x14ac:dyDescent="0.2">
      <c r="A958" s="100" t="s">
        <v>93</v>
      </c>
      <c r="B958" s="101" t="s">
        <v>12</v>
      </c>
      <c r="C958" s="108" t="s">
        <v>71</v>
      </c>
      <c r="D958" s="163" t="s">
        <v>94</v>
      </c>
      <c r="E958" s="164"/>
      <c r="F958" s="164"/>
      <c r="G958" s="165"/>
      <c r="H958" s="97">
        <v>19226700</v>
      </c>
      <c r="I958" s="103">
        <v>0</v>
      </c>
      <c r="J958" s="104">
        <v>19226700</v>
      </c>
      <c r="K958" s="116" t="str">
        <f t="shared" ref="K958:K967" si="17">C958 &amp; D958 &amp; G958</f>
        <v>00001000000000000000</v>
      </c>
      <c r="L958" s="107" t="s">
        <v>95</v>
      </c>
    </row>
    <row r="959" spans="1:12" ht="22.5" x14ac:dyDescent="0.2">
      <c r="A959" s="100" t="s">
        <v>96</v>
      </c>
      <c r="B959" s="101" t="s">
        <v>12</v>
      </c>
      <c r="C959" s="108" t="s">
        <v>71</v>
      </c>
      <c r="D959" s="163" t="s">
        <v>97</v>
      </c>
      <c r="E959" s="164"/>
      <c r="F959" s="164"/>
      <c r="G959" s="165"/>
      <c r="H959" s="97">
        <v>43000000</v>
      </c>
      <c r="I959" s="103">
        <v>0</v>
      </c>
      <c r="J959" s="104">
        <v>43000000</v>
      </c>
      <c r="K959" s="116" t="str">
        <f t="shared" si="17"/>
        <v>00001020000000000000</v>
      </c>
      <c r="L959" s="107" t="s">
        <v>98</v>
      </c>
    </row>
    <row r="960" spans="1:12" ht="22.5" x14ac:dyDescent="0.2">
      <c r="A960" s="100" t="s">
        <v>99</v>
      </c>
      <c r="B960" s="101" t="s">
        <v>12</v>
      </c>
      <c r="C960" s="108" t="s">
        <v>71</v>
      </c>
      <c r="D960" s="163" t="s">
        <v>100</v>
      </c>
      <c r="E960" s="164"/>
      <c r="F960" s="164"/>
      <c r="G960" s="165"/>
      <c r="H960" s="97">
        <v>290000000</v>
      </c>
      <c r="I960" s="103">
        <v>0</v>
      </c>
      <c r="J960" s="104">
        <v>290000000</v>
      </c>
      <c r="K960" s="116" t="str">
        <f t="shared" si="17"/>
        <v>00001020000000000700</v>
      </c>
      <c r="L960" s="107" t="s">
        <v>101</v>
      </c>
    </row>
    <row r="961" spans="1:12" ht="22.5" x14ac:dyDescent="0.2">
      <c r="A961" s="100" t="s">
        <v>102</v>
      </c>
      <c r="B961" s="101" t="s">
        <v>12</v>
      </c>
      <c r="C961" s="108" t="s">
        <v>71</v>
      </c>
      <c r="D961" s="163" t="s">
        <v>103</v>
      </c>
      <c r="E961" s="164"/>
      <c r="F961" s="164"/>
      <c r="G961" s="165"/>
      <c r="H961" s="97">
        <v>-247000000</v>
      </c>
      <c r="I961" s="103">
        <v>0</v>
      </c>
      <c r="J961" s="104">
        <v>-247000000</v>
      </c>
      <c r="K961" s="116" t="str">
        <f t="shared" si="17"/>
        <v>00001020000000000800</v>
      </c>
      <c r="L961" s="107" t="s">
        <v>104</v>
      </c>
    </row>
    <row r="962" spans="1:12" s="85" customFormat="1" ht="33.75" x14ac:dyDescent="0.2">
      <c r="A962" s="78" t="s">
        <v>105</v>
      </c>
      <c r="B962" s="79" t="s">
        <v>12</v>
      </c>
      <c r="C962" s="122" t="s">
        <v>71</v>
      </c>
      <c r="D962" s="213" t="s">
        <v>106</v>
      </c>
      <c r="E962" s="218"/>
      <c r="F962" s="218"/>
      <c r="G962" s="219"/>
      <c r="H962" s="81">
        <v>290000000</v>
      </c>
      <c r="I962" s="82">
        <v>0</v>
      </c>
      <c r="J962" s="83">
        <f>IF(IF(H962="",0,H962)=0,0,(IF(H962&gt;0,IF(I962&gt;H962,0,H962-I962),IF(I962&gt;H962,H962-I962,0))))</f>
        <v>290000000</v>
      </c>
      <c r="K962" s="117" t="str">
        <f t="shared" si="17"/>
        <v>00001020000050000710</v>
      </c>
      <c r="L962" s="84" t="str">
        <f>C962 &amp; D962 &amp; G962</f>
        <v>00001020000050000710</v>
      </c>
    </row>
    <row r="963" spans="1:12" s="85" customFormat="1" ht="33.75" x14ac:dyDescent="0.2">
      <c r="A963" s="78" t="s">
        <v>107</v>
      </c>
      <c r="B963" s="79" t="s">
        <v>12</v>
      </c>
      <c r="C963" s="122" t="s">
        <v>71</v>
      </c>
      <c r="D963" s="213" t="s">
        <v>108</v>
      </c>
      <c r="E963" s="218"/>
      <c r="F963" s="218"/>
      <c r="G963" s="219"/>
      <c r="H963" s="81">
        <v>-247000000</v>
      </c>
      <c r="I963" s="82">
        <v>0</v>
      </c>
      <c r="J963" s="83">
        <f>IF(IF(H963="",0,H963)=0,0,(IF(H963&gt;0,IF(I963&gt;H963,0,H963-I963),IF(I963&gt;H963,H963-I963,0))))</f>
        <v>-247000000</v>
      </c>
      <c r="K963" s="117" t="str">
        <f t="shared" si="17"/>
        <v>00001020000050000810</v>
      </c>
      <c r="L963" s="84" t="str">
        <f>C963 &amp; D963 &amp; G963</f>
        <v>00001020000050000810</v>
      </c>
    </row>
    <row r="964" spans="1:12" ht="22.5" x14ac:dyDescent="0.2">
      <c r="A964" s="100" t="s">
        <v>109</v>
      </c>
      <c r="B964" s="101" t="s">
        <v>12</v>
      </c>
      <c r="C964" s="108" t="s">
        <v>71</v>
      </c>
      <c r="D964" s="163" t="s">
        <v>110</v>
      </c>
      <c r="E964" s="164"/>
      <c r="F964" s="164"/>
      <c r="G964" s="165"/>
      <c r="H964" s="97">
        <v>-23773300</v>
      </c>
      <c r="I964" s="103">
        <v>0</v>
      </c>
      <c r="J964" s="104">
        <v>-23773300</v>
      </c>
      <c r="K964" s="116" t="str">
        <f t="shared" si="17"/>
        <v>00001030000000000000</v>
      </c>
      <c r="L964" s="107" t="s">
        <v>111</v>
      </c>
    </row>
    <row r="965" spans="1:12" ht="33.75" x14ac:dyDescent="0.2">
      <c r="A965" s="100" t="s">
        <v>112</v>
      </c>
      <c r="B965" s="101" t="s">
        <v>12</v>
      </c>
      <c r="C965" s="108" t="s">
        <v>71</v>
      </c>
      <c r="D965" s="163" t="s">
        <v>113</v>
      </c>
      <c r="E965" s="164"/>
      <c r="F965" s="164"/>
      <c r="G965" s="165"/>
      <c r="H965" s="97">
        <v>-23773300</v>
      </c>
      <c r="I965" s="103">
        <v>0</v>
      </c>
      <c r="J965" s="104">
        <v>-23773300</v>
      </c>
      <c r="K965" s="116" t="str">
        <f t="shared" si="17"/>
        <v>00001030100000000000</v>
      </c>
      <c r="L965" s="107" t="s">
        <v>114</v>
      </c>
    </row>
    <row r="966" spans="1:12" ht="33.75" x14ac:dyDescent="0.2">
      <c r="A966" s="100" t="s">
        <v>115</v>
      </c>
      <c r="B966" s="101" t="s">
        <v>12</v>
      </c>
      <c r="C966" s="108" t="s">
        <v>71</v>
      </c>
      <c r="D966" s="163" t="s">
        <v>116</v>
      </c>
      <c r="E966" s="164"/>
      <c r="F966" s="164"/>
      <c r="G966" s="165"/>
      <c r="H966" s="97">
        <v>-23773300</v>
      </c>
      <c r="I966" s="103">
        <v>0</v>
      </c>
      <c r="J966" s="104">
        <v>-23773300</v>
      </c>
      <c r="K966" s="116" t="str">
        <f t="shared" si="17"/>
        <v>00001030100000000800</v>
      </c>
      <c r="L966" s="107" t="s">
        <v>117</v>
      </c>
    </row>
    <row r="967" spans="1:12" s="85" customFormat="1" ht="33.75" x14ac:dyDescent="0.2">
      <c r="A967" s="78" t="s">
        <v>118</v>
      </c>
      <c r="B967" s="79" t="s">
        <v>12</v>
      </c>
      <c r="C967" s="122" t="s">
        <v>71</v>
      </c>
      <c r="D967" s="213" t="s">
        <v>119</v>
      </c>
      <c r="E967" s="218"/>
      <c r="F967" s="218"/>
      <c r="G967" s="219"/>
      <c r="H967" s="81">
        <v>-23773300</v>
      </c>
      <c r="I967" s="82">
        <v>0</v>
      </c>
      <c r="J967" s="83">
        <f>IF(IF(H967="",0,H967)=0,0,(IF(H967&gt;0,IF(I967&gt;H967,0,H967-I967),IF(I967&gt;H967,H967-I967,0))))</f>
        <v>-23773300</v>
      </c>
      <c r="K967" s="117" t="str">
        <f t="shared" si="17"/>
        <v>00001030100050000810</v>
      </c>
      <c r="L967" s="84" t="str">
        <f>C967 &amp; D967 &amp; G967</f>
        <v>00001030100050000810</v>
      </c>
    </row>
    <row r="968" spans="1:12" ht="12.75" hidden="1" customHeight="1" x14ac:dyDescent="0.2">
      <c r="A968" s="76"/>
      <c r="B968" s="17"/>
      <c r="C968" s="14"/>
      <c r="D968" s="14"/>
      <c r="E968" s="14"/>
      <c r="F968" s="14"/>
      <c r="G968" s="14"/>
      <c r="H968" s="34"/>
      <c r="I968" s="35"/>
      <c r="J968" s="55"/>
      <c r="K968" s="118"/>
    </row>
    <row r="969" spans="1:12" ht="12.75" customHeight="1" x14ac:dyDescent="0.2">
      <c r="A969" s="74" t="s">
        <v>34</v>
      </c>
      <c r="B969" s="50" t="s">
        <v>13</v>
      </c>
      <c r="C969" s="189" t="s">
        <v>17</v>
      </c>
      <c r="D969" s="190"/>
      <c r="E969" s="190"/>
      <c r="F969" s="190"/>
      <c r="G969" s="191"/>
      <c r="H969" s="52">
        <v>0</v>
      </c>
      <c r="I969" s="52">
        <v>0</v>
      </c>
      <c r="J969" s="91">
        <v>0</v>
      </c>
    </row>
    <row r="970" spans="1:12" ht="12.75" customHeight="1" x14ac:dyDescent="0.2">
      <c r="A970" s="75" t="s">
        <v>10</v>
      </c>
      <c r="B970" s="50"/>
      <c r="C970" s="189"/>
      <c r="D970" s="190"/>
      <c r="E970" s="190"/>
      <c r="F970" s="190"/>
      <c r="G970" s="191"/>
      <c r="H970" s="62"/>
      <c r="I970" s="63"/>
      <c r="J970" s="64"/>
    </row>
    <row r="971" spans="1:12" ht="12.75" hidden="1" customHeight="1" x14ac:dyDescent="0.2">
      <c r="A971" s="132"/>
      <c r="B971" s="133" t="s">
        <v>13</v>
      </c>
      <c r="C971" s="134"/>
      <c r="D971" s="220"/>
      <c r="E971" s="221"/>
      <c r="F971" s="221"/>
      <c r="G971" s="222"/>
      <c r="H971" s="135"/>
      <c r="I971" s="136"/>
      <c r="J971" s="137"/>
      <c r="K971" s="138" t="str">
        <f>C971 &amp; D971 &amp; G971</f>
        <v/>
      </c>
      <c r="L971" s="139"/>
    </row>
    <row r="972" spans="1:12" s="85" customFormat="1" x14ac:dyDescent="0.2">
      <c r="A972" s="140"/>
      <c r="B972" s="141" t="s">
        <v>13</v>
      </c>
      <c r="C972" s="142"/>
      <c r="D972" s="223"/>
      <c r="E972" s="223"/>
      <c r="F972" s="223"/>
      <c r="G972" s="224"/>
      <c r="H972" s="143"/>
      <c r="I972" s="144"/>
      <c r="J972" s="145">
        <f>IF(IF(H972="",0,H972)=0,0,(IF(H972&gt;0,IF(I972&gt;H972,0,H972-I972),IF(I972&gt;H972,H972-I972,0))))</f>
        <v>0</v>
      </c>
      <c r="K972" s="146" t="str">
        <f>C972 &amp; D972 &amp; G972</f>
        <v/>
      </c>
      <c r="L972" s="147" t="str">
        <f>C972 &amp; D972 &amp; G972</f>
        <v/>
      </c>
    </row>
    <row r="973" spans="1:12" ht="12.75" hidden="1" customHeight="1" x14ac:dyDescent="0.2">
      <c r="A973" s="76"/>
      <c r="B973" s="16"/>
      <c r="C973" s="14"/>
      <c r="D973" s="14"/>
      <c r="E973" s="14"/>
      <c r="F973" s="14"/>
      <c r="G973" s="14"/>
      <c r="H973" s="34"/>
      <c r="I973" s="35"/>
      <c r="J973" s="55"/>
      <c r="K973" s="118"/>
    </row>
    <row r="974" spans="1:12" ht="12.75" customHeight="1" x14ac:dyDescent="0.2">
      <c r="A974" s="74" t="s">
        <v>16</v>
      </c>
      <c r="B974" s="50" t="s">
        <v>9</v>
      </c>
      <c r="C974" s="194" t="s">
        <v>52</v>
      </c>
      <c r="D974" s="195"/>
      <c r="E974" s="195"/>
      <c r="F974" s="195"/>
      <c r="G974" s="196"/>
      <c r="H974" s="52">
        <v>779900</v>
      </c>
      <c r="I974" s="52">
        <v>-25510030.859999999</v>
      </c>
      <c r="J974" s="92">
        <f>IF(IF(H974="",0,H974)=0,0,(IF(H974&gt;0,IF(I974&gt;H974,0,H974-I974),IF(I974&gt;H974,H974-I974,0))))</f>
        <v>26289930.859999999</v>
      </c>
    </row>
    <row r="975" spans="1:12" ht="22.5" x14ac:dyDescent="0.2">
      <c r="A975" s="74" t="s">
        <v>53</v>
      </c>
      <c r="B975" s="50" t="s">
        <v>9</v>
      </c>
      <c r="C975" s="194" t="s">
        <v>54</v>
      </c>
      <c r="D975" s="195"/>
      <c r="E975" s="195"/>
      <c r="F975" s="195"/>
      <c r="G975" s="196"/>
      <c r="H975" s="52">
        <v>779900</v>
      </c>
      <c r="I975" s="52">
        <v>-25510030.859999999</v>
      </c>
      <c r="J975" s="92">
        <f>IF(IF(H975="",0,H975)=0,0,(IF(H975&gt;0,IF(I975&gt;H975,0,H975-I975),IF(I975&gt;H975,H975-I975,0))))</f>
        <v>26289930.859999999</v>
      </c>
    </row>
    <row r="976" spans="1:12" ht="35.25" customHeight="1" x14ac:dyDescent="0.2">
      <c r="A976" s="74" t="s">
        <v>56</v>
      </c>
      <c r="B976" s="50" t="s">
        <v>9</v>
      </c>
      <c r="C976" s="194" t="s">
        <v>55</v>
      </c>
      <c r="D976" s="195"/>
      <c r="E976" s="195"/>
      <c r="F976" s="195"/>
      <c r="G976" s="196"/>
      <c r="H976" s="52">
        <v>0</v>
      </c>
      <c r="I976" s="52">
        <v>0</v>
      </c>
      <c r="J976" s="92">
        <f>IF(IF(H976="",0,H976)=0,0,(IF(H976&gt;0,IF(I976&gt;H976,0,H976-I976),IF(I976&gt;H976,H976-I976,0))))</f>
        <v>0</v>
      </c>
    </row>
    <row r="977" spans="1:12" x14ac:dyDescent="0.2">
      <c r="A977" s="109" t="s">
        <v>83</v>
      </c>
      <c r="B977" s="110" t="s">
        <v>14</v>
      </c>
      <c r="C977" s="108" t="s">
        <v>71</v>
      </c>
      <c r="D977" s="163" t="s">
        <v>82</v>
      </c>
      <c r="E977" s="164"/>
      <c r="F977" s="164"/>
      <c r="G977" s="165"/>
      <c r="H977" s="97">
        <v>-1425961057.77</v>
      </c>
      <c r="I977" s="97">
        <v>-114315219.09</v>
      </c>
      <c r="J977" s="112" t="s">
        <v>57</v>
      </c>
      <c r="K977" s="107" t="str">
        <f t="shared" ref="K977:K984" si="18">C977 &amp; D977 &amp; G977</f>
        <v>00001050000000000500</v>
      </c>
      <c r="L977" s="107" t="s">
        <v>84</v>
      </c>
    </row>
    <row r="978" spans="1:12" x14ac:dyDescent="0.2">
      <c r="A978" s="109" t="s">
        <v>86</v>
      </c>
      <c r="B978" s="110" t="s">
        <v>14</v>
      </c>
      <c r="C978" s="108" t="s">
        <v>71</v>
      </c>
      <c r="D978" s="163" t="s">
        <v>85</v>
      </c>
      <c r="E978" s="164"/>
      <c r="F978" s="164"/>
      <c r="G978" s="165"/>
      <c r="H978" s="97">
        <v>-1425961057.77</v>
      </c>
      <c r="I978" s="97">
        <v>-114315219.09</v>
      </c>
      <c r="J978" s="112" t="s">
        <v>57</v>
      </c>
      <c r="K978" s="107" t="str">
        <f t="shared" si="18"/>
        <v>00001050100000000500</v>
      </c>
      <c r="L978" s="107" t="s">
        <v>87</v>
      </c>
    </row>
    <row r="979" spans="1:12" ht="22.5" x14ac:dyDescent="0.2">
      <c r="A979" s="109" t="s">
        <v>89</v>
      </c>
      <c r="B979" s="110" t="s">
        <v>14</v>
      </c>
      <c r="C979" s="108" t="s">
        <v>71</v>
      </c>
      <c r="D979" s="163" t="s">
        <v>88</v>
      </c>
      <c r="E979" s="164"/>
      <c r="F979" s="164"/>
      <c r="G979" s="165"/>
      <c r="H979" s="97">
        <v>-1425961057.77</v>
      </c>
      <c r="I979" s="97">
        <v>-114315219.09</v>
      </c>
      <c r="J979" s="112" t="s">
        <v>57</v>
      </c>
      <c r="K979" s="107" t="str">
        <f t="shared" si="18"/>
        <v>00001050201000000510</v>
      </c>
      <c r="L979" s="107" t="s">
        <v>90</v>
      </c>
    </row>
    <row r="980" spans="1:12" ht="22.5" x14ac:dyDescent="0.2">
      <c r="A980" s="95" t="s">
        <v>92</v>
      </c>
      <c r="B980" s="111" t="s">
        <v>14</v>
      </c>
      <c r="C980" s="124" t="s">
        <v>71</v>
      </c>
      <c r="D980" s="166" t="s">
        <v>91</v>
      </c>
      <c r="E980" s="166"/>
      <c r="F980" s="166"/>
      <c r="G980" s="167"/>
      <c r="H980" s="77">
        <v>-1425961057.77</v>
      </c>
      <c r="I980" s="77">
        <v>-114315219.09</v>
      </c>
      <c r="J980" s="65" t="s">
        <v>17</v>
      </c>
      <c r="K980" s="107" t="str">
        <f t="shared" si="18"/>
        <v>00001050201050000510</v>
      </c>
      <c r="L980" s="4" t="str">
        <f>C980 &amp; D980 &amp; G980</f>
        <v>00001050201050000510</v>
      </c>
    </row>
    <row r="981" spans="1:12" x14ac:dyDescent="0.2">
      <c r="A981" s="109" t="s">
        <v>70</v>
      </c>
      <c r="B981" s="110" t="s">
        <v>15</v>
      </c>
      <c r="C981" s="108" t="s">
        <v>71</v>
      </c>
      <c r="D981" s="163" t="s">
        <v>72</v>
      </c>
      <c r="E981" s="164"/>
      <c r="F981" s="164"/>
      <c r="G981" s="165"/>
      <c r="H981" s="97">
        <v>1426740957.77</v>
      </c>
      <c r="I981" s="97">
        <v>88805188.230000004</v>
      </c>
      <c r="J981" s="112" t="s">
        <v>57</v>
      </c>
      <c r="K981" s="107" t="str">
        <f t="shared" si="18"/>
        <v>00001050000000000600</v>
      </c>
      <c r="L981" s="107" t="s">
        <v>73</v>
      </c>
    </row>
    <row r="982" spans="1:12" x14ac:dyDescent="0.2">
      <c r="A982" s="109" t="s">
        <v>74</v>
      </c>
      <c r="B982" s="110" t="s">
        <v>15</v>
      </c>
      <c r="C982" s="108" t="s">
        <v>71</v>
      </c>
      <c r="D982" s="163" t="s">
        <v>75</v>
      </c>
      <c r="E982" s="164"/>
      <c r="F982" s="164"/>
      <c r="G982" s="165"/>
      <c r="H982" s="97">
        <v>1426740957.77</v>
      </c>
      <c r="I982" s="97">
        <v>88805188.230000004</v>
      </c>
      <c r="J982" s="112" t="s">
        <v>57</v>
      </c>
      <c r="K982" s="107" t="str">
        <f t="shared" si="18"/>
        <v>00001050200000000600</v>
      </c>
      <c r="L982" s="107" t="s">
        <v>76</v>
      </c>
    </row>
    <row r="983" spans="1:12" ht="22.5" x14ac:dyDescent="0.2">
      <c r="A983" s="109" t="s">
        <v>77</v>
      </c>
      <c r="B983" s="110" t="s">
        <v>15</v>
      </c>
      <c r="C983" s="108" t="s">
        <v>71</v>
      </c>
      <c r="D983" s="163" t="s">
        <v>78</v>
      </c>
      <c r="E983" s="164"/>
      <c r="F983" s="164"/>
      <c r="G983" s="165"/>
      <c r="H983" s="97">
        <v>1426740957.77</v>
      </c>
      <c r="I983" s="97">
        <v>88805188.230000004</v>
      </c>
      <c r="J983" s="112" t="s">
        <v>57</v>
      </c>
      <c r="K983" s="107" t="str">
        <f t="shared" si="18"/>
        <v>00001050201000000610</v>
      </c>
      <c r="L983" s="107" t="s">
        <v>79</v>
      </c>
    </row>
    <row r="984" spans="1:12" ht="22.5" x14ac:dyDescent="0.2">
      <c r="A984" s="96" t="s">
        <v>80</v>
      </c>
      <c r="B984" s="111" t="s">
        <v>15</v>
      </c>
      <c r="C984" s="124" t="s">
        <v>71</v>
      </c>
      <c r="D984" s="166" t="s">
        <v>81</v>
      </c>
      <c r="E984" s="166"/>
      <c r="F984" s="166"/>
      <c r="G984" s="167"/>
      <c r="H984" s="98">
        <v>1426740957.77</v>
      </c>
      <c r="I984" s="98">
        <v>88805188.230000004</v>
      </c>
      <c r="J984" s="99" t="s">
        <v>17</v>
      </c>
      <c r="K984" s="106" t="str">
        <f t="shared" si="18"/>
        <v>00001050201050000610</v>
      </c>
      <c r="L984" s="4" t="str">
        <f>C984 &amp; D984 &amp; G984</f>
        <v>00001050201050000610</v>
      </c>
    </row>
    <row r="985" spans="1:12" x14ac:dyDescent="0.2">
      <c r="A985" s="26"/>
      <c r="B985" s="29"/>
      <c r="C985" s="22"/>
      <c r="D985" s="22"/>
      <c r="E985" s="22"/>
      <c r="F985" s="22"/>
      <c r="G985" s="22"/>
      <c r="H985" s="22"/>
      <c r="I985" s="22"/>
      <c r="J985" s="22"/>
      <c r="K985" s="22"/>
    </row>
    <row r="986" spans="1:12" x14ac:dyDescent="0.2">
      <c r="A986" s="26"/>
      <c r="B986" s="29"/>
      <c r="C986" s="22"/>
      <c r="D986" s="22"/>
      <c r="E986" s="22"/>
      <c r="F986" s="22"/>
      <c r="G986" s="22"/>
      <c r="H986" s="22"/>
      <c r="I986" s="22"/>
      <c r="J986" s="22"/>
      <c r="K986" s="94"/>
      <c r="L986" s="94"/>
    </row>
    <row r="987" spans="1:12" ht="21.75" customHeight="1" x14ac:dyDescent="0.2">
      <c r="A987" s="24" t="s">
        <v>47</v>
      </c>
      <c r="B987" s="192" t="s">
        <v>2386</v>
      </c>
      <c r="C987" s="192"/>
      <c r="D987" s="192"/>
      <c r="E987" s="29"/>
      <c r="F987" s="29"/>
      <c r="G987" s="22"/>
      <c r="H987" s="68" t="s">
        <v>49</v>
      </c>
      <c r="I987" s="67"/>
      <c r="J987" s="67" t="s">
        <v>2385</v>
      </c>
      <c r="K987" s="94"/>
      <c r="L987" s="94"/>
    </row>
    <row r="988" spans="1:12" x14ac:dyDescent="0.2">
      <c r="A988" s="3" t="s">
        <v>45</v>
      </c>
      <c r="B988" s="188" t="s">
        <v>46</v>
      </c>
      <c r="C988" s="188"/>
      <c r="D988" s="188"/>
      <c r="E988" s="29"/>
      <c r="F988" s="29"/>
      <c r="G988" s="22"/>
      <c r="H988" s="22"/>
      <c r="I988" s="69" t="s">
        <v>50</v>
      </c>
      <c r="J988" s="29" t="s">
        <v>46</v>
      </c>
      <c r="K988" s="94"/>
      <c r="L988" s="94"/>
    </row>
    <row r="989" spans="1:12" x14ac:dyDescent="0.2">
      <c r="A989" s="3"/>
      <c r="B989" s="29"/>
      <c r="C989" s="22"/>
      <c r="D989" s="22"/>
      <c r="E989" s="22"/>
      <c r="F989" s="22"/>
      <c r="G989" s="22"/>
      <c r="H989" s="22"/>
      <c r="I989" s="22"/>
      <c r="J989" s="22"/>
      <c r="K989" s="94"/>
      <c r="L989" s="94"/>
    </row>
    <row r="990" spans="1:12" ht="21.75" customHeight="1" x14ac:dyDescent="0.2">
      <c r="A990" s="3" t="s">
        <v>48</v>
      </c>
      <c r="B990" s="193" t="s">
        <v>2387</v>
      </c>
      <c r="C990" s="193"/>
      <c r="D990" s="193"/>
      <c r="E990" s="121"/>
      <c r="F990" s="121"/>
      <c r="G990" s="22"/>
      <c r="H990" s="22"/>
      <c r="I990" s="22"/>
      <c r="J990" s="22"/>
      <c r="K990" s="94"/>
      <c r="L990" s="94"/>
    </row>
    <row r="991" spans="1:12" x14ac:dyDescent="0.2">
      <c r="A991" s="3" t="s">
        <v>45</v>
      </c>
      <c r="B991" s="188" t="s">
        <v>46</v>
      </c>
      <c r="C991" s="188"/>
      <c r="D991" s="188"/>
      <c r="E991" s="29"/>
      <c r="F991" s="29"/>
      <c r="G991" s="22"/>
      <c r="H991" s="22"/>
      <c r="I991" s="22"/>
      <c r="J991" s="22"/>
      <c r="K991" s="94"/>
      <c r="L991" s="94"/>
    </row>
    <row r="992" spans="1:12" x14ac:dyDescent="0.2">
      <c r="A992" s="3"/>
      <c r="B992" s="29"/>
      <c r="C992" s="22"/>
      <c r="D992" s="22"/>
      <c r="E992" s="22"/>
      <c r="F992" s="22"/>
      <c r="G992" s="22"/>
      <c r="H992" s="22"/>
      <c r="I992" s="22"/>
      <c r="J992" s="22"/>
      <c r="K992" s="94"/>
      <c r="L992" s="94"/>
    </row>
    <row r="993" spans="1:12" x14ac:dyDescent="0.2">
      <c r="A993" s="3" t="s">
        <v>2388</v>
      </c>
      <c r="B993" s="29"/>
      <c r="C993" s="22"/>
      <c r="D993" s="22"/>
      <c r="E993" s="22"/>
      <c r="F993" s="22"/>
      <c r="G993" s="22"/>
      <c r="H993" s="22"/>
      <c r="I993" s="22"/>
      <c r="J993" s="22"/>
      <c r="K993" s="94"/>
      <c r="L993" s="94"/>
    </row>
    <row r="994" spans="1:12" x14ac:dyDescent="0.2">
      <c r="A994" s="26"/>
      <c r="B994" s="29"/>
      <c r="C994" s="22"/>
      <c r="D994" s="22"/>
      <c r="E994" s="22"/>
      <c r="F994" s="22"/>
      <c r="G994" s="22"/>
      <c r="H994" s="22"/>
      <c r="I994" s="22"/>
      <c r="J994" s="22"/>
      <c r="K994" s="94"/>
      <c r="L994" s="94"/>
    </row>
    <row r="995" spans="1:12" x14ac:dyDescent="0.2">
      <c r="K995" s="94"/>
      <c r="L995" s="94"/>
    </row>
    <row r="996" spans="1:12" x14ac:dyDescent="0.2">
      <c r="K996" s="94"/>
      <c r="L996" s="94"/>
    </row>
    <row r="997" spans="1:12" x14ac:dyDescent="0.2">
      <c r="K997" s="94"/>
      <c r="L997" s="94"/>
    </row>
    <row r="998" spans="1:12" x14ac:dyDescent="0.2">
      <c r="K998" s="94"/>
      <c r="L998" s="94"/>
    </row>
    <row r="999" spans="1:12" x14ac:dyDescent="0.2">
      <c r="K999" s="94"/>
      <c r="L999" s="94"/>
    </row>
    <row r="1000" spans="1:12" x14ac:dyDescent="0.2">
      <c r="K1000" s="94"/>
      <c r="L1000" s="94"/>
    </row>
  </sheetData>
  <autoFilter ref="A187:J943"/>
  <mergeCells count="983">
    <mergeCell ref="D177:G177"/>
    <mergeCell ref="D172:G172"/>
    <mergeCell ref="D173:G173"/>
    <mergeCell ref="D174:G174"/>
    <mergeCell ref="D175:G175"/>
    <mergeCell ref="D176:G176"/>
    <mergeCell ref="D167:G167"/>
    <mergeCell ref="D168:G168"/>
    <mergeCell ref="D169:G169"/>
    <mergeCell ref="D170:G170"/>
    <mergeCell ref="D171:G171"/>
    <mergeCell ref="D162:G162"/>
    <mergeCell ref="D163:G163"/>
    <mergeCell ref="D164:G164"/>
    <mergeCell ref="D165:G165"/>
    <mergeCell ref="D166:G166"/>
    <mergeCell ref="D157:G157"/>
    <mergeCell ref="D158:G158"/>
    <mergeCell ref="D159:G159"/>
    <mergeCell ref="D160:G160"/>
    <mergeCell ref="D161:G161"/>
    <mergeCell ref="D152:G152"/>
    <mergeCell ref="D153:G153"/>
    <mergeCell ref="D154:G154"/>
    <mergeCell ref="D155:G155"/>
    <mergeCell ref="D156:G156"/>
    <mergeCell ref="D147:G147"/>
    <mergeCell ref="D148:G148"/>
    <mergeCell ref="D149:G149"/>
    <mergeCell ref="D150:G150"/>
    <mergeCell ref="D151:G151"/>
    <mergeCell ref="D142:G142"/>
    <mergeCell ref="D143:G143"/>
    <mergeCell ref="D144:G144"/>
    <mergeCell ref="D145:G145"/>
    <mergeCell ref="D146:G14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939:F939"/>
    <mergeCell ref="E940:F940"/>
    <mergeCell ref="E941:F941"/>
    <mergeCell ref="E942:F942"/>
    <mergeCell ref="E943:F943"/>
    <mergeCell ref="E934:F934"/>
    <mergeCell ref="E935:F935"/>
    <mergeCell ref="E936:F936"/>
    <mergeCell ref="E937:F937"/>
    <mergeCell ref="E938:F938"/>
    <mergeCell ref="E929:F929"/>
    <mergeCell ref="E930:F930"/>
    <mergeCell ref="E931:F931"/>
    <mergeCell ref="E932:F932"/>
    <mergeCell ref="E933:F933"/>
    <mergeCell ref="E924:F924"/>
    <mergeCell ref="E925:F925"/>
    <mergeCell ref="E926:F926"/>
    <mergeCell ref="E927:F927"/>
    <mergeCell ref="E928:F928"/>
    <mergeCell ref="E919:F919"/>
    <mergeCell ref="E920:F920"/>
    <mergeCell ref="E921:F921"/>
    <mergeCell ref="E922:F922"/>
    <mergeCell ref="E923:F923"/>
    <mergeCell ref="E914:F914"/>
    <mergeCell ref="E915:F915"/>
    <mergeCell ref="E916:F916"/>
    <mergeCell ref="E917:F917"/>
    <mergeCell ref="E918:F918"/>
    <mergeCell ref="E909:F909"/>
    <mergeCell ref="E910:F910"/>
    <mergeCell ref="E911:F911"/>
    <mergeCell ref="E912:F912"/>
    <mergeCell ref="E913:F913"/>
    <mergeCell ref="E904:F904"/>
    <mergeCell ref="E905:F905"/>
    <mergeCell ref="E906:F906"/>
    <mergeCell ref="E907:F907"/>
    <mergeCell ref="E908:F908"/>
    <mergeCell ref="E899:F899"/>
    <mergeCell ref="E900:F900"/>
    <mergeCell ref="E901:F901"/>
    <mergeCell ref="E902:F902"/>
    <mergeCell ref="E903:F903"/>
    <mergeCell ref="E894:F894"/>
    <mergeCell ref="E895:F895"/>
    <mergeCell ref="E896:F896"/>
    <mergeCell ref="E897:F897"/>
    <mergeCell ref="E898:F898"/>
    <mergeCell ref="E889:F889"/>
    <mergeCell ref="E890:F890"/>
    <mergeCell ref="E891:F891"/>
    <mergeCell ref="E892:F892"/>
    <mergeCell ref="E893:F893"/>
    <mergeCell ref="E884:F884"/>
    <mergeCell ref="E885:F885"/>
    <mergeCell ref="E886:F886"/>
    <mergeCell ref="E887:F887"/>
    <mergeCell ref="E888:F888"/>
    <mergeCell ref="E879:F879"/>
    <mergeCell ref="E880:F880"/>
    <mergeCell ref="E881:F881"/>
    <mergeCell ref="E882:F882"/>
    <mergeCell ref="E883:F883"/>
    <mergeCell ref="E874:F874"/>
    <mergeCell ref="E875:F875"/>
    <mergeCell ref="E876:F876"/>
    <mergeCell ref="E877:F877"/>
    <mergeCell ref="E878:F878"/>
    <mergeCell ref="E869:F869"/>
    <mergeCell ref="E870:F870"/>
    <mergeCell ref="E871:F871"/>
    <mergeCell ref="E872:F872"/>
    <mergeCell ref="E873:F873"/>
    <mergeCell ref="E864:F864"/>
    <mergeCell ref="E865:F865"/>
    <mergeCell ref="E866:F866"/>
    <mergeCell ref="E867:F867"/>
    <mergeCell ref="E868:F868"/>
    <mergeCell ref="E859:F859"/>
    <mergeCell ref="E860:F860"/>
    <mergeCell ref="E861:F861"/>
    <mergeCell ref="E862:F862"/>
    <mergeCell ref="E863:F863"/>
    <mergeCell ref="E854:F854"/>
    <mergeCell ref="E855:F855"/>
    <mergeCell ref="E856:F856"/>
    <mergeCell ref="E857:F857"/>
    <mergeCell ref="E858:F858"/>
    <mergeCell ref="E849:F849"/>
    <mergeCell ref="E850:F850"/>
    <mergeCell ref="E851:F851"/>
    <mergeCell ref="E852:F852"/>
    <mergeCell ref="E853:F853"/>
    <mergeCell ref="E844:F844"/>
    <mergeCell ref="E845:F845"/>
    <mergeCell ref="E846:F846"/>
    <mergeCell ref="E847:F847"/>
    <mergeCell ref="E848:F848"/>
    <mergeCell ref="E839:F839"/>
    <mergeCell ref="E840:F840"/>
    <mergeCell ref="E841:F841"/>
    <mergeCell ref="E842:F842"/>
    <mergeCell ref="E843:F843"/>
    <mergeCell ref="E834:F834"/>
    <mergeCell ref="E835:F835"/>
    <mergeCell ref="E836:F836"/>
    <mergeCell ref="E837:F837"/>
    <mergeCell ref="E838:F838"/>
    <mergeCell ref="E829:F829"/>
    <mergeCell ref="E830:F830"/>
    <mergeCell ref="E831:F831"/>
    <mergeCell ref="E832:F832"/>
    <mergeCell ref="E833:F833"/>
    <mergeCell ref="E824:F824"/>
    <mergeCell ref="E825:F825"/>
    <mergeCell ref="E826:F826"/>
    <mergeCell ref="E827:F827"/>
    <mergeCell ref="E828:F828"/>
    <mergeCell ref="E819:F819"/>
    <mergeCell ref="E820:F820"/>
    <mergeCell ref="E821:F821"/>
    <mergeCell ref="E822:F822"/>
    <mergeCell ref="E823:F823"/>
    <mergeCell ref="E814:F814"/>
    <mergeCell ref="E815:F815"/>
    <mergeCell ref="E816:F816"/>
    <mergeCell ref="E817:F817"/>
    <mergeCell ref="E818:F818"/>
    <mergeCell ref="E809:F809"/>
    <mergeCell ref="E810:F810"/>
    <mergeCell ref="E811:F811"/>
    <mergeCell ref="E812:F812"/>
    <mergeCell ref="E813:F813"/>
    <mergeCell ref="E804:F804"/>
    <mergeCell ref="E805:F805"/>
    <mergeCell ref="E806:F806"/>
    <mergeCell ref="E807:F807"/>
    <mergeCell ref="E808:F808"/>
    <mergeCell ref="E799:F799"/>
    <mergeCell ref="E800:F800"/>
    <mergeCell ref="E801:F801"/>
    <mergeCell ref="E802:F802"/>
    <mergeCell ref="E803:F803"/>
    <mergeCell ref="E794:F794"/>
    <mergeCell ref="E795:F795"/>
    <mergeCell ref="E796:F796"/>
    <mergeCell ref="E797:F797"/>
    <mergeCell ref="E798:F798"/>
    <mergeCell ref="E789:F789"/>
    <mergeCell ref="E790:F790"/>
    <mergeCell ref="E791:F791"/>
    <mergeCell ref="E792:F792"/>
    <mergeCell ref="E793:F793"/>
    <mergeCell ref="E784:F784"/>
    <mergeCell ref="E785:F785"/>
    <mergeCell ref="E786:F786"/>
    <mergeCell ref="E787:F787"/>
    <mergeCell ref="E788:F788"/>
    <mergeCell ref="E779:F779"/>
    <mergeCell ref="E780:F780"/>
    <mergeCell ref="E781:F781"/>
    <mergeCell ref="E782:F782"/>
    <mergeCell ref="E783:F783"/>
    <mergeCell ref="E774:F774"/>
    <mergeCell ref="E775:F775"/>
    <mergeCell ref="E776:F776"/>
    <mergeCell ref="E777:F777"/>
    <mergeCell ref="E778:F778"/>
    <mergeCell ref="E769:F769"/>
    <mergeCell ref="E770:F770"/>
    <mergeCell ref="E771:F771"/>
    <mergeCell ref="E772:F772"/>
    <mergeCell ref="E773:F773"/>
    <mergeCell ref="E764:F764"/>
    <mergeCell ref="E765:F765"/>
    <mergeCell ref="E766:F766"/>
    <mergeCell ref="E767:F767"/>
    <mergeCell ref="E768:F768"/>
    <mergeCell ref="E759:F759"/>
    <mergeCell ref="E760:F760"/>
    <mergeCell ref="E761:F761"/>
    <mergeCell ref="E762:F762"/>
    <mergeCell ref="E763:F763"/>
    <mergeCell ref="E754:F754"/>
    <mergeCell ref="E755:F755"/>
    <mergeCell ref="E756:F756"/>
    <mergeCell ref="E757:F757"/>
    <mergeCell ref="E758:F758"/>
    <mergeCell ref="E749:F749"/>
    <mergeCell ref="E750:F750"/>
    <mergeCell ref="E751:F751"/>
    <mergeCell ref="E752:F752"/>
    <mergeCell ref="E753:F753"/>
    <mergeCell ref="E744:F744"/>
    <mergeCell ref="E745:F745"/>
    <mergeCell ref="E746:F746"/>
    <mergeCell ref="E747:F747"/>
    <mergeCell ref="E748:F748"/>
    <mergeCell ref="E739:F739"/>
    <mergeCell ref="E740:F740"/>
    <mergeCell ref="E741:F741"/>
    <mergeCell ref="E742:F742"/>
    <mergeCell ref="E743:F743"/>
    <mergeCell ref="E734:F734"/>
    <mergeCell ref="E735:F735"/>
    <mergeCell ref="E736:F736"/>
    <mergeCell ref="E737:F737"/>
    <mergeCell ref="E738:F738"/>
    <mergeCell ref="E729:F729"/>
    <mergeCell ref="E730:F730"/>
    <mergeCell ref="E731:F731"/>
    <mergeCell ref="E732:F732"/>
    <mergeCell ref="E733:F733"/>
    <mergeCell ref="E724:F724"/>
    <mergeCell ref="E725:F725"/>
    <mergeCell ref="E726:F726"/>
    <mergeCell ref="E727:F727"/>
    <mergeCell ref="E728:F728"/>
    <mergeCell ref="E719:F719"/>
    <mergeCell ref="E720:F720"/>
    <mergeCell ref="E721:F721"/>
    <mergeCell ref="E722:F722"/>
    <mergeCell ref="E723:F723"/>
    <mergeCell ref="E714:F714"/>
    <mergeCell ref="E715:F715"/>
    <mergeCell ref="E716:F716"/>
    <mergeCell ref="E717:F717"/>
    <mergeCell ref="E718:F718"/>
    <mergeCell ref="E709:F709"/>
    <mergeCell ref="E710:F710"/>
    <mergeCell ref="E711:F711"/>
    <mergeCell ref="E712:F712"/>
    <mergeCell ref="E713:F713"/>
    <mergeCell ref="E704:F704"/>
    <mergeCell ref="E705:F705"/>
    <mergeCell ref="E706:F706"/>
    <mergeCell ref="E707:F707"/>
    <mergeCell ref="E708:F708"/>
    <mergeCell ref="E699:F699"/>
    <mergeCell ref="E700:F700"/>
    <mergeCell ref="E701:F701"/>
    <mergeCell ref="E702:F702"/>
    <mergeCell ref="E703:F703"/>
    <mergeCell ref="E694:F694"/>
    <mergeCell ref="E695:F695"/>
    <mergeCell ref="E696:F696"/>
    <mergeCell ref="E697:F697"/>
    <mergeCell ref="E698:F698"/>
    <mergeCell ref="E689:F689"/>
    <mergeCell ref="E690:F690"/>
    <mergeCell ref="E691:F691"/>
    <mergeCell ref="E692:F692"/>
    <mergeCell ref="E693:F693"/>
    <mergeCell ref="E684:F684"/>
    <mergeCell ref="E685:F685"/>
    <mergeCell ref="E686:F686"/>
    <mergeCell ref="E687:F687"/>
    <mergeCell ref="E688:F688"/>
    <mergeCell ref="E679:F679"/>
    <mergeCell ref="E680:F680"/>
    <mergeCell ref="E681:F681"/>
    <mergeCell ref="E682:F682"/>
    <mergeCell ref="E683:F683"/>
    <mergeCell ref="E674:F674"/>
    <mergeCell ref="E675:F675"/>
    <mergeCell ref="E676:F676"/>
    <mergeCell ref="E677:F677"/>
    <mergeCell ref="E678:F678"/>
    <mergeCell ref="E669:F669"/>
    <mergeCell ref="E670:F670"/>
    <mergeCell ref="E671:F671"/>
    <mergeCell ref="E672:F672"/>
    <mergeCell ref="E673:F673"/>
    <mergeCell ref="E664:F664"/>
    <mergeCell ref="E665:F665"/>
    <mergeCell ref="E666:F666"/>
    <mergeCell ref="E667:F667"/>
    <mergeCell ref="E668:F668"/>
    <mergeCell ref="E659:F659"/>
    <mergeCell ref="E660:F660"/>
    <mergeCell ref="E661:F661"/>
    <mergeCell ref="E662:F662"/>
    <mergeCell ref="E663:F663"/>
    <mergeCell ref="E654:F654"/>
    <mergeCell ref="E655:F655"/>
    <mergeCell ref="E656:F656"/>
    <mergeCell ref="E657:F657"/>
    <mergeCell ref="E658:F658"/>
    <mergeCell ref="E649:F649"/>
    <mergeCell ref="E650:F650"/>
    <mergeCell ref="E651:F651"/>
    <mergeCell ref="E652:F652"/>
    <mergeCell ref="E653:F653"/>
    <mergeCell ref="E644:F644"/>
    <mergeCell ref="E645:F645"/>
    <mergeCell ref="E646:F646"/>
    <mergeCell ref="E647:F647"/>
    <mergeCell ref="E648:F648"/>
    <mergeCell ref="E639:F639"/>
    <mergeCell ref="E640:F640"/>
    <mergeCell ref="E641:F641"/>
    <mergeCell ref="E642:F642"/>
    <mergeCell ref="E643:F643"/>
    <mergeCell ref="E634:F634"/>
    <mergeCell ref="E635:F635"/>
    <mergeCell ref="E636:F636"/>
    <mergeCell ref="E637:F637"/>
    <mergeCell ref="E638:F638"/>
    <mergeCell ref="E629:F629"/>
    <mergeCell ref="E630:F630"/>
    <mergeCell ref="E631:F631"/>
    <mergeCell ref="E632:F632"/>
    <mergeCell ref="E633:F633"/>
    <mergeCell ref="E624:F624"/>
    <mergeCell ref="E625:F625"/>
    <mergeCell ref="E626:F626"/>
    <mergeCell ref="E627:F627"/>
    <mergeCell ref="E628:F628"/>
    <mergeCell ref="E619:F619"/>
    <mergeCell ref="E620:F620"/>
    <mergeCell ref="E621:F621"/>
    <mergeCell ref="E622:F622"/>
    <mergeCell ref="E623:F623"/>
    <mergeCell ref="E614:F614"/>
    <mergeCell ref="E615:F615"/>
    <mergeCell ref="E616:F616"/>
    <mergeCell ref="E617:F617"/>
    <mergeCell ref="E618:F618"/>
    <mergeCell ref="E609:F609"/>
    <mergeCell ref="E610:F610"/>
    <mergeCell ref="E611:F611"/>
    <mergeCell ref="E612:F612"/>
    <mergeCell ref="E613:F613"/>
    <mergeCell ref="E604:F604"/>
    <mergeCell ref="E605:F605"/>
    <mergeCell ref="E606:F606"/>
    <mergeCell ref="E607:F607"/>
    <mergeCell ref="E608:F608"/>
    <mergeCell ref="E599:F599"/>
    <mergeCell ref="E600:F600"/>
    <mergeCell ref="E601:F601"/>
    <mergeCell ref="E602:F602"/>
    <mergeCell ref="E603:F603"/>
    <mergeCell ref="E594:F594"/>
    <mergeCell ref="E595:F595"/>
    <mergeCell ref="E596:F596"/>
    <mergeCell ref="E597:F597"/>
    <mergeCell ref="E598:F598"/>
    <mergeCell ref="E589:F589"/>
    <mergeCell ref="E590:F590"/>
    <mergeCell ref="E591:F591"/>
    <mergeCell ref="E592:F592"/>
    <mergeCell ref="E593:F593"/>
    <mergeCell ref="E584:F584"/>
    <mergeCell ref="E585:F585"/>
    <mergeCell ref="E586:F586"/>
    <mergeCell ref="E587:F587"/>
    <mergeCell ref="E588:F588"/>
    <mergeCell ref="E579:F579"/>
    <mergeCell ref="E580:F580"/>
    <mergeCell ref="E581:F581"/>
    <mergeCell ref="E582:F582"/>
    <mergeCell ref="E583:F583"/>
    <mergeCell ref="E574:F574"/>
    <mergeCell ref="E575:F575"/>
    <mergeCell ref="E576:F576"/>
    <mergeCell ref="E577:F577"/>
    <mergeCell ref="E578:F578"/>
    <mergeCell ref="E569:F569"/>
    <mergeCell ref="E570:F570"/>
    <mergeCell ref="E571:F571"/>
    <mergeCell ref="E572:F572"/>
    <mergeCell ref="E573:F573"/>
    <mergeCell ref="E564:F564"/>
    <mergeCell ref="E565:F565"/>
    <mergeCell ref="E566:F566"/>
    <mergeCell ref="E567:F567"/>
    <mergeCell ref="E568:F568"/>
    <mergeCell ref="E559:F559"/>
    <mergeCell ref="E560:F560"/>
    <mergeCell ref="E561:F561"/>
    <mergeCell ref="E562:F562"/>
    <mergeCell ref="E563:F563"/>
    <mergeCell ref="E554:F554"/>
    <mergeCell ref="E555:F555"/>
    <mergeCell ref="E556:F556"/>
    <mergeCell ref="E557:F557"/>
    <mergeCell ref="E558:F558"/>
    <mergeCell ref="E549:F549"/>
    <mergeCell ref="E550:F550"/>
    <mergeCell ref="E551:F551"/>
    <mergeCell ref="E552:F552"/>
    <mergeCell ref="E553:F553"/>
    <mergeCell ref="E544:F544"/>
    <mergeCell ref="E545:F545"/>
    <mergeCell ref="E546:F546"/>
    <mergeCell ref="E547:F547"/>
    <mergeCell ref="E548:F548"/>
    <mergeCell ref="E539:F539"/>
    <mergeCell ref="E540:F540"/>
    <mergeCell ref="E541:F541"/>
    <mergeCell ref="E542:F542"/>
    <mergeCell ref="E543:F543"/>
    <mergeCell ref="E534:F534"/>
    <mergeCell ref="E535:F535"/>
    <mergeCell ref="E536:F536"/>
    <mergeCell ref="E537:F537"/>
    <mergeCell ref="E538:F538"/>
    <mergeCell ref="E529:F529"/>
    <mergeCell ref="E530:F530"/>
    <mergeCell ref="E531:F531"/>
    <mergeCell ref="E532:F532"/>
    <mergeCell ref="E533:F533"/>
    <mergeCell ref="E524:F524"/>
    <mergeCell ref="E525:F525"/>
    <mergeCell ref="E526:F526"/>
    <mergeCell ref="E527:F527"/>
    <mergeCell ref="E528:F528"/>
    <mergeCell ref="E519:F519"/>
    <mergeCell ref="E520:F520"/>
    <mergeCell ref="E521:F521"/>
    <mergeCell ref="E522:F522"/>
    <mergeCell ref="E523:F523"/>
    <mergeCell ref="E514:F514"/>
    <mergeCell ref="E515:F515"/>
    <mergeCell ref="E516:F516"/>
    <mergeCell ref="E517:F517"/>
    <mergeCell ref="E518:F518"/>
    <mergeCell ref="E509:F509"/>
    <mergeCell ref="E510:F510"/>
    <mergeCell ref="E511:F511"/>
    <mergeCell ref="E512:F512"/>
    <mergeCell ref="E513:F513"/>
    <mergeCell ref="E504:F504"/>
    <mergeCell ref="E505:F505"/>
    <mergeCell ref="E506:F506"/>
    <mergeCell ref="E507:F507"/>
    <mergeCell ref="E508:F508"/>
    <mergeCell ref="E499:F499"/>
    <mergeCell ref="E500:F500"/>
    <mergeCell ref="E501:F501"/>
    <mergeCell ref="E502:F502"/>
    <mergeCell ref="E503:F503"/>
    <mergeCell ref="E494:F494"/>
    <mergeCell ref="E495:F495"/>
    <mergeCell ref="E496:F496"/>
    <mergeCell ref="E497:F497"/>
    <mergeCell ref="E498:F498"/>
    <mergeCell ref="E489:F489"/>
    <mergeCell ref="E490:F490"/>
    <mergeCell ref="E491:F491"/>
    <mergeCell ref="E492:F492"/>
    <mergeCell ref="E493:F493"/>
    <mergeCell ref="E484:F484"/>
    <mergeCell ref="E485:F485"/>
    <mergeCell ref="E486:F486"/>
    <mergeCell ref="E487:F487"/>
    <mergeCell ref="E488:F488"/>
    <mergeCell ref="E479:F479"/>
    <mergeCell ref="E480:F480"/>
    <mergeCell ref="E481:F481"/>
    <mergeCell ref="E482:F482"/>
    <mergeCell ref="E483:F483"/>
    <mergeCell ref="E474:F474"/>
    <mergeCell ref="E475:F475"/>
    <mergeCell ref="E476:F476"/>
    <mergeCell ref="E477:F477"/>
    <mergeCell ref="E478:F478"/>
    <mergeCell ref="E469:F469"/>
    <mergeCell ref="E470:F470"/>
    <mergeCell ref="E471:F471"/>
    <mergeCell ref="E472:F472"/>
    <mergeCell ref="E473:F473"/>
    <mergeCell ref="E464:F464"/>
    <mergeCell ref="E465:F465"/>
    <mergeCell ref="E466:F466"/>
    <mergeCell ref="E467:F467"/>
    <mergeCell ref="E468:F468"/>
    <mergeCell ref="E459:F459"/>
    <mergeCell ref="E460:F460"/>
    <mergeCell ref="E461:F461"/>
    <mergeCell ref="E462:F462"/>
    <mergeCell ref="E463:F463"/>
    <mergeCell ref="E454:F454"/>
    <mergeCell ref="E455:F455"/>
    <mergeCell ref="E456:F456"/>
    <mergeCell ref="E457:F457"/>
    <mergeCell ref="E458:F458"/>
    <mergeCell ref="E449:F449"/>
    <mergeCell ref="E450:F450"/>
    <mergeCell ref="E451:F451"/>
    <mergeCell ref="E452:F452"/>
    <mergeCell ref="E453:F453"/>
    <mergeCell ref="E444:F444"/>
    <mergeCell ref="E445:F445"/>
    <mergeCell ref="E446:F446"/>
    <mergeCell ref="E447:F447"/>
    <mergeCell ref="E448:F448"/>
    <mergeCell ref="E439:F439"/>
    <mergeCell ref="E440:F440"/>
    <mergeCell ref="E441:F441"/>
    <mergeCell ref="E442:F442"/>
    <mergeCell ref="E443:F443"/>
    <mergeCell ref="E434:F434"/>
    <mergeCell ref="E435:F435"/>
    <mergeCell ref="E436:F436"/>
    <mergeCell ref="E437:F437"/>
    <mergeCell ref="E438:F438"/>
    <mergeCell ref="E429:F429"/>
    <mergeCell ref="E430:F430"/>
    <mergeCell ref="E431:F431"/>
    <mergeCell ref="E432:F432"/>
    <mergeCell ref="E433:F433"/>
    <mergeCell ref="E424:F424"/>
    <mergeCell ref="E425:F425"/>
    <mergeCell ref="E426:F426"/>
    <mergeCell ref="E427:F427"/>
    <mergeCell ref="E428:F428"/>
    <mergeCell ref="E419:F419"/>
    <mergeCell ref="E420:F420"/>
    <mergeCell ref="E421:F421"/>
    <mergeCell ref="E422:F422"/>
    <mergeCell ref="E423:F423"/>
    <mergeCell ref="E414:F414"/>
    <mergeCell ref="E415:F415"/>
    <mergeCell ref="E416:F416"/>
    <mergeCell ref="E417:F417"/>
    <mergeCell ref="E418:F418"/>
    <mergeCell ref="E409:F409"/>
    <mergeCell ref="E410:F410"/>
    <mergeCell ref="E411:F411"/>
    <mergeCell ref="E412:F412"/>
    <mergeCell ref="E413:F413"/>
    <mergeCell ref="E404:F404"/>
    <mergeCell ref="E405:F405"/>
    <mergeCell ref="E406:F406"/>
    <mergeCell ref="E407:F407"/>
    <mergeCell ref="E408:F408"/>
    <mergeCell ref="E399:F399"/>
    <mergeCell ref="E400:F400"/>
    <mergeCell ref="E401:F401"/>
    <mergeCell ref="E402:F402"/>
    <mergeCell ref="E403:F403"/>
    <mergeCell ref="E394:F394"/>
    <mergeCell ref="E395:F395"/>
    <mergeCell ref="E396:F396"/>
    <mergeCell ref="E397:F397"/>
    <mergeCell ref="E398:F398"/>
    <mergeCell ref="E389:F389"/>
    <mergeCell ref="E390:F390"/>
    <mergeCell ref="E391:F391"/>
    <mergeCell ref="E392:F392"/>
    <mergeCell ref="E393:F393"/>
    <mergeCell ref="E384:F384"/>
    <mergeCell ref="E385:F385"/>
    <mergeCell ref="E386:F386"/>
    <mergeCell ref="E387:F387"/>
    <mergeCell ref="E388:F388"/>
    <mergeCell ref="E379:F379"/>
    <mergeCell ref="E380:F380"/>
    <mergeCell ref="E381:F381"/>
    <mergeCell ref="E382:F382"/>
    <mergeCell ref="E383:F38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29:F229"/>
    <mergeCell ref="E212:F212"/>
    <mergeCell ref="E213:F213"/>
    <mergeCell ref="E204:F204"/>
    <mergeCell ref="E205:F205"/>
    <mergeCell ref="E206:F206"/>
    <mergeCell ref="E207:F207"/>
    <mergeCell ref="E208:F208"/>
    <mergeCell ref="E219:F219"/>
    <mergeCell ref="E220:F220"/>
    <mergeCell ref="C15:G15"/>
    <mergeCell ref="C16:G16"/>
    <mergeCell ref="C185:G185"/>
    <mergeCell ref="A948:J948"/>
    <mergeCell ref="H182:H184"/>
    <mergeCell ref="B182:B184"/>
    <mergeCell ref="A180:J180"/>
    <mergeCell ref="E189:F189"/>
    <mergeCell ref="E190:F190"/>
    <mergeCell ref="E191:F191"/>
    <mergeCell ref="E192:F192"/>
    <mergeCell ref="E193:F193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209:F209"/>
    <mergeCell ref="E210:F21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991:D991"/>
    <mergeCell ref="C957:G957"/>
    <mergeCell ref="C969:G969"/>
    <mergeCell ref="C970:G970"/>
    <mergeCell ref="B987:D987"/>
    <mergeCell ref="B990:D990"/>
    <mergeCell ref="C974:G974"/>
    <mergeCell ref="C976:G976"/>
    <mergeCell ref="H950:H952"/>
    <mergeCell ref="C950:G952"/>
    <mergeCell ref="C953:G953"/>
    <mergeCell ref="C954:G954"/>
    <mergeCell ref="C955:G955"/>
    <mergeCell ref="B988:D988"/>
    <mergeCell ref="C975:G975"/>
    <mergeCell ref="D977:G977"/>
    <mergeCell ref="B950:B952"/>
    <mergeCell ref="C956:G956"/>
    <mergeCell ref="D981:G981"/>
    <mergeCell ref="D982:G982"/>
    <mergeCell ref="D979:G979"/>
    <mergeCell ref="D980:G980"/>
    <mergeCell ref="D958:G958"/>
    <mergeCell ref="D959:G959"/>
    <mergeCell ref="D983:G983"/>
    <mergeCell ref="D984:G984"/>
    <mergeCell ref="J182:J184"/>
    <mergeCell ref="I182:I184"/>
    <mergeCell ref="A182:A184"/>
    <mergeCell ref="C186:G186"/>
    <mergeCell ref="C182:G184"/>
    <mergeCell ref="E188:F188"/>
    <mergeCell ref="I950:I952"/>
    <mergeCell ref="C946:G946"/>
    <mergeCell ref="A950:A952"/>
    <mergeCell ref="J950:J952"/>
    <mergeCell ref="D960:G960"/>
    <mergeCell ref="D961:G961"/>
    <mergeCell ref="D962:G962"/>
    <mergeCell ref="D963:G963"/>
    <mergeCell ref="D964:G964"/>
    <mergeCell ref="D965:G965"/>
    <mergeCell ref="D966:G966"/>
    <mergeCell ref="D978:G978"/>
    <mergeCell ref="D971:G971"/>
    <mergeCell ref="D972:G972"/>
    <mergeCell ref="D967:G967"/>
    <mergeCell ref="E211:F211"/>
  </mergeCells>
  <phoneticPr fontId="0" type="noConversion"/>
  <pageMargins left="0.68" right="0.21" top="0.34" bottom="0.28999999999999998" header="0" footer="0"/>
  <pageSetup paperSize="9" scale="65" fitToHeight="30" orientation="portrait" r:id="rId1"/>
  <headerFooter alignWithMargins="0"/>
  <rowBreaks count="2" manualBreakCount="2">
    <brk id="178" max="16383" man="1"/>
    <brk id="9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7"/>
  <sheetViews>
    <sheetView workbookViewId="0">
      <selection activeCell="B1" sqref="B1:B669"/>
    </sheetView>
  </sheetViews>
  <sheetFormatPr defaultRowHeight="12.75" x14ac:dyDescent="0.2"/>
  <cols>
    <col min="1" max="1" width="22.85546875" customWidth="1"/>
    <col min="2" max="2" width="72.28515625" customWidth="1"/>
    <col min="3" max="3" width="45.7109375" customWidth="1"/>
  </cols>
  <sheetData>
    <row r="1" spans="1:12" ht="21" customHeight="1" x14ac:dyDescent="0.2">
      <c r="A1" s="151" t="s">
        <v>1331</v>
      </c>
      <c r="B1" s="152" t="s">
        <v>1332</v>
      </c>
      <c r="C1" s="152" t="s">
        <v>1333</v>
      </c>
      <c r="D1" s="152" t="s">
        <v>1334</v>
      </c>
      <c r="E1" s="152" t="s">
        <v>1335</v>
      </c>
      <c r="F1" s="153" t="s">
        <v>1336</v>
      </c>
      <c r="G1" s="152" t="s">
        <v>1337</v>
      </c>
      <c r="H1" s="152" t="s">
        <v>1338</v>
      </c>
      <c r="I1" s="152" t="s">
        <v>1339</v>
      </c>
      <c r="J1" s="152" t="s">
        <v>1340</v>
      </c>
      <c r="K1" s="153" t="s">
        <v>1341</v>
      </c>
      <c r="L1" s="154" t="s">
        <v>1342</v>
      </c>
    </row>
    <row r="2" spans="1:12" ht="28.5" x14ac:dyDescent="0.2">
      <c r="A2" s="155" t="s">
        <v>121</v>
      </c>
      <c r="B2" s="155" t="s">
        <v>1343</v>
      </c>
      <c r="C2" s="155"/>
      <c r="D2" s="156">
        <v>42370</v>
      </c>
      <c r="E2" s="156"/>
      <c r="F2" s="157" t="s">
        <v>1344</v>
      </c>
      <c r="G2" s="155" t="s">
        <v>1345</v>
      </c>
      <c r="H2" s="156">
        <v>43137.508308599499</v>
      </c>
      <c r="I2" s="155"/>
      <c r="J2" s="155"/>
      <c r="K2" s="157" t="s">
        <v>1344</v>
      </c>
      <c r="L2" s="155"/>
    </row>
    <row r="3" spans="1:12" ht="28.5" x14ac:dyDescent="0.2">
      <c r="A3" s="158" t="s">
        <v>1346</v>
      </c>
      <c r="B3" s="158" t="s">
        <v>1347</v>
      </c>
      <c r="C3" s="158" t="s">
        <v>60</v>
      </c>
      <c r="D3" s="159">
        <v>42370</v>
      </c>
      <c r="E3" s="159"/>
      <c r="F3" s="160" t="s">
        <v>1344</v>
      </c>
      <c r="G3" s="158" t="s">
        <v>1348</v>
      </c>
      <c r="H3" s="159">
        <v>44229.629689814799</v>
      </c>
      <c r="I3" s="158"/>
      <c r="J3" s="158"/>
      <c r="K3" s="160" t="s">
        <v>1344</v>
      </c>
      <c r="L3" s="158"/>
    </row>
    <row r="4" spans="1:12" ht="28.5" x14ac:dyDescent="0.2">
      <c r="A4" s="158" t="s">
        <v>1349</v>
      </c>
      <c r="B4" s="158" t="s">
        <v>1350</v>
      </c>
      <c r="C4" s="158"/>
      <c r="D4" s="159">
        <v>42370</v>
      </c>
      <c r="E4" s="159"/>
      <c r="F4" s="160" t="s">
        <v>1344</v>
      </c>
      <c r="G4" s="158" t="s">
        <v>1345</v>
      </c>
      <c r="H4" s="159">
        <v>43137.508308599499</v>
      </c>
      <c r="I4" s="158"/>
      <c r="J4" s="158"/>
      <c r="K4" s="160" t="s">
        <v>1344</v>
      </c>
      <c r="L4" s="158"/>
    </row>
    <row r="5" spans="1:12" ht="28.5" x14ac:dyDescent="0.2">
      <c r="A5" s="158" t="s">
        <v>1351</v>
      </c>
      <c r="B5" s="158" t="s">
        <v>1352</v>
      </c>
      <c r="C5" s="158" t="s">
        <v>60</v>
      </c>
      <c r="D5" s="159"/>
      <c r="E5" s="159"/>
      <c r="F5" s="160" t="s">
        <v>1344</v>
      </c>
      <c r="G5" s="158" t="s">
        <v>1348</v>
      </c>
      <c r="H5" s="159">
        <v>44229.629689814799</v>
      </c>
      <c r="I5" s="158"/>
      <c r="J5" s="158"/>
      <c r="K5" s="160" t="s">
        <v>1344</v>
      </c>
      <c r="L5" s="158"/>
    </row>
    <row r="6" spans="1:12" ht="28.5" x14ac:dyDescent="0.2">
      <c r="A6" s="158" t="s">
        <v>1353</v>
      </c>
      <c r="B6" s="158" t="s">
        <v>1354</v>
      </c>
      <c r="C6" s="158" t="s">
        <v>60</v>
      </c>
      <c r="D6" s="159">
        <v>43525</v>
      </c>
      <c r="E6" s="159"/>
      <c r="F6" s="160" t="s">
        <v>1344</v>
      </c>
      <c r="G6" s="158" t="s">
        <v>1348</v>
      </c>
      <c r="H6" s="159">
        <v>44229.629689814799</v>
      </c>
      <c r="I6" s="158"/>
      <c r="J6" s="158"/>
      <c r="K6" s="160" t="s">
        <v>1344</v>
      </c>
      <c r="L6" s="158"/>
    </row>
    <row r="7" spans="1:12" ht="42.75" x14ac:dyDescent="0.2">
      <c r="A7" s="158" t="s">
        <v>1355</v>
      </c>
      <c r="B7" s="158" t="s">
        <v>1356</v>
      </c>
      <c r="C7" s="158" t="s">
        <v>60</v>
      </c>
      <c r="D7" s="159">
        <v>43831</v>
      </c>
      <c r="E7" s="159"/>
      <c r="F7" s="160" t="s">
        <v>1344</v>
      </c>
      <c r="G7" s="158" t="s">
        <v>1348</v>
      </c>
      <c r="H7" s="159">
        <v>44229.629689814799</v>
      </c>
      <c r="I7" s="158"/>
      <c r="J7" s="158"/>
      <c r="K7" s="160" t="s">
        <v>1344</v>
      </c>
      <c r="L7" s="158"/>
    </row>
    <row r="8" spans="1:12" ht="28.5" x14ac:dyDescent="0.2">
      <c r="A8" s="158" t="s">
        <v>512</v>
      </c>
      <c r="B8" s="158" t="s">
        <v>1357</v>
      </c>
      <c r="C8" s="158" t="s">
        <v>60</v>
      </c>
      <c r="D8" s="159">
        <v>43952</v>
      </c>
      <c r="E8" s="159"/>
      <c r="F8" s="160" t="s">
        <v>1344</v>
      </c>
      <c r="G8" s="158" t="s">
        <v>1348</v>
      </c>
      <c r="H8" s="159">
        <v>44229.629689814799</v>
      </c>
      <c r="I8" s="158"/>
      <c r="J8" s="158"/>
      <c r="K8" s="160" t="s">
        <v>1344</v>
      </c>
      <c r="L8" s="158"/>
    </row>
    <row r="9" spans="1:12" ht="28.5" x14ac:dyDescent="0.2">
      <c r="A9" s="158" t="s">
        <v>1358</v>
      </c>
      <c r="B9" s="158" t="s">
        <v>1359</v>
      </c>
      <c r="C9" s="158" t="s">
        <v>60</v>
      </c>
      <c r="D9" s="159">
        <v>43831</v>
      </c>
      <c r="E9" s="159"/>
      <c r="F9" s="160" t="s">
        <v>1344</v>
      </c>
      <c r="G9" s="158" t="s">
        <v>1348</v>
      </c>
      <c r="H9" s="159">
        <v>44229.629689814799</v>
      </c>
      <c r="I9" s="158"/>
      <c r="J9" s="158"/>
      <c r="K9" s="160" t="s">
        <v>1344</v>
      </c>
      <c r="L9" s="158"/>
    </row>
    <row r="10" spans="1:12" ht="57" x14ac:dyDescent="0.2">
      <c r="A10" s="158" t="s">
        <v>516</v>
      </c>
      <c r="B10" s="158" t="s">
        <v>1360</v>
      </c>
      <c r="C10" s="158" t="s">
        <v>60</v>
      </c>
      <c r="D10" s="159">
        <v>44075</v>
      </c>
      <c r="E10" s="159"/>
      <c r="F10" s="160" t="s">
        <v>1344</v>
      </c>
      <c r="G10" s="158" t="s">
        <v>1348</v>
      </c>
      <c r="H10" s="159">
        <v>44229.629689814799</v>
      </c>
      <c r="I10" s="158"/>
      <c r="J10" s="158"/>
      <c r="K10" s="160" t="s">
        <v>1344</v>
      </c>
      <c r="L10" s="158"/>
    </row>
    <row r="11" spans="1:12" ht="142.5" x14ac:dyDescent="0.2">
      <c r="A11" s="158" t="s">
        <v>455</v>
      </c>
      <c r="B11" s="158" t="s">
        <v>1361</v>
      </c>
      <c r="C11" s="158" t="s">
        <v>60</v>
      </c>
      <c r="D11" s="159">
        <v>43466</v>
      </c>
      <c r="E11" s="159"/>
      <c r="F11" s="160" t="s">
        <v>1344</v>
      </c>
      <c r="G11" s="158" t="s">
        <v>1348</v>
      </c>
      <c r="H11" s="159">
        <v>44229.629689814799</v>
      </c>
      <c r="I11" s="158"/>
      <c r="J11" s="158"/>
      <c r="K11" s="160" t="s">
        <v>1344</v>
      </c>
      <c r="L11" s="158"/>
    </row>
    <row r="12" spans="1:12" ht="57" x14ac:dyDescent="0.2">
      <c r="A12" s="158" t="s">
        <v>521</v>
      </c>
      <c r="B12" s="158" t="s">
        <v>1362</v>
      </c>
      <c r="C12" s="158" t="s">
        <v>60</v>
      </c>
      <c r="D12" s="159">
        <v>42370</v>
      </c>
      <c r="E12" s="159"/>
      <c r="F12" s="160" t="s">
        <v>1344</v>
      </c>
      <c r="G12" s="158" t="s">
        <v>1348</v>
      </c>
      <c r="H12" s="159">
        <v>44229.629689814799</v>
      </c>
      <c r="I12" s="158"/>
      <c r="J12" s="158"/>
      <c r="K12" s="160" t="s">
        <v>1344</v>
      </c>
      <c r="L12" s="158"/>
    </row>
    <row r="13" spans="1:12" ht="57" x14ac:dyDescent="0.2">
      <c r="A13" s="158" t="s">
        <v>526</v>
      </c>
      <c r="B13" s="158" t="s">
        <v>1363</v>
      </c>
      <c r="C13" s="158" t="s">
        <v>60</v>
      </c>
      <c r="D13" s="159">
        <v>42370</v>
      </c>
      <c r="E13" s="159"/>
      <c r="F13" s="160" t="s">
        <v>1344</v>
      </c>
      <c r="G13" s="158" t="s">
        <v>1348</v>
      </c>
      <c r="H13" s="159">
        <v>44229.629689814799</v>
      </c>
      <c r="I13" s="158"/>
      <c r="J13" s="158"/>
      <c r="K13" s="160" t="s">
        <v>1344</v>
      </c>
      <c r="L13" s="158"/>
    </row>
    <row r="14" spans="1:12" ht="28.5" x14ac:dyDescent="0.2">
      <c r="A14" s="158" t="s">
        <v>1364</v>
      </c>
      <c r="B14" s="158" t="s">
        <v>1365</v>
      </c>
      <c r="C14" s="158" t="s">
        <v>60</v>
      </c>
      <c r="D14" s="159">
        <v>42856</v>
      </c>
      <c r="E14" s="159"/>
      <c r="F14" s="160" t="s">
        <v>1344</v>
      </c>
      <c r="G14" s="158" t="s">
        <v>1348</v>
      </c>
      <c r="H14" s="159">
        <v>44229.629689814799</v>
      </c>
      <c r="I14" s="158"/>
      <c r="J14" s="158"/>
      <c r="K14" s="160" t="s">
        <v>1344</v>
      </c>
      <c r="L14" s="158"/>
    </row>
    <row r="15" spans="1:12" ht="28.5" x14ac:dyDescent="0.2">
      <c r="A15" s="158" t="s">
        <v>1366</v>
      </c>
      <c r="B15" s="158" t="s">
        <v>1367</v>
      </c>
      <c r="C15" s="158" t="s">
        <v>60</v>
      </c>
      <c r="D15" s="159">
        <v>43952</v>
      </c>
      <c r="E15" s="159"/>
      <c r="F15" s="160" t="s">
        <v>1344</v>
      </c>
      <c r="G15" s="158" t="s">
        <v>1348</v>
      </c>
      <c r="H15" s="159">
        <v>44229.629689814799</v>
      </c>
      <c r="I15" s="158"/>
      <c r="J15" s="158"/>
      <c r="K15" s="160" t="s">
        <v>1344</v>
      </c>
      <c r="L15" s="158"/>
    </row>
    <row r="16" spans="1:12" ht="28.5" x14ac:dyDescent="0.2">
      <c r="A16" s="158" t="s">
        <v>1368</v>
      </c>
      <c r="B16" s="158" t="s">
        <v>1369</v>
      </c>
      <c r="C16" s="158" t="s">
        <v>60</v>
      </c>
      <c r="D16" s="159">
        <v>43466</v>
      </c>
      <c r="E16" s="159"/>
      <c r="F16" s="160" t="s">
        <v>1344</v>
      </c>
      <c r="G16" s="158" t="s">
        <v>1348</v>
      </c>
      <c r="H16" s="159">
        <v>44229.629689814799</v>
      </c>
      <c r="I16" s="158"/>
      <c r="J16" s="158"/>
      <c r="K16" s="160" t="s">
        <v>1344</v>
      </c>
      <c r="L16" s="158"/>
    </row>
    <row r="17" spans="1:12" ht="42.75" x14ac:dyDescent="0.2">
      <c r="A17" s="158" t="s">
        <v>1368</v>
      </c>
      <c r="B17" s="158" t="s">
        <v>1370</v>
      </c>
      <c r="C17" s="158" t="s">
        <v>1371</v>
      </c>
      <c r="D17" s="159">
        <v>43831</v>
      </c>
      <c r="E17" s="159"/>
      <c r="F17" s="160" t="s">
        <v>1344</v>
      </c>
      <c r="G17" s="158"/>
      <c r="H17" s="159"/>
      <c r="I17" s="158"/>
      <c r="J17" s="158"/>
      <c r="K17" s="160" t="s">
        <v>1344</v>
      </c>
      <c r="L17" s="158"/>
    </row>
    <row r="18" spans="1:12" ht="71.25" x14ac:dyDescent="0.2">
      <c r="A18" s="158" t="s">
        <v>1372</v>
      </c>
      <c r="B18" s="158" t="s">
        <v>1373</v>
      </c>
      <c r="C18" s="158" t="s">
        <v>60</v>
      </c>
      <c r="D18" s="159">
        <v>42856</v>
      </c>
      <c r="E18" s="159"/>
      <c r="F18" s="160" t="s">
        <v>1344</v>
      </c>
      <c r="G18" s="158" t="s">
        <v>1348</v>
      </c>
      <c r="H18" s="159">
        <v>44229.629689814799</v>
      </c>
      <c r="I18" s="158"/>
      <c r="J18" s="158"/>
      <c r="K18" s="160" t="s">
        <v>1344</v>
      </c>
      <c r="L18" s="158"/>
    </row>
    <row r="19" spans="1:12" ht="42.75" x14ac:dyDescent="0.2">
      <c r="A19" s="158" t="s">
        <v>1374</v>
      </c>
      <c r="B19" s="158" t="s">
        <v>1375</v>
      </c>
      <c r="C19" s="158" t="s">
        <v>60</v>
      </c>
      <c r="D19" s="159">
        <v>42826</v>
      </c>
      <c r="E19" s="159"/>
      <c r="F19" s="160" t="s">
        <v>1344</v>
      </c>
      <c r="G19" s="158" t="s">
        <v>1348</v>
      </c>
      <c r="H19" s="159">
        <v>44229.629689814799</v>
      </c>
      <c r="I19" s="158"/>
      <c r="J19" s="158"/>
      <c r="K19" s="160" t="s">
        <v>1344</v>
      </c>
      <c r="L19" s="158"/>
    </row>
    <row r="20" spans="1:12" ht="42.75" x14ac:dyDescent="0.2">
      <c r="A20" s="158" t="s">
        <v>531</v>
      </c>
      <c r="B20" s="158" t="s">
        <v>1376</v>
      </c>
      <c r="C20" s="158" t="s">
        <v>60</v>
      </c>
      <c r="D20" s="159">
        <v>44044</v>
      </c>
      <c r="E20" s="159"/>
      <c r="F20" s="160" t="s">
        <v>1344</v>
      </c>
      <c r="G20" s="158" t="s">
        <v>1348</v>
      </c>
      <c r="H20" s="159">
        <v>44229.629689814799</v>
      </c>
      <c r="I20" s="158"/>
      <c r="J20" s="158"/>
      <c r="K20" s="160" t="s">
        <v>1344</v>
      </c>
      <c r="L20" s="158"/>
    </row>
    <row r="21" spans="1:12" ht="42.75" x14ac:dyDescent="0.2">
      <c r="A21" s="158" t="s">
        <v>1377</v>
      </c>
      <c r="B21" s="158" t="s">
        <v>1378</v>
      </c>
      <c r="C21" s="158" t="s">
        <v>60</v>
      </c>
      <c r="D21" s="159">
        <v>44044</v>
      </c>
      <c r="E21" s="159"/>
      <c r="F21" s="160" t="s">
        <v>1344</v>
      </c>
      <c r="G21" s="158" t="s">
        <v>1348</v>
      </c>
      <c r="H21" s="159">
        <v>44229.629689814799</v>
      </c>
      <c r="I21" s="158"/>
      <c r="J21" s="158"/>
      <c r="K21" s="160" t="s">
        <v>1344</v>
      </c>
      <c r="L21" s="158"/>
    </row>
    <row r="22" spans="1:12" ht="71.25" x14ac:dyDescent="0.2">
      <c r="A22" s="158" t="s">
        <v>1379</v>
      </c>
      <c r="B22" s="158" t="s">
        <v>1380</v>
      </c>
      <c r="C22" s="158" t="s">
        <v>60</v>
      </c>
      <c r="D22" s="159">
        <v>42856</v>
      </c>
      <c r="E22" s="159"/>
      <c r="F22" s="160" t="s">
        <v>1344</v>
      </c>
      <c r="G22" s="158" t="s">
        <v>1348</v>
      </c>
      <c r="H22" s="159">
        <v>44229.629689814799</v>
      </c>
      <c r="I22" s="158"/>
      <c r="J22" s="158"/>
      <c r="K22" s="160" t="s">
        <v>1344</v>
      </c>
      <c r="L22" s="158"/>
    </row>
    <row r="23" spans="1:12" ht="42.75" x14ac:dyDescent="0.2">
      <c r="A23" s="158" t="s">
        <v>1381</v>
      </c>
      <c r="B23" s="158" t="s">
        <v>1382</v>
      </c>
      <c r="C23" s="158" t="s">
        <v>60</v>
      </c>
      <c r="D23" s="159">
        <v>42370</v>
      </c>
      <c r="E23" s="159"/>
      <c r="F23" s="160" t="s">
        <v>1344</v>
      </c>
      <c r="G23" s="158" t="s">
        <v>1348</v>
      </c>
      <c r="H23" s="159">
        <v>44229.629689814799</v>
      </c>
      <c r="I23" s="158"/>
      <c r="J23" s="158"/>
      <c r="K23" s="160" t="s">
        <v>1344</v>
      </c>
      <c r="L23" s="158"/>
    </row>
    <row r="24" spans="1:12" ht="14.25" x14ac:dyDescent="0.2">
      <c r="A24" s="158" t="s">
        <v>1383</v>
      </c>
      <c r="B24" s="158" t="s">
        <v>1383</v>
      </c>
      <c r="C24" s="158"/>
      <c r="D24" s="159"/>
      <c r="E24" s="159"/>
      <c r="F24" s="160" t="s">
        <v>1344</v>
      </c>
      <c r="G24" s="158"/>
      <c r="H24" s="159"/>
      <c r="I24" s="158"/>
      <c r="J24" s="158"/>
      <c r="K24" s="160" t="s">
        <v>1344</v>
      </c>
      <c r="L24" s="158"/>
    </row>
    <row r="25" spans="1:12" ht="57" x14ac:dyDescent="0.2">
      <c r="A25" s="158" t="s">
        <v>1384</v>
      </c>
      <c r="B25" s="158" t="s">
        <v>1385</v>
      </c>
      <c r="C25" s="158" t="s">
        <v>60</v>
      </c>
      <c r="D25" s="159">
        <v>42370</v>
      </c>
      <c r="E25" s="159"/>
      <c r="F25" s="160" t="s">
        <v>1344</v>
      </c>
      <c r="G25" s="158" t="s">
        <v>1348</v>
      </c>
      <c r="H25" s="159">
        <v>44229.629689814799</v>
      </c>
      <c r="I25" s="158"/>
      <c r="J25" s="158"/>
      <c r="K25" s="160" t="s">
        <v>1344</v>
      </c>
      <c r="L25" s="158"/>
    </row>
    <row r="26" spans="1:12" ht="28.5" x14ac:dyDescent="0.2">
      <c r="A26" s="158" t="s">
        <v>1386</v>
      </c>
      <c r="B26" s="158" t="s">
        <v>1387</v>
      </c>
      <c r="C26" s="158" t="s">
        <v>60</v>
      </c>
      <c r="D26" s="159">
        <v>42856</v>
      </c>
      <c r="E26" s="159"/>
      <c r="F26" s="160" t="s">
        <v>1344</v>
      </c>
      <c r="G26" s="158" t="s">
        <v>1348</v>
      </c>
      <c r="H26" s="159">
        <v>44229.629689814799</v>
      </c>
      <c r="I26" s="158"/>
      <c r="J26" s="158"/>
      <c r="K26" s="160" t="s">
        <v>1344</v>
      </c>
      <c r="L26" s="158"/>
    </row>
    <row r="27" spans="1:12" ht="42.75" x14ac:dyDescent="0.2">
      <c r="A27" s="158" t="s">
        <v>1388</v>
      </c>
      <c r="B27" s="158" t="s">
        <v>1389</v>
      </c>
      <c r="C27" s="158" t="s">
        <v>60</v>
      </c>
      <c r="D27" s="159">
        <v>44044</v>
      </c>
      <c r="E27" s="159"/>
      <c r="F27" s="160" t="s">
        <v>1344</v>
      </c>
      <c r="G27" s="158" t="s">
        <v>1348</v>
      </c>
      <c r="H27" s="159">
        <v>44229.629689814799</v>
      </c>
      <c r="I27" s="158"/>
      <c r="J27" s="158"/>
      <c r="K27" s="160" t="s">
        <v>1344</v>
      </c>
      <c r="L27" s="158"/>
    </row>
    <row r="28" spans="1:12" ht="28.5" x14ac:dyDescent="0.2">
      <c r="A28" s="158" t="s">
        <v>1390</v>
      </c>
      <c r="B28" s="158" t="s">
        <v>1391</v>
      </c>
      <c r="C28" s="158" t="s">
        <v>60</v>
      </c>
      <c r="D28" s="159">
        <v>43831</v>
      </c>
      <c r="E28" s="159"/>
      <c r="F28" s="160" t="s">
        <v>1344</v>
      </c>
      <c r="G28" s="158" t="s">
        <v>1348</v>
      </c>
      <c r="H28" s="159">
        <v>44229.629689814799</v>
      </c>
      <c r="I28" s="158"/>
      <c r="J28" s="158"/>
      <c r="K28" s="160" t="s">
        <v>1344</v>
      </c>
      <c r="L28" s="158"/>
    </row>
    <row r="29" spans="1:12" ht="42.75" x14ac:dyDescent="0.2">
      <c r="A29" s="158" t="s">
        <v>536</v>
      </c>
      <c r="B29" s="158" t="s">
        <v>1392</v>
      </c>
      <c r="C29" s="158" t="s">
        <v>60</v>
      </c>
      <c r="D29" s="159">
        <v>43831</v>
      </c>
      <c r="E29" s="159"/>
      <c r="F29" s="160" t="s">
        <v>1344</v>
      </c>
      <c r="G29" s="158" t="s">
        <v>1348</v>
      </c>
      <c r="H29" s="159">
        <v>44229.629689814799</v>
      </c>
      <c r="I29" s="158"/>
      <c r="J29" s="158"/>
      <c r="K29" s="160" t="s">
        <v>1344</v>
      </c>
      <c r="L29" s="158"/>
    </row>
    <row r="30" spans="1:12" ht="28.5" x14ac:dyDescent="0.2">
      <c r="A30" s="158" t="s">
        <v>1393</v>
      </c>
      <c r="B30" s="158" t="s">
        <v>1394</v>
      </c>
      <c r="C30" s="158" t="s">
        <v>60</v>
      </c>
      <c r="D30" s="159">
        <v>43556</v>
      </c>
      <c r="E30" s="159"/>
      <c r="F30" s="160" t="s">
        <v>1344</v>
      </c>
      <c r="G30" s="158" t="s">
        <v>1348</v>
      </c>
      <c r="H30" s="159">
        <v>44229.629689814799</v>
      </c>
      <c r="I30" s="158"/>
      <c r="J30" s="158"/>
      <c r="K30" s="160" t="s">
        <v>1344</v>
      </c>
      <c r="L30" s="158"/>
    </row>
    <row r="31" spans="1:12" ht="28.5" x14ac:dyDescent="0.2">
      <c r="A31" s="158" t="s">
        <v>540</v>
      </c>
      <c r="B31" s="158" t="s">
        <v>1395</v>
      </c>
      <c r="C31" s="158" t="s">
        <v>60</v>
      </c>
      <c r="D31" s="159">
        <v>43831</v>
      </c>
      <c r="E31" s="159"/>
      <c r="F31" s="160" t="s">
        <v>1344</v>
      </c>
      <c r="G31" s="158" t="s">
        <v>1348</v>
      </c>
      <c r="H31" s="159">
        <v>44229.629689814799</v>
      </c>
      <c r="I31" s="158"/>
      <c r="J31" s="158"/>
      <c r="K31" s="160" t="s">
        <v>1344</v>
      </c>
      <c r="L31" s="158"/>
    </row>
    <row r="32" spans="1:12" ht="42.75" x14ac:dyDescent="0.2">
      <c r="A32" s="158" t="s">
        <v>1396</v>
      </c>
      <c r="B32" s="158" t="s">
        <v>1397</v>
      </c>
      <c r="C32" s="158" t="s">
        <v>60</v>
      </c>
      <c r="D32" s="159">
        <v>43831</v>
      </c>
      <c r="E32" s="159"/>
      <c r="F32" s="160" t="s">
        <v>1344</v>
      </c>
      <c r="G32" s="158" t="s">
        <v>1348</v>
      </c>
      <c r="H32" s="159">
        <v>44229.629689814799</v>
      </c>
      <c r="I32" s="158"/>
      <c r="J32" s="158"/>
      <c r="K32" s="160" t="s">
        <v>1344</v>
      </c>
      <c r="L32" s="158"/>
    </row>
    <row r="33" spans="1:12" ht="57" x14ac:dyDescent="0.2">
      <c r="A33" s="158" t="s">
        <v>1398</v>
      </c>
      <c r="B33" s="158" t="s">
        <v>1399</v>
      </c>
      <c r="C33" s="158" t="s">
        <v>1371</v>
      </c>
      <c r="D33" s="159">
        <v>43831</v>
      </c>
      <c r="E33" s="159"/>
      <c r="F33" s="160" t="s">
        <v>1344</v>
      </c>
      <c r="G33" s="158"/>
      <c r="H33" s="159"/>
      <c r="I33" s="158"/>
      <c r="J33" s="158"/>
      <c r="K33" s="160" t="s">
        <v>1344</v>
      </c>
      <c r="L33" s="158"/>
    </row>
    <row r="34" spans="1:12" ht="28.5" x14ac:dyDescent="0.2">
      <c r="A34" s="158" t="s">
        <v>1400</v>
      </c>
      <c r="B34" s="158" t="s">
        <v>1401</v>
      </c>
      <c r="C34" s="158" t="s">
        <v>60</v>
      </c>
      <c r="D34" s="159">
        <v>43556</v>
      </c>
      <c r="E34" s="159"/>
      <c r="F34" s="160" t="s">
        <v>1344</v>
      </c>
      <c r="G34" s="158" t="s">
        <v>1348</v>
      </c>
      <c r="H34" s="159">
        <v>44229.629689814799</v>
      </c>
      <c r="I34" s="158"/>
      <c r="J34" s="158"/>
      <c r="K34" s="160" t="s">
        <v>1344</v>
      </c>
      <c r="L34" s="158"/>
    </row>
    <row r="35" spans="1:12" ht="42.75" x14ac:dyDescent="0.2">
      <c r="A35" s="158" t="s">
        <v>1402</v>
      </c>
      <c r="B35" s="158" t="s">
        <v>1403</v>
      </c>
      <c r="C35" s="158" t="s">
        <v>60</v>
      </c>
      <c r="D35" s="159">
        <v>43556</v>
      </c>
      <c r="E35" s="159"/>
      <c r="F35" s="160" t="s">
        <v>1344</v>
      </c>
      <c r="G35" s="158" t="s">
        <v>1348</v>
      </c>
      <c r="H35" s="159">
        <v>44229.629689814799</v>
      </c>
      <c r="I35" s="158"/>
      <c r="J35" s="158"/>
      <c r="K35" s="160" t="s">
        <v>1344</v>
      </c>
      <c r="L35" s="158"/>
    </row>
    <row r="36" spans="1:12" ht="42.75" x14ac:dyDescent="0.2">
      <c r="A36" s="158" t="s">
        <v>1404</v>
      </c>
      <c r="B36" s="158" t="s">
        <v>1405</v>
      </c>
      <c r="C36" s="158" t="s">
        <v>1371</v>
      </c>
      <c r="D36" s="159">
        <v>43831</v>
      </c>
      <c r="E36" s="159"/>
      <c r="F36" s="160" t="s">
        <v>1344</v>
      </c>
      <c r="G36" s="158"/>
      <c r="H36" s="159"/>
      <c r="I36" s="158"/>
      <c r="J36" s="158"/>
      <c r="K36" s="160" t="s">
        <v>1344</v>
      </c>
      <c r="L36" s="158"/>
    </row>
    <row r="37" spans="1:12" ht="28.5" x14ac:dyDescent="0.2">
      <c r="A37" s="158" t="s">
        <v>1404</v>
      </c>
      <c r="B37" s="158" t="s">
        <v>1406</v>
      </c>
      <c r="C37" s="158" t="s">
        <v>60</v>
      </c>
      <c r="D37" s="159">
        <v>43466</v>
      </c>
      <c r="E37" s="159"/>
      <c r="F37" s="160" t="s">
        <v>1344</v>
      </c>
      <c r="G37" s="158" t="s">
        <v>1348</v>
      </c>
      <c r="H37" s="159">
        <v>44229.629689814799</v>
      </c>
      <c r="I37" s="158"/>
      <c r="J37" s="158"/>
      <c r="K37" s="160" t="s">
        <v>1344</v>
      </c>
      <c r="L37" s="158"/>
    </row>
    <row r="38" spans="1:12" ht="42.75" x14ac:dyDescent="0.2">
      <c r="A38" s="158" t="s">
        <v>1407</v>
      </c>
      <c r="B38" s="158" t="s">
        <v>1408</v>
      </c>
      <c r="C38" s="158" t="s">
        <v>1371</v>
      </c>
      <c r="D38" s="159">
        <v>43831</v>
      </c>
      <c r="E38" s="159"/>
      <c r="F38" s="160" t="s">
        <v>1344</v>
      </c>
      <c r="G38" s="158"/>
      <c r="H38" s="159"/>
      <c r="I38" s="158"/>
      <c r="J38" s="158"/>
      <c r="K38" s="160" t="s">
        <v>1344</v>
      </c>
      <c r="L38" s="158"/>
    </row>
    <row r="39" spans="1:12" ht="28.5" x14ac:dyDescent="0.2">
      <c r="A39" s="158" t="s">
        <v>1407</v>
      </c>
      <c r="B39" s="158" t="s">
        <v>1354</v>
      </c>
      <c r="C39" s="158" t="s">
        <v>60</v>
      </c>
      <c r="D39" s="159">
        <v>43556</v>
      </c>
      <c r="E39" s="159">
        <v>43861</v>
      </c>
      <c r="F39" s="160" t="s">
        <v>1344</v>
      </c>
      <c r="G39" s="158" t="s">
        <v>1348</v>
      </c>
      <c r="H39" s="159">
        <v>44229.629689814799</v>
      </c>
      <c r="I39" s="158"/>
      <c r="J39" s="158"/>
      <c r="K39" s="160" t="s">
        <v>1344</v>
      </c>
      <c r="L39" s="158"/>
    </row>
    <row r="40" spans="1:12" ht="28.5" x14ac:dyDescent="0.2">
      <c r="A40" s="158" t="s">
        <v>544</v>
      </c>
      <c r="B40" s="158" t="s">
        <v>1354</v>
      </c>
      <c r="C40" s="158" t="s">
        <v>60</v>
      </c>
      <c r="D40" s="159">
        <v>43831</v>
      </c>
      <c r="E40" s="159"/>
      <c r="F40" s="160" t="s">
        <v>1344</v>
      </c>
      <c r="G40" s="158" t="s">
        <v>1348</v>
      </c>
      <c r="H40" s="159">
        <v>44229.629689814799</v>
      </c>
      <c r="I40" s="158"/>
      <c r="J40" s="158"/>
      <c r="K40" s="160" t="s">
        <v>1344</v>
      </c>
      <c r="L40" s="158"/>
    </row>
    <row r="41" spans="1:12" ht="28.5" x14ac:dyDescent="0.2">
      <c r="A41" s="158" t="s">
        <v>1409</v>
      </c>
      <c r="B41" s="158" t="s">
        <v>1354</v>
      </c>
      <c r="C41" s="158" t="s">
        <v>1371</v>
      </c>
      <c r="D41" s="159">
        <v>43831</v>
      </c>
      <c r="E41" s="159"/>
      <c r="F41" s="160" t="s">
        <v>1344</v>
      </c>
      <c r="G41" s="158"/>
      <c r="H41" s="159"/>
      <c r="I41" s="158"/>
      <c r="J41" s="158"/>
      <c r="K41" s="160" t="s">
        <v>1344</v>
      </c>
      <c r="L41" s="158"/>
    </row>
    <row r="42" spans="1:12" ht="57" x14ac:dyDescent="0.2">
      <c r="A42" s="158" t="s">
        <v>1410</v>
      </c>
      <c r="B42" s="158" t="s">
        <v>1399</v>
      </c>
      <c r="C42" s="158" t="s">
        <v>1371</v>
      </c>
      <c r="D42" s="159">
        <v>43831</v>
      </c>
      <c r="E42" s="159"/>
      <c r="F42" s="160" t="s">
        <v>1344</v>
      </c>
      <c r="G42" s="158"/>
      <c r="H42" s="159"/>
      <c r="I42" s="158"/>
      <c r="J42" s="158"/>
      <c r="K42" s="160" t="s">
        <v>1344</v>
      </c>
      <c r="L42" s="158"/>
    </row>
    <row r="43" spans="1:12" ht="42.75" x14ac:dyDescent="0.2">
      <c r="A43" s="158" t="s">
        <v>1410</v>
      </c>
      <c r="B43" s="158" t="s">
        <v>1411</v>
      </c>
      <c r="C43" s="158" t="s">
        <v>60</v>
      </c>
      <c r="D43" s="159">
        <v>43831</v>
      </c>
      <c r="E43" s="159"/>
      <c r="F43" s="160" t="s">
        <v>1344</v>
      </c>
      <c r="G43" s="158" t="s">
        <v>1348</v>
      </c>
      <c r="H43" s="159">
        <v>44229.629689814799</v>
      </c>
      <c r="I43" s="158"/>
      <c r="J43" s="158"/>
      <c r="K43" s="160" t="s">
        <v>1344</v>
      </c>
      <c r="L43" s="158"/>
    </row>
    <row r="44" spans="1:12" ht="28.5" x14ac:dyDescent="0.2">
      <c r="A44" s="158" t="s">
        <v>1412</v>
      </c>
      <c r="B44" s="158" t="s">
        <v>1413</v>
      </c>
      <c r="C44" s="158" t="s">
        <v>60</v>
      </c>
      <c r="D44" s="159">
        <v>42736</v>
      </c>
      <c r="E44" s="159"/>
      <c r="F44" s="160" t="s">
        <v>1344</v>
      </c>
      <c r="G44" s="158" t="s">
        <v>1348</v>
      </c>
      <c r="H44" s="159">
        <v>44229.629689814799</v>
      </c>
      <c r="I44" s="158"/>
      <c r="J44" s="158"/>
      <c r="K44" s="160" t="s">
        <v>1344</v>
      </c>
      <c r="L44" s="158"/>
    </row>
    <row r="45" spans="1:12" ht="28.5" x14ac:dyDescent="0.2">
      <c r="A45" s="158" t="s">
        <v>1414</v>
      </c>
      <c r="B45" s="158" t="s">
        <v>1415</v>
      </c>
      <c r="C45" s="158" t="s">
        <v>60</v>
      </c>
      <c r="D45" s="159">
        <v>43831</v>
      </c>
      <c r="E45" s="159"/>
      <c r="F45" s="160" t="s">
        <v>1344</v>
      </c>
      <c r="G45" s="158" t="s">
        <v>1348</v>
      </c>
      <c r="H45" s="159">
        <v>44229.629689814799</v>
      </c>
      <c r="I45" s="158"/>
      <c r="J45" s="158"/>
      <c r="K45" s="160" t="s">
        <v>1344</v>
      </c>
      <c r="L45" s="158"/>
    </row>
    <row r="46" spans="1:12" ht="28.5" x14ac:dyDescent="0.2">
      <c r="A46" s="158" t="s">
        <v>616</v>
      </c>
      <c r="B46" s="158" t="s">
        <v>1416</v>
      </c>
      <c r="C46" s="158" t="s">
        <v>60</v>
      </c>
      <c r="D46" s="159">
        <v>42736</v>
      </c>
      <c r="E46" s="159"/>
      <c r="F46" s="160" t="s">
        <v>1344</v>
      </c>
      <c r="G46" s="158" t="s">
        <v>1348</v>
      </c>
      <c r="H46" s="159">
        <v>44229.629689814799</v>
      </c>
      <c r="I46" s="158"/>
      <c r="J46" s="158"/>
      <c r="K46" s="160" t="s">
        <v>1344</v>
      </c>
      <c r="L46" s="158"/>
    </row>
    <row r="47" spans="1:12" ht="99.75" x14ac:dyDescent="0.2">
      <c r="A47" s="158" t="s">
        <v>1417</v>
      </c>
      <c r="B47" s="158" t="s">
        <v>1418</v>
      </c>
      <c r="C47" s="158" t="s">
        <v>60</v>
      </c>
      <c r="D47" s="159">
        <v>44013</v>
      </c>
      <c r="E47" s="159"/>
      <c r="F47" s="160" t="s">
        <v>1344</v>
      </c>
      <c r="G47" s="158" t="s">
        <v>1348</v>
      </c>
      <c r="H47" s="159">
        <v>44229.629689814799</v>
      </c>
      <c r="I47" s="158"/>
      <c r="J47" s="158"/>
      <c r="K47" s="160" t="s">
        <v>1344</v>
      </c>
      <c r="L47" s="158"/>
    </row>
    <row r="48" spans="1:12" ht="42.75" x14ac:dyDescent="0.2">
      <c r="A48" s="158" t="s">
        <v>1419</v>
      </c>
      <c r="B48" s="158" t="s">
        <v>1420</v>
      </c>
      <c r="C48" s="158" t="s">
        <v>60</v>
      </c>
      <c r="D48" s="159"/>
      <c r="E48" s="159"/>
      <c r="F48" s="160" t="s">
        <v>1344</v>
      </c>
      <c r="G48" s="158" t="s">
        <v>1348</v>
      </c>
      <c r="H48" s="159">
        <v>44229.629689814799</v>
      </c>
      <c r="I48" s="158"/>
      <c r="J48" s="158"/>
      <c r="K48" s="160" t="s">
        <v>1344</v>
      </c>
      <c r="L48" s="158"/>
    </row>
    <row r="49" spans="1:12" ht="42.75" x14ac:dyDescent="0.2">
      <c r="A49" s="158" t="s">
        <v>829</v>
      </c>
      <c r="B49" s="158" t="s">
        <v>1421</v>
      </c>
      <c r="C49" s="158" t="s">
        <v>60</v>
      </c>
      <c r="D49" s="159">
        <v>42370</v>
      </c>
      <c r="E49" s="159"/>
      <c r="F49" s="160" t="s">
        <v>1344</v>
      </c>
      <c r="G49" s="158" t="s">
        <v>1348</v>
      </c>
      <c r="H49" s="159">
        <v>44229.629689814799</v>
      </c>
      <c r="I49" s="158"/>
      <c r="J49" s="158"/>
      <c r="K49" s="160" t="s">
        <v>1344</v>
      </c>
      <c r="L49" s="158"/>
    </row>
    <row r="50" spans="1:12" ht="28.5" x14ac:dyDescent="0.2">
      <c r="A50" s="158" t="s">
        <v>1422</v>
      </c>
      <c r="B50" s="158" t="s">
        <v>1423</v>
      </c>
      <c r="C50" s="158" t="s">
        <v>1371</v>
      </c>
      <c r="D50" s="159">
        <v>43831</v>
      </c>
      <c r="E50" s="159"/>
      <c r="F50" s="160" t="s">
        <v>1344</v>
      </c>
      <c r="G50" s="158"/>
      <c r="H50" s="159"/>
      <c r="I50" s="158"/>
      <c r="J50" s="158"/>
      <c r="K50" s="160" t="s">
        <v>1344</v>
      </c>
      <c r="L50" s="158"/>
    </row>
    <row r="51" spans="1:12" ht="28.5" x14ac:dyDescent="0.2">
      <c r="A51" s="158" t="s">
        <v>1424</v>
      </c>
      <c r="B51" s="158" t="s">
        <v>1425</v>
      </c>
      <c r="C51" s="158" t="s">
        <v>60</v>
      </c>
      <c r="D51" s="159"/>
      <c r="E51" s="159"/>
      <c r="F51" s="160" t="s">
        <v>1344</v>
      </c>
      <c r="G51" s="158" t="s">
        <v>1348</v>
      </c>
      <c r="H51" s="159">
        <v>44229.629689814799</v>
      </c>
      <c r="I51" s="158"/>
      <c r="J51" s="158"/>
      <c r="K51" s="160" t="s">
        <v>1344</v>
      </c>
      <c r="L51" s="158"/>
    </row>
    <row r="52" spans="1:12" ht="28.5" x14ac:dyDescent="0.2">
      <c r="A52" s="158" t="s">
        <v>465</v>
      </c>
      <c r="B52" s="158" t="s">
        <v>1426</v>
      </c>
      <c r="C52" s="158" t="s">
        <v>60</v>
      </c>
      <c r="D52" s="159">
        <v>42370</v>
      </c>
      <c r="E52" s="159"/>
      <c r="F52" s="160" t="s">
        <v>1344</v>
      </c>
      <c r="G52" s="158" t="s">
        <v>1348</v>
      </c>
      <c r="H52" s="159">
        <v>44229.629689814799</v>
      </c>
      <c r="I52" s="158"/>
      <c r="J52" s="158"/>
      <c r="K52" s="160" t="s">
        <v>1344</v>
      </c>
      <c r="L52" s="158"/>
    </row>
    <row r="53" spans="1:12" ht="28.5" x14ac:dyDescent="0.2">
      <c r="A53" s="158" t="s">
        <v>548</v>
      </c>
      <c r="B53" s="158" t="s">
        <v>1427</v>
      </c>
      <c r="C53" s="158" t="s">
        <v>60</v>
      </c>
      <c r="D53" s="159">
        <v>42370</v>
      </c>
      <c r="E53" s="159"/>
      <c r="F53" s="160" t="s">
        <v>1344</v>
      </c>
      <c r="G53" s="158" t="s">
        <v>1348</v>
      </c>
      <c r="H53" s="159">
        <v>44229.629689814799</v>
      </c>
      <c r="I53" s="158"/>
      <c r="J53" s="158"/>
      <c r="K53" s="160" t="s">
        <v>1344</v>
      </c>
      <c r="L53" s="158"/>
    </row>
    <row r="54" spans="1:12" ht="28.5" x14ac:dyDescent="0.2">
      <c r="A54" s="158" t="s">
        <v>620</v>
      </c>
      <c r="B54" s="158" t="s">
        <v>1428</v>
      </c>
      <c r="C54" s="158" t="s">
        <v>60</v>
      </c>
      <c r="D54" s="159">
        <v>42370</v>
      </c>
      <c r="E54" s="159"/>
      <c r="F54" s="160" t="s">
        <v>1344</v>
      </c>
      <c r="G54" s="158" t="s">
        <v>1348</v>
      </c>
      <c r="H54" s="159">
        <v>44229.629689814799</v>
      </c>
      <c r="I54" s="158"/>
      <c r="J54" s="158"/>
      <c r="K54" s="160" t="s">
        <v>1344</v>
      </c>
      <c r="L54" s="158"/>
    </row>
    <row r="55" spans="1:12" ht="28.5" x14ac:dyDescent="0.2">
      <c r="A55" s="158" t="s">
        <v>1429</v>
      </c>
      <c r="B55" s="158" t="s">
        <v>1430</v>
      </c>
      <c r="C55" s="158" t="s">
        <v>60</v>
      </c>
      <c r="D55" s="159">
        <v>42370</v>
      </c>
      <c r="E55" s="159"/>
      <c r="F55" s="160" t="s">
        <v>1344</v>
      </c>
      <c r="G55" s="158" t="s">
        <v>1348</v>
      </c>
      <c r="H55" s="159">
        <v>44229.629689814799</v>
      </c>
      <c r="I55" s="158"/>
      <c r="J55" s="158"/>
      <c r="K55" s="160" t="s">
        <v>1344</v>
      </c>
      <c r="L55" s="158"/>
    </row>
    <row r="56" spans="1:12" ht="28.5" x14ac:dyDescent="0.2">
      <c r="A56" s="158" t="s">
        <v>690</v>
      </c>
      <c r="B56" s="158" t="s">
        <v>1431</v>
      </c>
      <c r="C56" s="158" t="s">
        <v>60</v>
      </c>
      <c r="D56" s="159">
        <v>42370</v>
      </c>
      <c r="E56" s="159"/>
      <c r="F56" s="160" t="s">
        <v>1344</v>
      </c>
      <c r="G56" s="158" t="s">
        <v>1348</v>
      </c>
      <c r="H56" s="159">
        <v>44229.629689814799</v>
      </c>
      <c r="I56" s="158"/>
      <c r="J56" s="158"/>
      <c r="K56" s="160" t="s">
        <v>1344</v>
      </c>
      <c r="L56" s="158"/>
    </row>
    <row r="57" spans="1:12" ht="42.75" x14ac:dyDescent="0.2">
      <c r="A57" s="158" t="s">
        <v>553</v>
      </c>
      <c r="B57" s="158" t="s">
        <v>1432</v>
      </c>
      <c r="C57" s="158" t="s">
        <v>60</v>
      </c>
      <c r="D57" s="159">
        <v>42370</v>
      </c>
      <c r="E57" s="159"/>
      <c r="F57" s="160" t="s">
        <v>1344</v>
      </c>
      <c r="G57" s="158" t="s">
        <v>1348</v>
      </c>
      <c r="H57" s="159">
        <v>44229.629689814799</v>
      </c>
      <c r="I57" s="158"/>
      <c r="J57" s="158"/>
      <c r="K57" s="160" t="s">
        <v>1344</v>
      </c>
      <c r="L57" s="158"/>
    </row>
    <row r="58" spans="1:12" ht="57" x14ac:dyDescent="0.2">
      <c r="A58" s="158" t="s">
        <v>1433</v>
      </c>
      <c r="B58" s="158" t="s">
        <v>1434</v>
      </c>
      <c r="C58" s="158" t="s">
        <v>60</v>
      </c>
      <c r="D58" s="159">
        <v>42736</v>
      </c>
      <c r="E58" s="159"/>
      <c r="F58" s="160" t="s">
        <v>1344</v>
      </c>
      <c r="G58" s="158" t="s">
        <v>1348</v>
      </c>
      <c r="H58" s="159">
        <v>44229.629689814799</v>
      </c>
      <c r="I58" s="158"/>
      <c r="J58" s="158"/>
      <c r="K58" s="160" t="s">
        <v>1344</v>
      </c>
      <c r="L58" s="158"/>
    </row>
    <row r="59" spans="1:12" ht="42.75" x14ac:dyDescent="0.2">
      <c r="A59" s="158" t="s">
        <v>1435</v>
      </c>
      <c r="B59" s="158" t="s">
        <v>1436</v>
      </c>
      <c r="C59" s="158" t="s">
        <v>60</v>
      </c>
      <c r="D59" s="159">
        <v>43525</v>
      </c>
      <c r="E59" s="159"/>
      <c r="F59" s="160" t="s">
        <v>1344</v>
      </c>
      <c r="G59" s="158" t="s">
        <v>1348</v>
      </c>
      <c r="H59" s="159">
        <v>44229.629689814799</v>
      </c>
      <c r="I59" s="158"/>
      <c r="J59" s="158"/>
      <c r="K59" s="160" t="s">
        <v>1344</v>
      </c>
      <c r="L59" s="158"/>
    </row>
    <row r="60" spans="1:12" ht="28.5" x14ac:dyDescent="0.2">
      <c r="A60" s="158" t="s">
        <v>657</v>
      </c>
      <c r="B60" s="158" t="s">
        <v>1437</v>
      </c>
      <c r="C60" s="158" t="s">
        <v>60</v>
      </c>
      <c r="D60" s="159">
        <v>42370</v>
      </c>
      <c r="E60" s="159"/>
      <c r="F60" s="160" t="s">
        <v>1344</v>
      </c>
      <c r="G60" s="158" t="s">
        <v>1348</v>
      </c>
      <c r="H60" s="159">
        <v>44229.629689814799</v>
      </c>
      <c r="I60" s="158"/>
      <c r="J60" s="158"/>
      <c r="K60" s="160" t="s">
        <v>1344</v>
      </c>
      <c r="L60" s="158"/>
    </row>
    <row r="61" spans="1:12" ht="42.75" x14ac:dyDescent="0.2">
      <c r="A61" s="158" t="s">
        <v>835</v>
      </c>
      <c r="B61" s="158" t="s">
        <v>1438</v>
      </c>
      <c r="C61" s="158" t="s">
        <v>60</v>
      </c>
      <c r="D61" s="159">
        <v>42370</v>
      </c>
      <c r="E61" s="159"/>
      <c r="F61" s="160" t="s">
        <v>1344</v>
      </c>
      <c r="G61" s="158" t="s">
        <v>1348</v>
      </c>
      <c r="H61" s="159">
        <v>44229.629689814799</v>
      </c>
      <c r="I61" s="158"/>
      <c r="J61" s="158"/>
      <c r="K61" s="160" t="s">
        <v>1344</v>
      </c>
      <c r="L61" s="158"/>
    </row>
    <row r="62" spans="1:12" ht="28.5" x14ac:dyDescent="0.2">
      <c r="A62" s="158" t="s">
        <v>478</v>
      </c>
      <c r="B62" s="158" t="s">
        <v>1439</v>
      </c>
      <c r="C62" s="158" t="s">
        <v>60</v>
      </c>
      <c r="D62" s="159">
        <v>42370</v>
      </c>
      <c r="E62" s="159"/>
      <c r="F62" s="160" t="s">
        <v>1344</v>
      </c>
      <c r="G62" s="158" t="s">
        <v>1348</v>
      </c>
      <c r="H62" s="159">
        <v>44229.629689814799</v>
      </c>
      <c r="I62" s="158"/>
      <c r="J62" s="158"/>
      <c r="K62" s="160" t="s">
        <v>1344</v>
      </c>
      <c r="L62" s="158"/>
    </row>
    <row r="63" spans="1:12" ht="28.5" x14ac:dyDescent="0.2">
      <c r="A63" s="158" t="s">
        <v>483</v>
      </c>
      <c r="B63" s="158" t="s">
        <v>1440</v>
      </c>
      <c r="C63" s="158" t="s">
        <v>60</v>
      </c>
      <c r="D63" s="159">
        <v>42370</v>
      </c>
      <c r="E63" s="159"/>
      <c r="F63" s="160" t="s">
        <v>1344</v>
      </c>
      <c r="G63" s="158" t="s">
        <v>1348</v>
      </c>
      <c r="H63" s="159">
        <v>44229.629689814799</v>
      </c>
      <c r="I63" s="158"/>
      <c r="J63" s="158"/>
      <c r="K63" s="160" t="s">
        <v>1344</v>
      </c>
      <c r="L63" s="158"/>
    </row>
    <row r="64" spans="1:12" ht="57" x14ac:dyDescent="0.2">
      <c r="A64" s="158" t="s">
        <v>1441</v>
      </c>
      <c r="B64" s="158" t="s">
        <v>1442</v>
      </c>
      <c r="C64" s="158" t="s">
        <v>60</v>
      </c>
      <c r="D64" s="159">
        <v>42370</v>
      </c>
      <c r="E64" s="159"/>
      <c r="F64" s="160" t="s">
        <v>1344</v>
      </c>
      <c r="G64" s="158" t="s">
        <v>1348</v>
      </c>
      <c r="H64" s="159">
        <v>44229.629689814799</v>
      </c>
      <c r="I64" s="158"/>
      <c r="J64" s="158"/>
      <c r="K64" s="160" t="s">
        <v>1344</v>
      </c>
      <c r="L64" s="158"/>
    </row>
    <row r="65" spans="1:12" ht="28.5" x14ac:dyDescent="0.2">
      <c r="A65" s="158" t="s">
        <v>842</v>
      </c>
      <c r="B65" s="158" t="s">
        <v>1443</v>
      </c>
      <c r="C65" s="158" t="s">
        <v>60</v>
      </c>
      <c r="D65" s="159">
        <v>42370</v>
      </c>
      <c r="E65" s="159"/>
      <c r="F65" s="160" t="s">
        <v>1344</v>
      </c>
      <c r="G65" s="158" t="s">
        <v>1348</v>
      </c>
      <c r="H65" s="159">
        <v>44229.629689814799</v>
      </c>
      <c r="I65" s="158"/>
      <c r="J65" s="158"/>
      <c r="K65" s="160" t="s">
        <v>1344</v>
      </c>
      <c r="L65" s="158"/>
    </row>
    <row r="66" spans="1:12" ht="42.75" x14ac:dyDescent="0.2">
      <c r="A66" s="158" t="s">
        <v>1444</v>
      </c>
      <c r="B66" s="158" t="s">
        <v>1445</v>
      </c>
      <c r="C66" s="158" t="s">
        <v>60</v>
      </c>
      <c r="D66" s="159">
        <v>42370</v>
      </c>
      <c r="E66" s="159"/>
      <c r="F66" s="160" t="s">
        <v>1344</v>
      </c>
      <c r="G66" s="158" t="s">
        <v>1348</v>
      </c>
      <c r="H66" s="159">
        <v>44229.629689814799</v>
      </c>
      <c r="I66" s="158"/>
      <c r="J66" s="158"/>
      <c r="K66" s="160" t="s">
        <v>1344</v>
      </c>
      <c r="L66" s="158"/>
    </row>
    <row r="67" spans="1:12" ht="28.5" x14ac:dyDescent="0.2">
      <c r="A67" s="158" t="s">
        <v>1446</v>
      </c>
      <c r="B67" s="158" t="s">
        <v>1447</v>
      </c>
      <c r="C67" s="158" t="s">
        <v>60</v>
      </c>
      <c r="D67" s="159">
        <v>43922</v>
      </c>
      <c r="E67" s="159"/>
      <c r="F67" s="160" t="s">
        <v>1344</v>
      </c>
      <c r="G67" s="158" t="s">
        <v>1348</v>
      </c>
      <c r="H67" s="159">
        <v>44229.629689814799</v>
      </c>
      <c r="I67" s="158"/>
      <c r="J67" s="158"/>
      <c r="K67" s="160" t="s">
        <v>1344</v>
      </c>
      <c r="L67" s="158"/>
    </row>
    <row r="68" spans="1:12" ht="42.75" x14ac:dyDescent="0.2">
      <c r="A68" s="158" t="s">
        <v>1448</v>
      </c>
      <c r="B68" s="158" t="s">
        <v>1421</v>
      </c>
      <c r="C68" s="158" t="s">
        <v>1371</v>
      </c>
      <c r="D68" s="159">
        <v>43831</v>
      </c>
      <c r="E68" s="159"/>
      <c r="F68" s="160" t="s">
        <v>1344</v>
      </c>
      <c r="G68" s="158"/>
      <c r="H68" s="159"/>
      <c r="I68" s="158"/>
      <c r="J68" s="158"/>
      <c r="K68" s="160" t="s">
        <v>1344</v>
      </c>
      <c r="L68" s="158"/>
    </row>
    <row r="69" spans="1:12" ht="57" x14ac:dyDescent="0.2">
      <c r="A69" s="158" t="s">
        <v>573</v>
      </c>
      <c r="B69" s="158" t="s">
        <v>1449</v>
      </c>
      <c r="C69" s="158" t="s">
        <v>60</v>
      </c>
      <c r="D69" s="159">
        <v>42370</v>
      </c>
      <c r="E69" s="159"/>
      <c r="F69" s="160" t="s">
        <v>1344</v>
      </c>
      <c r="G69" s="158" t="s">
        <v>1348</v>
      </c>
      <c r="H69" s="159">
        <v>44229.629689814799</v>
      </c>
      <c r="I69" s="158"/>
      <c r="J69" s="158"/>
      <c r="K69" s="160" t="s">
        <v>1344</v>
      </c>
      <c r="L69" s="158"/>
    </row>
    <row r="70" spans="1:12" ht="28.5" x14ac:dyDescent="0.2">
      <c r="A70" s="158" t="s">
        <v>1450</v>
      </c>
      <c r="B70" s="158" t="s">
        <v>1451</v>
      </c>
      <c r="C70" s="158" t="s">
        <v>60</v>
      </c>
      <c r="D70" s="159">
        <v>42856</v>
      </c>
      <c r="E70" s="159"/>
      <c r="F70" s="160" t="s">
        <v>1344</v>
      </c>
      <c r="G70" s="158" t="s">
        <v>1348</v>
      </c>
      <c r="H70" s="159">
        <v>44229.629689814799</v>
      </c>
      <c r="I70" s="158"/>
      <c r="J70" s="158"/>
      <c r="K70" s="160" t="s">
        <v>1344</v>
      </c>
      <c r="L70" s="158"/>
    </row>
    <row r="71" spans="1:12" ht="28.5" x14ac:dyDescent="0.2">
      <c r="A71" s="158" t="s">
        <v>578</v>
      </c>
      <c r="B71" s="158" t="s">
        <v>1452</v>
      </c>
      <c r="C71" s="158" t="s">
        <v>60</v>
      </c>
      <c r="D71" s="159">
        <v>42370</v>
      </c>
      <c r="E71" s="159"/>
      <c r="F71" s="160" t="s">
        <v>1344</v>
      </c>
      <c r="G71" s="158" t="s">
        <v>1348</v>
      </c>
      <c r="H71" s="159">
        <v>44229.629689814799</v>
      </c>
      <c r="I71" s="158"/>
      <c r="J71" s="158"/>
      <c r="K71" s="160" t="s">
        <v>1344</v>
      </c>
      <c r="L71" s="158"/>
    </row>
    <row r="72" spans="1:12" ht="71.25" x14ac:dyDescent="0.2">
      <c r="A72" s="158" t="s">
        <v>487</v>
      </c>
      <c r="B72" s="158" t="s">
        <v>1453</v>
      </c>
      <c r="C72" s="158" t="s">
        <v>60</v>
      </c>
      <c r="D72" s="159">
        <v>42461</v>
      </c>
      <c r="E72" s="159"/>
      <c r="F72" s="160" t="s">
        <v>1344</v>
      </c>
      <c r="G72" s="158" t="s">
        <v>1348</v>
      </c>
      <c r="H72" s="159">
        <v>44229.629689814799</v>
      </c>
      <c r="I72" s="158"/>
      <c r="J72" s="158"/>
      <c r="K72" s="160" t="s">
        <v>1344</v>
      </c>
      <c r="L72" s="158"/>
    </row>
    <row r="73" spans="1:12" ht="28.5" x14ac:dyDescent="0.2">
      <c r="A73" s="158" t="s">
        <v>1454</v>
      </c>
      <c r="B73" s="158" t="s">
        <v>1455</v>
      </c>
      <c r="C73" s="158" t="s">
        <v>60</v>
      </c>
      <c r="D73" s="159">
        <v>43678</v>
      </c>
      <c r="E73" s="159"/>
      <c r="F73" s="160" t="s">
        <v>1344</v>
      </c>
      <c r="G73" s="158" t="s">
        <v>1348</v>
      </c>
      <c r="H73" s="159">
        <v>44229.629689814799</v>
      </c>
      <c r="I73" s="158"/>
      <c r="J73" s="158"/>
      <c r="K73" s="160" t="s">
        <v>1344</v>
      </c>
      <c r="L73" s="158"/>
    </row>
    <row r="74" spans="1:12" ht="28.5" x14ac:dyDescent="0.2">
      <c r="A74" s="158" t="s">
        <v>1456</v>
      </c>
      <c r="B74" s="158" t="s">
        <v>1457</v>
      </c>
      <c r="C74" s="158" t="s">
        <v>60</v>
      </c>
      <c r="D74" s="159">
        <v>42917</v>
      </c>
      <c r="E74" s="159"/>
      <c r="F74" s="160" t="s">
        <v>1344</v>
      </c>
      <c r="G74" s="158" t="s">
        <v>1348</v>
      </c>
      <c r="H74" s="159">
        <v>44229.629689814799</v>
      </c>
      <c r="I74" s="158"/>
      <c r="J74" s="158"/>
      <c r="K74" s="160" t="s">
        <v>1344</v>
      </c>
      <c r="L74" s="158"/>
    </row>
    <row r="75" spans="1:12" ht="42.75" x14ac:dyDescent="0.2">
      <c r="A75" s="158" t="s">
        <v>1458</v>
      </c>
      <c r="B75" s="158" t="s">
        <v>1459</v>
      </c>
      <c r="C75" s="158" t="s">
        <v>60</v>
      </c>
      <c r="D75" s="159">
        <v>43556</v>
      </c>
      <c r="E75" s="159"/>
      <c r="F75" s="160" t="s">
        <v>1344</v>
      </c>
      <c r="G75" s="158" t="s">
        <v>1348</v>
      </c>
      <c r="H75" s="159">
        <v>44229.629689814799</v>
      </c>
      <c r="I75" s="158"/>
      <c r="J75" s="158"/>
      <c r="K75" s="160" t="s">
        <v>1344</v>
      </c>
      <c r="L75" s="158"/>
    </row>
    <row r="76" spans="1:12" ht="28.5" x14ac:dyDescent="0.2">
      <c r="A76" s="158" t="s">
        <v>1460</v>
      </c>
      <c r="B76" s="158" t="s">
        <v>1461</v>
      </c>
      <c r="C76" s="158" t="s">
        <v>60</v>
      </c>
      <c r="D76" s="159">
        <v>43617</v>
      </c>
      <c r="E76" s="159"/>
      <c r="F76" s="160" t="s">
        <v>1344</v>
      </c>
      <c r="G76" s="158" t="s">
        <v>1348</v>
      </c>
      <c r="H76" s="159">
        <v>44229.629689814799</v>
      </c>
      <c r="I76" s="158"/>
      <c r="J76" s="158"/>
      <c r="K76" s="160" t="s">
        <v>1344</v>
      </c>
      <c r="L76" s="158"/>
    </row>
    <row r="77" spans="1:12" ht="28.5" x14ac:dyDescent="0.2">
      <c r="A77" s="158" t="s">
        <v>1462</v>
      </c>
      <c r="B77" s="158" t="s">
        <v>1463</v>
      </c>
      <c r="C77" s="158" t="s">
        <v>60</v>
      </c>
      <c r="D77" s="159">
        <v>43617</v>
      </c>
      <c r="E77" s="159"/>
      <c r="F77" s="160" t="s">
        <v>1344</v>
      </c>
      <c r="G77" s="158" t="s">
        <v>1348</v>
      </c>
      <c r="H77" s="159">
        <v>44229.629689814799</v>
      </c>
      <c r="I77" s="158"/>
      <c r="J77" s="158"/>
      <c r="K77" s="160" t="s">
        <v>1344</v>
      </c>
      <c r="L77" s="158"/>
    </row>
    <row r="78" spans="1:12" ht="42.75" x14ac:dyDescent="0.2">
      <c r="A78" s="158" t="s">
        <v>1464</v>
      </c>
      <c r="B78" s="158" t="s">
        <v>1465</v>
      </c>
      <c r="C78" s="158" t="s">
        <v>1371</v>
      </c>
      <c r="D78" s="159">
        <v>43831</v>
      </c>
      <c r="E78" s="159"/>
      <c r="F78" s="160" t="s">
        <v>1344</v>
      </c>
      <c r="G78" s="158"/>
      <c r="H78" s="159"/>
      <c r="I78" s="158"/>
      <c r="J78" s="158"/>
      <c r="K78" s="160" t="s">
        <v>1344</v>
      </c>
      <c r="L78" s="158"/>
    </row>
    <row r="79" spans="1:12" ht="42.75" x14ac:dyDescent="0.2">
      <c r="A79" s="158" t="s">
        <v>1466</v>
      </c>
      <c r="B79" s="158" t="s">
        <v>1467</v>
      </c>
      <c r="C79" s="158" t="s">
        <v>1371</v>
      </c>
      <c r="D79" s="159">
        <v>43831</v>
      </c>
      <c r="E79" s="159"/>
      <c r="F79" s="160" t="s">
        <v>1344</v>
      </c>
      <c r="G79" s="158"/>
      <c r="H79" s="159"/>
      <c r="I79" s="158"/>
      <c r="J79" s="158"/>
      <c r="K79" s="160" t="s">
        <v>1344</v>
      </c>
      <c r="L79" s="158"/>
    </row>
    <row r="80" spans="1:12" ht="42.75" x14ac:dyDescent="0.2">
      <c r="A80" s="158" t="s">
        <v>587</v>
      </c>
      <c r="B80" s="158" t="s">
        <v>1468</v>
      </c>
      <c r="C80" s="158" t="s">
        <v>60</v>
      </c>
      <c r="D80" s="159">
        <v>42370</v>
      </c>
      <c r="E80" s="159"/>
      <c r="F80" s="160" t="s">
        <v>1344</v>
      </c>
      <c r="G80" s="158" t="s">
        <v>1348</v>
      </c>
      <c r="H80" s="159">
        <v>44229.629689814799</v>
      </c>
      <c r="I80" s="158"/>
      <c r="J80" s="158"/>
      <c r="K80" s="160" t="s">
        <v>1344</v>
      </c>
      <c r="L80" s="158"/>
    </row>
    <row r="81" spans="1:12" ht="71.25" x14ac:dyDescent="0.2">
      <c r="A81" s="158" t="s">
        <v>496</v>
      </c>
      <c r="B81" s="158" t="s">
        <v>1469</v>
      </c>
      <c r="C81" s="158" t="s">
        <v>60</v>
      </c>
      <c r="D81" s="159">
        <v>42370</v>
      </c>
      <c r="E81" s="159"/>
      <c r="F81" s="160" t="s">
        <v>1344</v>
      </c>
      <c r="G81" s="158" t="s">
        <v>1348</v>
      </c>
      <c r="H81" s="159">
        <v>44229.629689814799</v>
      </c>
      <c r="I81" s="158"/>
      <c r="J81" s="158"/>
      <c r="K81" s="160" t="s">
        <v>1344</v>
      </c>
      <c r="L81" s="158"/>
    </row>
    <row r="82" spans="1:12" ht="42.75" x14ac:dyDescent="0.2">
      <c r="A82" s="158" t="s">
        <v>1470</v>
      </c>
      <c r="B82" s="158" t="s">
        <v>1471</v>
      </c>
      <c r="C82" s="158" t="s">
        <v>60</v>
      </c>
      <c r="D82" s="159">
        <v>43678</v>
      </c>
      <c r="E82" s="159"/>
      <c r="F82" s="160" t="s">
        <v>1344</v>
      </c>
      <c r="G82" s="158" t="s">
        <v>1348</v>
      </c>
      <c r="H82" s="159">
        <v>44229.629689814799</v>
      </c>
      <c r="I82" s="158"/>
      <c r="J82" s="158"/>
      <c r="K82" s="160" t="s">
        <v>1344</v>
      </c>
      <c r="L82" s="158"/>
    </row>
    <row r="83" spans="1:12" ht="28.5" x14ac:dyDescent="0.2">
      <c r="A83" s="158" t="s">
        <v>1472</v>
      </c>
      <c r="B83" s="158" t="s">
        <v>1473</v>
      </c>
      <c r="C83" s="158" t="s">
        <v>60</v>
      </c>
      <c r="D83" s="159">
        <v>42920</v>
      </c>
      <c r="E83" s="159"/>
      <c r="F83" s="160" t="s">
        <v>1344</v>
      </c>
      <c r="G83" s="158" t="s">
        <v>1348</v>
      </c>
      <c r="H83" s="159">
        <v>44229.629689814799</v>
      </c>
      <c r="I83" s="158"/>
      <c r="J83" s="158"/>
      <c r="K83" s="160" t="s">
        <v>1344</v>
      </c>
      <c r="L83" s="158"/>
    </row>
    <row r="84" spans="1:12" ht="28.5" x14ac:dyDescent="0.2">
      <c r="A84" s="158" t="s">
        <v>1474</v>
      </c>
      <c r="B84" s="158" t="s">
        <v>1475</v>
      </c>
      <c r="C84" s="158" t="s">
        <v>60</v>
      </c>
      <c r="D84" s="159">
        <v>43983</v>
      </c>
      <c r="E84" s="159"/>
      <c r="F84" s="160" t="s">
        <v>1344</v>
      </c>
      <c r="G84" s="158" t="s">
        <v>1348</v>
      </c>
      <c r="H84" s="159">
        <v>44229.629689814799</v>
      </c>
      <c r="I84" s="158"/>
      <c r="J84" s="158"/>
      <c r="K84" s="160" t="s">
        <v>1344</v>
      </c>
      <c r="L84" s="158"/>
    </row>
    <row r="85" spans="1:12" ht="42.75" x14ac:dyDescent="0.2">
      <c r="A85" s="158" t="s">
        <v>596</v>
      </c>
      <c r="B85" s="158" t="s">
        <v>1476</v>
      </c>
      <c r="C85" s="158" t="s">
        <v>60</v>
      </c>
      <c r="D85" s="159">
        <v>43983</v>
      </c>
      <c r="E85" s="159"/>
      <c r="F85" s="160" t="s">
        <v>1344</v>
      </c>
      <c r="G85" s="158" t="s">
        <v>1348</v>
      </c>
      <c r="H85" s="159">
        <v>44229.629689814799</v>
      </c>
      <c r="I85" s="158"/>
      <c r="J85" s="158"/>
      <c r="K85" s="160" t="s">
        <v>1344</v>
      </c>
      <c r="L85" s="158"/>
    </row>
    <row r="86" spans="1:12" ht="42.75" x14ac:dyDescent="0.2">
      <c r="A86" s="158" t="s">
        <v>1477</v>
      </c>
      <c r="B86" s="158" t="s">
        <v>1478</v>
      </c>
      <c r="C86" s="158" t="s">
        <v>1371</v>
      </c>
      <c r="D86" s="159">
        <v>43831</v>
      </c>
      <c r="E86" s="159"/>
      <c r="F86" s="160" t="s">
        <v>1344</v>
      </c>
      <c r="G86" s="158"/>
      <c r="H86" s="159"/>
      <c r="I86" s="158"/>
      <c r="J86" s="158"/>
      <c r="K86" s="160" t="s">
        <v>1344</v>
      </c>
      <c r="L86" s="158"/>
    </row>
    <row r="87" spans="1:12" ht="199.5" x14ac:dyDescent="0.2">
      <c r="A87" s="158" t="s">
        <v>1479</v>
      </c>
      <c r="B87" s="158" t="s">
        <v>1480</v>
      </c>
      <c r="C87" s="158" t="s">
        <v>1371</v>
      </c>
      <c r="D87" s="159">
        <v>43831</v>
      </c>
      <c r="E87" s="159"/>
      <c r="F87" s="160" t="s">
        <v>1344</v>
      </c>
      <c r="G87" s="158"/>
      <c r="H87" s="159"/>
      <c r="I87" s="158"/>
      <c r="J87" s="158"/>
      <c r="K87" s="160" t="s">
        <v>1344</v>
      </c>
      <c r="L87" s="158"/>
    </row>
    <row r="88" spans="1:12" ht="42.75" x14ac:dyDescent="0.2">
      <c r="A88" s="158" t="s">
        <v>1481</v>
      </c>
      <c r="B88" s="158" t="s">
        <v>1482</v>
      </c>
      <c r="C88" s="158" t="s">
        <v>1371</v>
      </c>
      <c r="D88" s="159">
        <v>43831</v>
      </c>
      <c r="E88" s="159"/>
      <c r="F88" s="160" t="s">
        <v>1344</v>
      </c>
      <c r="G88" s="158"/>
      <c r="H88" s="159"/>
      <c r="I88" s="158"/>
      <c r="J88" s="158"/>
      <c r="K88" s="160" t="s">
        <v>1344</v>
      </c>
      <c r="L88" s="158"/>
    </row>
    <row r="89" spans="1:12" ht="28.5" x14ac:dyDescent="0.2">
      <c r="A89" s="158" t="s">
        <v>1483</v>
      </c>
      <c r="B89" s="158" t="s">
        <v>1484</v>
      </c>
      <c r="C89" s="158" t="s">
        <v>1371</v>
      </c>
      <c r="D89" s="159">
        <v>43831</v>
      </c>
      <c r="E89" s="159"/>
      <c r="F89" s="160" t="s">
        <v>1344</v>
      </c>
      <c r="G89" s="158"/>
      <c r="H89" s="159"/>
      <c r="I89" s="158"/>
      <c r="J89" s="158"/>
      <c r="K89" s="160" t="s">
        <v>1344</v>
      </c>
      <c r="L89" s="158"/>
    </row>
    <row r="90" spans="1:12" ht="14.25" x14ac:dyDescent="0.2">
      <c r="A90" s="158" t="s">
        <v>1485</v>
      </c>
      <c r="B90" s="158" t="s">
        <v>1485</v>
      </c>
      <c r="C90" s="158"/>
      <c r="D90" s="159"/>
      <c r="E90" s="159"/>
      <c r="F90" s="160" t="s">
        <v>1344</v>
      </c>
      <c r="G90" s="158"/>
      <c r="H90" s="159"/>
      <c r="I90" s="158"/>
      <c r="J90" s="158"/>
      <c r="K90" s="160" t="s">
        <v>1344</v>
      </c>
      <c r="L90" s="158"/>
    </row>
    <row r="91" spans="1:12" ht="57" x14ac:dyDescent="0.2">
      <c r="A91" s="158" t="s">
        <v>1486</v>
      </c>
      <c r="B91" s="158" t="s">
        <v>1449</v>
      </c>
      <c r="C91" s="158" t="s">
        <v>1371</v>
      </c>
      <c r="D91" s="159">
        <v>43831</v>
      </c>
      <c r="E91" s="159"/>
      <c r="F91" s="160" t="s">
        <v>1344</v>
      </c>
      <c r="G91" s="158"/>
      <c r="H91" s="159"/>
      <c r="I91" s="158"/>
      <c r="J91" s="158"/>
      <c r="K91" s="160" t="s">
        <v>1344</v>
      </c>
      <c r="L91" s="158"/>
    </row>
    <row r="92" spans="1:12" ht="42.75" x14ac:dyDescent="0.2">
      <c r="A92" s="158" t="s">
        <v>1487</v>
      </c>
      <c r="B92" s="158" t="s">
        <v>1488</v>
      </c>
      <c r="C92" s="158" t="s">
        <v>1371</v>
      </c>
      <c r="D92" s="159">
        <v>43831</v>
      </c>
      <c r="E92" s="159"/>
      <c r="F92" s="160" t="s">
        <v>1344</v>
      </c>
      <c r="G92" s="158"/>
      <c r="H92" s="159"/>
      <c r="I92" s="158"/>
      <c r="J92" s="158"/>
      <c r="K92" s="160" t="s">
        <v>1344</v>
      </c>
      <c r="L92" s="158"/>
    </row>
    <row r="93" spans="1:12" ht="85.5" x14ac:dyDescent="0.2">
      <c r="A93" s="158" t="s">
        <v>1489</v>
      </c>
      <c r="B93" s="158" t="s">
        <v>1490</v>
      </c>
      <c r="C93" s="158" t="s">
        <v>1371</v>
      </c>
      <c r="D93" s="159">
        <v>43831</v>
      </c>
      <c r="E93" s="159"/>
      <c r="F93" s="160" t="s">
        <v>1344</v>
      </c>
      <c r="G93" s="158"/>
      <c r="H93" s="159"/>
      <c r="I93" s="158"/>
      <c r="J93" s="158"/>
      <c r="K93" s="160" t="s">
        <v>1344</v>
      </c>
      <c r="L93" s="158"/>
    </row>
    <row r="94" spans="1:12" ht="71.25" x14ac:dyDescent="0.2">
      <c r="A94" s="158" t="s">
        <v>1491</v>
      </c>
      <c r="B94" s="158" t="s">
        <v>1492</v>
      </c>
      <c r="C94" s="158" t="s">
        <v>1371</v>
      </c>
      <c r="D94" s="159">
        <v>43831</v>
      </c>
      <c r="E94" s="159"/>
      <c r="F94" s="160" t="s">
        <v>1344</v>
      </c>
      <c r="G94" s="158"/>
      <c r="H94" s="159"/>
      <c r="I94" s="158"/>
      <c r="J94" s="158"/>
      <c r="K94" s="160" t="s">
        <v>1344</v>
      </c>
      <c r="L94" s="158"/>
    </row>
    <row r="95" spans="1:12" ht="42.75" x14ac:dyDescent="0.2">
      <c r="A95" s="158" t="s">
        <v>1493</v>
      </c>
      <c r="B95" s="158" t="s">
        <v>1421</v>
      </c>
      <c r="C95" s="158" t="s">
        <v>1371</v>
      </c>
      <c r="D95" s="159">
        <v>43831</v>
      </c>
      <c r="E95" s="159"/>
      <c r="F95" s="160" t="s">
        <v>1344</v>
      </c>
      <c r="G95" s="158"/>
      <c r="H95" s="159"/>
      <c r="I95" s="158"/>
      <c r="J95" s="158"/>
      <c r="K95" s="160" t="s">
        <v>1344</v>
      </c>
      <c r="L95" s="158"/>
    </row>
    <row r="96" spans="1:12" ht="42.75" x14ac:dyDescent="0.2">
      <c r="A96" s="158" t="s">
        <v>1494</v>
      </c>
      <c r="B96" s="158" t="s">
        <v>1465</v>
      </c>
      <c r="C96" s="158" t="s">
        <v>1371</v>
      </c>
      <c r="D96" s="159">
        <v>43831</v>
      </c>
      <c r="E96" s="159"/>
      <c r="F96" s="160" t="s">
        <v>1344</v>
      </c>
      <c r="G96" s="158"/>
      <c r="H96" s="159"/>
      <c r="I96" s="158"/>
      <c r="J96" s="158"/>
      <c r="K96" s="160" t="s">
        <v>1344</v>
      </c>
      <c r="L96" s="158"/>
    </row>
    <row r="97" spans="1:12" ht="42.75" x14ac:dyDescent="0.2">
      <c r="A97" s="158" t="s">
        <v>1495</v>
      </c>
      <c r="B97" s="158" t="s">
        <v>1467</v>
      </c>
      <c r="C97" s="158" t="s">
        <v>1371</v>
      </c>
      <c r="D97" s="159">
        <v>43831</v>
      </c>
      <c r="E97" s="159"/>
      <c r="F97" s="160" t="s">
        <v>1344</v>
      </c>
      <c r="G97" s="158"/>
      <c r="H97" s="159"/>
      <c r="I97" s="158"/>
      <c r="J97" s="158"/>
      <c r="K97" s="160" t="s">
        <v>1344</v>
      </c>
      <c r="L97" s="158"/>
    </row>
    <row r="98" spans="1:12" ht="42.75" x14ac:dyDescent="0.2">
      <c r="A98" s="158" t="s">
        <v>1496</v>
      </c>
      <c r="B98" s="158" t="s">
        <v>1478</v>
      </c>
      <c r="C98" s="158" t="s">
        <v>1371</v>
      </c>
      <c r="D98" s="159">
        <v>43831</v>
      </c>
      <c r="E98" s="159"/>
      <c r="F98" s="160" t="s">
        <v>1344</v>
      </c>
      <c r="G98" s="158"/>
      <c r="H98" s="159"/>
      <c r="I98" s="158"/>
      <c r="J98" s="158"/>
      <c r="K98" s="160" t="s">
        <v>1344</v>
      </c>
      <c r="L98" s="158"/>
    </row>
    <row r="99" spans="1:12" ht="199.5" x14ac:dyDescent="0.2">
      <c r="A99" s="158" t="s">
        <v>1497</v>
      </c>
      <c r="B99" s="158" t="s">
        <v>1480</v>
      </c>
      <c r="C99" s="158" t="s">
        <v>1371</v>
      </c>
      <c r="D99" s="159">
        <v>43831</v>
      </c>
      <c r="E99" s="159"/>
      <c r="F99" s="160" t="s">
        <v>1344</v>
      </c>
      <c r="G99" s="158"/>
      <c r="H99" s="159"/>
      <c r="I99" s="158"/>
      <c r="J99" s="158"/>
      <c r="K99" s="160" t="s">
        <v>1344</v>
      </c>
      <c r="L99" s="158"/>
    </row>
    <row r="100" spans="1:12" ht="42.75" x14ac:dyDescent="0.2">
      <c r="A100" s="158" t="s">
        <v>1498</v>
      </c>
      <c r="B100" s="158" t="s">
        <v>1482</v>
      </c>
      <c r="C100" s="158" t="s">
        <v>1371</v>
      </c>
      <c r="D100" s="159">
        <v>43831</v>
      </c>
      <c r="E100" s="159"/>
      <c r="F100" s="160" t="s">
        <v>1344</v>
      </c>
      <c r="G100" s="158"/>
      <c r="H100" s="159"/>
      <c r="I100" s="158"/>
      <c r="J100" s="158"/>
      <c r="K100" s="160" t="s">
        <v>1344</v>
      </c>
      <c r="L100" s="158"/>
    </row>
    <row r="101" spans="1:12" ht="28.5" x14ac:dyDescent="0.2">
      <c r="A101" s="158" t="s">
        <v>1499</v>
      </c>
      <c r="B101" s="158" t="s">
        <v>1484</v>
      </c>
      <c r="C101" s="158" t="s">
        <v>1371</v>
      </c>
      <c r="D101" s="159">
        <v>43831</v>
      </c>
      <c r="E101" s="159"/>
      <c r="F101" s="160" t="s">
        <v>1344</v>
      </c>
      <c r="G101" s="158"/>
      <c r="H101" s="159"/>
      <c r="I101" s="158"/>
      <c r="J101" s="158"/>
      <c r="K101" s="160" t="s">
        <v>1344</v>
      </c>
      <c r="L101" s="158"/>
    </row>
    <row r="102" spans="1:12" ht="57" x14ac:dyDescent="0.2">
      <c r="A102" s="158" t="s">
        <v>1500</v>
      </c>
      <c r="B102" s="158" t="s">
        <v>1449</v>
      </c>
      <c r="C102" s="158" t="s">
        <v>1371</v>
      </c>
      <c r="D102" s="159">
        <v>43831</v>
      </c>
      <c r="E102" s="159"/>
      <c r="F102" s="160" t="s">
        <v>1344</v>
      </c>
      <c r="G102" s="158"/>
      <c r="H102" s="159"/>
      <c r="I102" s="158"/>
      <c r="J102" s="158"/>
      <c r="K102" s="160" t="s">
        <v>1344</v>
      </c>
      <c r="L102" s="158"/>
    </row>
    <row r="103" spans="1:12" ht="28.5" x14ac:dyDescent="0.2">
      <c r="A103" s="158" t="s">
        <v>1501</v>
      </c>
      <c r="B103" s="158" t="s">
        <v>1502</v>
      </c>
      <c r="C103" s="158" t="s">
        <v>1371</v>
      </c>
      <c r="D103" s="159">
        <v>43831</v>
      </c>
      <c r="E103" s="159"/>
      <c r="F103" s="160" t="s">
        <v>1344</v>
      </c>
      <c r="G103" s="158"/>
      <c r="H103" s="159"/>
      <c r="I103" s="158"/>
      <c r="J103" s="158"/>
      <c r="K103" s="160" t="s">
        <v>1344</v>
      </c>
      <c r="L103" s="158"/>
    </row>
    <row r="104" spans="1:12" ht="71.25" x14ac:dyDescent="0.2">
      <c r="A104" s="158" t="s">
        <v>1503</v>
      </c>
      <c r="B104" s="158" t="s">
        <v>1453</v>
      </c>
      <c r="C104" s="158" t="s">
        <v>1371</v>
      </c>
      <c r="D104" s="159">
        <v>43831</v>
      </c>
      <c r="E104" s="159"/>
      <c r="F104" s="160" t="s">
        <v>1344</v>
      </c>
      <c r="G104" s="158"/>
      <c r="H104" s="159"/>
      <c r="I104" s="158"/>
      <c r="J104" s="158"/>
      <c r="K104" s="160" t="s">
        <v>1344</v>
      </c>
      <c r="L104" s="158"/>
    </row>
    <row r="105" spans="1:12" ht="71.25" x14ac:dyDescent="0.2">
      <c r="A105" s="158" t="s">
        <v>1504</v>
      </c>
      <c r="B105" s="158" t="s">
        <v>1492</v>
      </c>
      <c r="C105" s="158" t="s">
        <v>1371</v>
      </c>
      <c r="D105" s="159">
        <v>43831</v>
      </c>
      <c r="E105" s="159"/>
      <c r="F105" s="160" t="s">
        <v>1344</v>
      </c>
      <c r="G105" s="158"/>
      <c r="H105" s="159"/>
      <c r="I105" s="158"/>
      <c r="J105" s="158"/>
      <c r="K105" s="160" t="s">
        <v>1344</v>
      </c>
      <c r="L105" s="158"/>
    </row>
    <row r="106" spans="1:12" ht="28.5" x14ac:dyDescent="0.2">
      <c r="A106" s="158" t="s">
        <v>1505</v>
      </c>
      <c r="B106" s="158" t="s">
        <v>1506</v>
      </c>
      <c r="C106" s="158" t="s">
        <v>60</v>
      </c>
      <c r="D106" s="159">
        <v>44198</v>
      </c>
      <c r="E106" s="159"/>
      <c r="F106" s="160" t="s">
        <v>1344</v>
      </c>
      <c r="G106" s="158" t="s">
        <v>1348</v>
      </c>
      <c r="H106" s="159">
        <v>44229.629689814799</v>
      </c>
      <c r="I106" s="158"/>
      <c r="J106" s="158"/>
      <c r="K106" s="160" t="s">
        <v>1344</v>
      </c>
      <c r="L106" s="158"/>
    </row>
    <row r="107" spans="1:12" ht="28.5" x14ac:dyDescent="0.2">
      <c r="A107" s="158" t="s">
        <v>1507</v>
      </c>
      <c r="B107" s="158" t="s">
        <v>1508</v>
      </c>
      <c r="C107" s="158"/>
      <c r="D107" s="159">
        <v>42370</v>
      </c>
      <c r="E107" s="159"/>
      <c r="F107" s="160" t="s">
        <v>1344</v>
      </c>
      <c r="G107" s="158" t="s">
        <v>1345</v>
      </c>
      <c r="H107" s="159">
        <v>43137.508308599499</v>
      </c>
      <c r="I107" s="158"/>
      <c r="J107" s="158"/>
      <c r="K107" s="160" t="s">
        <v>1344</v>
      </c>
      <c r="L107" s="158"/>
    </row>
    <row r="108" spans="1:12" ht="28.5" x14ac:dyDescent="0.2">
      <c r="A108" s="158" t="s">
        <v>1509</v>
      </c>
      <c r="B108" s="158" t="s">
        <v>1510</v>
      </c>
      <c r="C108" s="158" t="s">
        <v>60</v>
      </c>
      <c r="D108" s="159">
        <v>44198</v>
      </c>
      <c r="E108" s="159"/>
      <c r="F108" s="160" t="s">
        <v>1344</v>
      </c>
      <c r="G108" s="158" t="s">
        <v>1348</v>
      </c>
      <c r="H108" s="159">
        <v>44229.629689814799</v>
      </c>
      <c r="I108" s="158"/>
      <c r="J108" s="158"/>
      <c r="K108" s="160" t="s">
        <v>1344</v>
      </c>
      <c r="L108" s="158"/>
    </row>
    <row r="109" spans="1:12" ht="28.5" x14ac:dyDescent="0.2">
      <c r="A109" s="158" t="s">
        <v>630</v>
      </c>
      <c r="B109" s="158" t="s">
        <v>1511</v>
      </c>
      <c r="C109" s="158" t="s">
        <v>60</v>
      </c>
      <c r="D109" s="159">
        <v>42370</v>
      </c>
      <c r="E109" s="159"/>
      <c r="F109" s="160" t="s">
        <v>1344</v>
      </c>
      <c r="G109" s="158" t="s">
        <v>1348</v>
      </c>
      <c r="H109" s="159">
        <v>44229.629689814799</v>
      </c>
      <c r="I109" s="158"/>
      <c r="J109" s="158"/>
      <c r="K109" s="160" t="s">
        <v>1344</v>
      </c>
      <c r="L109" s="158"/>
    </row>
    <row r="110" spans="1:12" ht="28.5" x14ac:dyDescent="0.2">
      <c r="A110" s="158" t="s">
        <v>727</v>
      </c>
      <c r="B110" s="158" t="s">
        <v>1512</v>
      </c>
      <c r="C110" s="158" t="s">
        <v>60</v>
      </c>
      <c r="D110" s="159">
        <v>42370</v>
      </c>
      <c r="E110" s="159"/>
      <c r="F110" s="160" t="s">
        <v>1344</v>
      </c>
      <c r="G110" s="158" t="s">
        <v>1348</v>
      </c>
      <c r="H110" s="159">
        <v>44229.629689814799</v>
      </c>
      <c r="I110" s="158"/>
      <c r="J110" s="158"/>
      <c r="K110" s="160" t="s">
        <v>1344</v>
      </c>
      <c r="L110" s="158"/>
    </row>
    <row r="111" spans="1:12" ht="28.5" x14ac:dyDescent="0.2">
      <c r="A111" s="158" t="s">
        <v>731</v>
      </c>
      <c r="B111" s="158" t="s">
        <v>1513</v>
      </c>
      <c r="C111" s="158" t="s">
        <v>60</v>
      </c>
      <c r="D111" s="159">
        <v>42370</v>
      </c>
      <c r="E111" s="159"/>
      <c r="F111" s="160" t="s">
        <v>1344</v>
      </c>
      <c r="G111" s="158" t="s">
        <v>1348</v>
      </c>
      <c r="H111" s="159">
        <v>44229.629689814799</v>
      </c>
      <c r="I111" s="158"/>
      <c r="J111" s="158"/>
      <c r="K111" s="160" t="s">
        <v>1344</v>
      </c>
      <c r="L111" s="158"/>
    </row>
    <row r="112" spans="1:12" ht="28.5" x14ac:dyDescent="0.2">
      <c r="A112" s="158" t="s">
        <v>735</v>
      </c>
      <c r="B112" s="158" t="s">
        <v>1514</v>
      </c>
      <c r="C112" s="158" t="s">
        <v>60</v>
      </c>
      <c r="D112" s="159">
        <v>42370</v>
      </c>
      <c r="E112" s="159"/>
      <c r="F112" s="160" t="s">
        <v>1344</v>
      </c>
      <c r="G112" s="158" t="s">
        <v>1348</v>
      </c>
      <c r="H112" s="159">
        <v>44229.629689814799</v>
      </c>
      <c r="I112" s="158"/>
      <c r="J112" s="158"/>
      <c r="K112" s="160" t="s">
        <v>1344</v>
      </c>
      <c r="L112" s="158"/>
    </row>
    <row r="113" spans="1:12" ht="28.5" x14ac:dyDescent="0.2">
      <c r="A113" s="158" t="s">
        <v>786</v>
      </c>
      <c r="B113" s="158" t="s">
        <v>1515</v>
      </c>
      <c r="C113" s="158" t="s">
        <v>60</v>
      </c>
      <c r="D113" s="159">
        <v>42736</v>
      </c>
      <c r="E113" s="159"/>
      <c r="F113" s="160" t="s">
        <v>1344</v>
      </c>
      <c r="G113" s="158" t="s">
        <v>1348</v>
      </c>
      <c r="H113" s="159">
        <v>44229.629689814799</v>
      </c>
      <c r="I113" s="158"/>
      <c r="J113" s="158"/>
      <c r="K113" s="160" t="s">
        <v>1344</v>
      </c>
      <c r="L113" s="158"/>
    </row>
    <row r="114" spans="1:12" ht="28.5" x14ac:dyDescent="0.2">
      <c r="A114" s="158" t="s">
        <v>739</v>
      </c>
      <c r="B114" s="158" t="s">
        <v>1516</v>
      </c>
      <c r="C114" s="158" t="s">
        <v>60</v>
      </c>
      <c r="D114" s="159">
        <v>43101</v>
      </c>
      <c r="E114" s="159"/>
      <c r="F114" s="160" t="s">
        <v>1344</v>
      </c>
      <c r="G114" s="158" t="s">
        <v>1348</v>
      </c>
      <c r="H114" s="159">
        <v>44229.629689814799</v>
      </c>
      <c r="I114" s="158"/>
      <c r="J114" s="158"/>
      <c r="K114" s="160" t="s">
        <v>1344</v>
      </c>
      <c r="L114" s="158"/>
    </row>
    <row r="115" spans="1:12" ht="28.5" x14ac:dyDescent="0.2">
      <c r="A115" s="158" t="s">
        <v>743</v>
      </c>
      <c r="B115" s="158" t="s">
        <v>1517</v>
      </c>
      <c r="C115" s="158" t="s">
        <v>60</v>
      </c>
      <c r="D115" s="159">
        <v>43497</v>
      </c>
      <c r="E115" s="159"/>
      <c r="F115" s="160" t="s">
        <v>1344</v>
      </c>
      <c r="G115" s="158" t="s">
        <v>1348</v>
      </c>
      <c r="H115" s="159">
        <v>44229.629689814799</v>
      </c>
      <c r="I115" s="158"/>
      <c r="J115" s="158"/>
      <c r="K115" s="160" t="s">
        <v>1344</v>
      </c>
      <c r="L115" s="158"/>
    </row>
    <row r="116" spans="1:12" ht="28.5" x14ac:dyDescent="0.2">
      <c r="A116" s="158" t="s">
        <v>1518</v>
      </c>
      <c r="B116" s="158" t="s">
        <v>1519</v>
      </c>
      <c r="C116" s="158" t="s">
        <v>60</v>
      </c>
      <c r="D116" s="159">
        <v>43497</v>
      </c>
      <c r="E116" s="159"/>
      <c r="F116" s="160" t="s">
        <v>1344</v>
      </c>
      <c r="G116" s="158" t="s">
        <v>1348</v>
      </c>
      <c r="H116" s="159">
        <v>44229.629689814799</v>
      </c>
      <c r="I116" s="158"/>
      <c r="J116" s="158"/>
      <c r="K116" s="160" t="s">
        <v>1344</v>
      </c>
      <c r="L116" s="158"/>
    </row>
    <row r="117" spans="1:12" ht="28.5" x14ac:dyDescent="0.2">
      <c r="A117" s="158" t="s">
        <v>634</v>
      </c>
      <c r="B117" s="158" t="s">
        <v>1520</v>
      </c>
      <c r="C117" s="158" t="s">
        <v>60</v>
      </c>
      <c r="D117" s="159">
        <v>43831</v>
      </c>
      <c r="E117" s="159"/>
      <c r="F117" s="160" t="s">
        <v>1344</v>
      </c>
      <c r="G117" s="158" t="s">
        <v>1348</v>
      </c>
      <c r="H117" s="159">
        <v>44229.629689814799</v>
      </c>
      <c r="I117" s="158"/>
      <c r="J117" s="158"/>
      <c r="K117" s="160" t="s">
        <v>1344</v>
      </c>
      <c r="L117" s="158"/>
    </row>
    <row r="118" spans="1:12" ht="28.5" x14ac:dyDescent="0.2">
      <c r="A118" s="158" t="s">
        <v>747</v>
      </c>
      <c r="B118" s="158" t="s">
        <v>1521</v>
      </c>
      <c r="C118" s="158" t="s">
        <v>60</v>
      </c>
      <c r="D118" s="159">
        <v>44198</v>
      </c>
      <c r="E118" s="159"/>
      <c r="F118" s="160" t="s">
        <v>1344</v>
      </c>
      <c r="G118" s="158" t="s">
        <v>1348</v>
      </c>
      <c r="H118" s="159">
        <v>44229.629689814799</v>
      </c>
      <c r="I118" s="158"/>
      <c r="J118" s="158"/>
      <c r="K118" s="160" t="s">
        <v>1344</v>
      </c>
      <c r="L118" s="158"/>
    </row>
    <row r="119" spans="1:12" ht="28.5" x14ac:dyDescent="0.2">
      <c r="A119" s="158" t="s">
        <v>638</v>
      </c>
      <c r="B119" s="158" t="s">
        <v>1522</v>
      </c>
      <c r="C119" s="158"/>
      <c r="D119" s="159">
        <v>42370</v>
      </c>
      <c r="E119" s="159"/>
      <c r="F119" s="160" t="s">
        <v>1344</v>
      </c>
      <c r="G119" s="158" t="s">
        <v>1523</v>
      </c>
      <c r="H119" s="159">
        <v>43941.486977662003</v>
      </c>
      <c r="I119" s="158"/>
      <c r="J119" s="158"/>
      <c r="K119" s="160" t="s">
        <v>1344</v>
      </c>
      <c r="L119" s="158"/>
    </row>
    <row r="120" spans="1:12" ht="28.5" x14ac:dyDescent="0.2">
      <c r="A120" s="158" t="s">
        <v>1524</v>
      </c>
      <c r="B120" s="158" t="s">
        <v>1525</v>
      </c>
      <c r="C120" s="158"/>
      <c r="D120" s="159">
        <v>42370</v>
      </c>
      <c r="E120" s="159"/>
      <c r="F120" s="160" t="s">
        <v>1344</v>
      </c>
      <c r="G120" s="158" t="s">
        <v>1523</v>
      </c>
      <c r="H120" s="159">
        <v>43941.486977662003</v>
      </c>
      <c r="I120" s="158"/>
      <c r="J120" s="158"/>
      <c r="K120" s="160" t="s">
        <v>1344</v>
      </c>
      <c r="L120" s="158"/>
    </row>
    <row r="121" spans="1:12" ht="28.5" x14ac:dyDescent="0.2">
      <c r="A121" s="158" t="s">
        <v>1526</v>
      </c>
      <c r="B121" s="158" t="s">
        <v>1527</v>
      </c>
      <c r="C121" s="158" t="s">
        <v>60</v>
      </c>
      <c r="D121" s="159">
        <v>42370</v>
      </c>
      <c r="E121" s="159"/>
      <c r="F121" s="160" t="s">
        <v>1344</v>
      </c>
      <c r="G121" s="158" t="s">
        <v>1348</v>
      </c>
      <c r="H121" s="159">
        <v>44229.629689814799</v>
      </c>
      <c r="I121" s="158"/>
      <c r="J121" s="158"/>
      <c r="K121" s="160" t="s">
        <v>1344</v>
      </c>
      <c r="L121" s="158"/>
    </row>
    <row r="122" spans="1:12" ht="28.5" x14ac:dyDescent="0.2">
      <c r="A122" s="158" t="s">
        <v>1528</v>
      </c>
      <c r="B122" s="158" t="s">
        <v>1529</v>
      </c>
      <c r="C122" s="158" t="s">
        <v>60</v>
      </c>
      <c r="D122" s="159">
        <v>42370</v>
      </c>
      <c r="E122" s="159"/>
      <c r="F122" s="160" t="s">
        <v>1344</v>
      </c>
      <c r="G122" s="158" t="s">
        <v>1348</v>
      </c>
      <c r="H122" s="159">
        <v>44229.629689814799</v>
      </c>
      <c r="I122" s="158"/>
      <c r="J122" s="158"/>
      <c r="K122" s="160" t="s">
        <v>1344</v>
      </c>
      <c r="L122" s="158"/>
    </row>
    <row r="123" spans="1:12" ht="14.25" x14ac:dyDescent="0.2">
      <c r="A123" s="158" t="s">
        <v>1530</v>
      </c>
      <c r="B123" s="158" t="s">
        <v>1531</v>
      </c>
      <c r="C123" s="158" t="s">
        <v>1532</v>
      </c>
      <c r="D123" s="159"/>
      <c r="E123" s="159"/>
      <c r="F123" s="160" t="s">
        <v>1344</v>
      </c>
      <c r="G123" s="158"/>
      <c r="H123" s="159"/>
      <c r="I123" s="158"/>
      <c r="J123" s="158"/>
      <c r="K123" s="160" t="s">
        <v>1344</v>
      </c>
      <c r="L123" s="158"/>
    </row>
    <row r="124" spans="1:12" ht="28.5" x14ac:dyDescent="0.2">
      <c r="A124" s="158" t="s">
        <v>1533</v>
      </c>
      <c r="B124" s="158" t="s">
        <v>1534</v>
      </c>
      <c r="C124" s="158" t="s">
        <v>60</v>
      </c>
      <c r="D124" s="159">
        <v>42370</v>
      </c>
      <c r="E124" s="159"/>
      <c r="F124" s="160" t="s">
        <v>1344</v>
      </c>
      <c r="G124" s="158" t="s">
        <v>1348</v>
      </c>
      <c r="H124" s="159">
        <v>44229.629689814799</v>
      </c>
      <c r="I124" s="158"/>
      <c r="J124" s="158"/>
      <c r="K124" s="160" t="s">
        <v>1344</v>
      </c>
      <c r="L124" s="158"/>
    </row>
    <row r="125" spans="1:12" ht="28.5" x14ac:dyDescent="0.2">
      <c r="A125" s="158" t="s">
        <v>1533</v>
      </c>
      <c r="B125" s="158" t="s">
        <v>1535</v>
      </c>
      <c r="C125" s="158" t="s">
        <v>1532</v>
      </c>
      <c r="D125" s="159">
        <v>42371</v>
      </c>
      <c r="E125" s="159"/>
      <c r="F125" s="160" t="s">
        <v>1344</v>
      </c>
      <c r="G125" s="158"/>
      <c r="H125" s="159"/>
      <c r="I125" s="158"/>
      <c r="J125" s="158"/>
      <c r="K125" s="160" t="s">
        <v>1344</v>
      </c>
      <c r="L125" s="158"/>
    </row>
    <row r="126" spans="1:12" ht="28.5" x14ac:dyDescent="0.2">
      <c r="A126" s="158" t="s">
        <v>1536</v>
      </c>
      <c r="B126" s="158" t="s">
        <v>1537</v>
      </c>
      <c r="C126" s="158" t="s">
        <v>1532</v>
      </c>
      <c r="D126" s="159">
        <v>42370</v>
      </c>
      <c r="E126" s="159"/>
      <c r="F126" s="160" t="s">
        <v>1344</v>
      </c>
      <c r="G126" s="158" t="s">
        <v>1345</v>
      </c>
      <c r="H126" s="159">
        <v>43137.508308599499</v>
      </c>
      <c r="I126" s="158"/>
      <c r="J126" s="158"/>
      <c r="K126" s="160" t="s">
        <v>1344</v>
      </c>
      <c r="L126" s="158"/>
    </row>
    <row r="127" spans="1:12" ht="28.5" x14ac:dyDescent="0.2">
      <c r="A127" s="158" t="s">
        <v>1538</v>
      </c>
      <c r="B127" s="158" t="s">
        <v>1539</v>
      </c>
      <c r="C127" s="158" t="s">
        <v>60</v>
      </c>
      <c r="D127" s="159">
        <v>42370</v>
      </c>
      <c r="E127" s="159"/>
      <c r="F127" s="160" t="s">
        <v>1344</v>
      </c>
      <c r="G127" s="158" t="s">
        <v>1348</v>
      </c>
      <c r="H127" s="159">
        <v>44229.629689814799</v>
      </c>
      <c r="I127" s="158"/>
      <c r="J127" s="158"/>
      <c r="K127" s="160" t="s">
        <v>1344</v>
      </c>
      <c r="L127" s="158"/>
    </row>
    <row r="128" spans="1:12" ht="28.5" x14ac:dyDescent="0.2">
      <c r="A128" s="158" t="s">
        <v>1540</v>
      </c>
      <c r="B128" s="158" t="s">
        <v>1541</v>
      </c>
      <c r="C128" s="158" t="s">
        <v>60</v>
      </c>
      <c r="D128" s="159">
        <v>42370</v>
      </c>
      <c r="E128" s="159"/>
      <c r="F128" s="160" t="s">
        <v>1344</v>
      </c>
      <c r="G128" s="158" t="s">
        <v>1348</v>
      </c>
      <c r="H128" s="159">
        <v>44229.629689814799</v>
      </c>
      <c r="I128" s="158"/>
      <c r="J128" s="158"/>
      <c r="K128" s="160" t="s">
        <v>1344</v>
      </c>
      <c r="L128" s="158"/>
    </row>
    <row r="129" spans="1:12" ht="14.25" x14ac:dyDescent="0.2">
      <c r="A129" s="158" t="s">
        <v>1540</v>
      </c>
      <c r="B129" s="158" t="s">
        <v>1541</v>
      </c>
      <c r="C129" s="158" t="s">
        <v>1532</v>
      </c>
      <c r="D129" s="159">
        <v>42371</v>
      </c>
      <c r="E129" s="159"/>
      <c r="F129" s="160" t="s">
        <v>1344</v>
      </c>
      <c r="G129" s="158"/>
      <c r="H129" s="159"/>
      <c r="I129" s="158"/>
      <c r="J129" s="158"/>
      <c r="K129" s="160" t="s">
        <v>1344</v>
      </c>
      <c r="L129" s="158"/>
    </row>
    <row r="130" spans="1:12" ht="28.5" x14ac:dyDescent="0.2">
      <c r="A130" s="158" t="s">
        <v>1542</v>
      </c>
      <c r="B130" s="158" t="s">
        <v>1543</v>
      </c>
      <c r="C130" s="158"/>
      <c r="D130" s="159">
        <v>42370</v>
      </c>
      <c r="E130" s="159"/>
      <c r="F130" s="160" t="s">
        <v>1344</v>
      </c>
      <c r="G130" s="158" t="s">
        <v>1523</v>
      </c>
      <c r="H130" s="159">
        <v>43941.486977662003</v>
      </c>
      <c r="I130" s="158"/>
      <c r="J130" s="158"/>
      <c r="K130" s="160" t="s">
        <v>1344</v>
      </c>
      <c r="L130" s="158"/>
    </row>
    <row r="131" spans="1:12" ht="28.5" x14ac:dyDescent="0.2">
      <c r="A131" s="158" t="s">
        <v>754</v>
      </c>
      <c r="B131" s="158" t="s">
        <v>1544</v>
      </c>
      <c r="C131" s="158" t="s">
        <v>60</v>
      </c>
      <c r="D131" s="159">
        <v>42370</v>
      </c>
      <c r="E131" s="159"/>
      <c r="F131" s="160" t="s">
        <v>1344</v>
      </c>
      <c r="G131" s="158" t="s">
        <v>1348</v>
      </c>
      <c r="H131" s="159">
        <v>44229.629689814799</v>
      </c>
      <c r="I131" s="158"/>
      <c r="J131" s="158"/>
      <c r="K131" s="160" t="s">
        <v>1344</v>
      </c>
      <c r="L131" s="158"/>
    </row>
    <row r="132" spans="1:12" ht="28.5" x14ac:dyDescent="0.2">
      <c r="A132" s="158" t="s">
        <v>1545</v>
      </c>
      <c r="B132" s="158" t="s">
        <v>1546</v>
      </c>
      <c r="C132" s="158" t="s">
        <v>60</v>
      </c>
      <c r="D132" s="159">
        <v>42430</v>
      </c>
      <c r="E132" s="159"/>
      <c r="F132" s="160" t="s">
        <v>1344</v>
      </c>
      <c r="G132" s="158" t="s">
        <v>1348</v>
      </c>
      <c r="H132" s="159">
        <v>44229.629689814799</v>
      </c>
      <c r="I132" s="158"/>
      <c r="J132" s="158"/>
      <c r="K132" s="160" t="s">
        <v>1344</v>
      </c>
      <c r="L132" s="158"/>
    </row>
    <row r="133" spans="1:12" ht="28.5" x14ac:dyDescent="0.2">
      <c r="A133" s="158" t="s">
        <v>1547</v>
      </c>
      <c r="B133" s="158" t="s">
        <v>1548</v>
      </c>
      <c r="C133" s="158"/>
      <c r="D133" s="159"/>
      <c r="E133" s="159"/>
      <c r="F133" s="160" t="s">
        <v>1344</v>
      </c>
      <c r="G133" s="158"/>
      <c r="H133" s="159"/>
      <c r="I133" s="158"/>
      <c r="J133" s="158"/>
      <c r="K133" s="160" t="s">
        <v>1344</v>
      </c>
      <c r="L133" s="158"/>
    </row>
    <row r="134" spans="1:12" ht="42.75" x14ac:dyDescent="0.2">
      <c r="A134" s="158" t="s">
        <v>1549</v>
      </c>
      <c r="B134" s="158" t="s">
        <v>1550</v>
      </c>
      <c r="C134" s="158"/>
      <c r="D134" s="159"/>
      <c r="E134" s="159"/>
      <c r="F134" s="160" t="s">
        <v>1344</v>
      </c>
      <c r="G134" s="158"/>
      <c r="H134" s="159"/>
      <c r="I134" s="158"/>
      <c r="J134" s="158"/>
      <c r="K134" s="160" t="s">
        <v>1344</v>
      </c>
      <c r="L134" s="158"/>
    </row>
    <row r="135" spans="1:12" ht="28.5" x14ac:dyDescent="0.2">
      <c r="A135" s="158" t="s">
        <v>1551</v>
      </c>
      <c r="B135" s="158" t="s">
        <v>1552</v>
      </c>
      <c r="C135" s="158" t="s">
        <v>60</v>
      </c>
      <c r="D135" s="159">
        <v>42395</v>
      </c>
      <c r="E135" s="159"/>
      <c r="F135" s="160" t="s">
        <v>1344</v>
      </c>
      <c r="G135" s="158" t="s">
        <v>1348</v>
      </c>
      <c r="H135" s="159">
        <v>44229.629689814799</v>
      </c>
      <c r="I135" s="158"/>
      <c r="J135" s="158"/>
      <c r="K135" s="160" t="s">
        <v>1344</v>
      </c>
      <c r="L135" s="158"/>
    </row>
    <row r="136" spans="1:12" ht="28.5" x14ac:dyDescent="0.2">
      <c r="A136" s="158" t="s">
        <v>1553</v>
      </c>
      <c r="B136" s="158" t="s">
        <v>1554</v>
      </c>
      <c r="C136" s="158" t="s">
        <v>60</v>
      </c>
      <c r="D136" s="159"/>
      <c r="E136" s="159"/>
      <c r="F136" s="160" t="s">
        <v>1344</v>
      </c>
      <c r="G136" s="158" t="s">
        <v>1348</v>
      </c>
      <c r="H136" s="159">
        <v>44229.629689814799</v>
      </c>
      <c r="I136" s="158"/>
      <c r="J136" s="158"/>
      <c r="K136" s="160" t="s">
        <v>1344</v>
      </c>
      <c r="L136" s="158"/>
    </row>
    <row r="137" spans="1:12" ht="28.5" x14ac:dyDescent="0.2">
      <c r="A137" s="158" t="s">
        <v>1555</v>
      </c>
      <c r="B137" s="158" t="s">
        <v>1556</v>
      </c>
      <c r="C137" s="158"/>
      <c r="D137" s="159"/>
      <c r="E137" s="159"/>
      <c r="F137" s="160" t="s">
        <v>1344</v>
      </c>
      <c r="G137" s="158"/>
      <c r="H137" s="159"/>
      <c r="I137" s="158"/>
      <c r="J137" s="158"/>
      <c r="K137" s="160" t="s">
        <v>1344</v>
      </c>
      <c r="L137" s="158"/>
    </row>
    <row r="138" spans="1:12" ht="28.5" x14ac:dyDescent="0.2">
      <c r="A138" s="158" t="s">
        <v>1557</v>
      </c>
      <c r="B138" s="158" t="s">
        <v>1451</v>
      </c>
      <c r="C138" s="158" t="s">
        <v>60</v>
      </c>
      <c r="D138" s="159">
        <v>42856</v>
      </c>
      <c r="E138" s="159"/>
      <c r="F138" s="160" t="s">
        <v>1344</v>
      </c>
      <c r="G138" s="158" t="s">
        <v>1348</v>
      </c>
      <c r="H138" s="159">
        <v>44229.629689814799</v>
      </c>
      <c r="I138" s="158"/>
      <c r="J138" s="158"/>
      <c r="K138" s="160" t="s">
        <v>1344</v>
      </c>
      <c r="L138" s="158"/>
    </row>
    <row r="139" spans="1:12" ht="28.5" x14ac:dyDescent="0.2">
      <c r="A139" s="158" t="s">
        <v>1558</v>
      </c>
      <c r="B139" s="158" t="s">
        <v>1559</v>
      </c>
      <c r="C139" s="158"/>
      <c r="D139" s="159">
        <v>42856</v>
      </c>
      <c r="E139" s="159"/>
      <c r="F139" s="160" t="s">
        <v>1344</v>
      </c>
      <c r="G139" s="158" t="s">
        <v>1345</v>
      </c>
      <c r="H139" s="159">
        <v>43137.508308599499</v>
      </c>
      <c r="I139" s="158"/>
      <c r="J139" s="158"/>
      <c r="K139" s="160" t="s">
        <v>1344</v>
      </c>
      <c r="L139" s="158"/>
    </row>
    <row r="140" spans="1:12" ht="28.5" x14ac:dyDescent="0.2">
      <c r="A140" s="158" t="s">
        <v>1560</v>
      </c>
      <c r="B140" s="158" t="s">
        <v>1561</v>
      </c>
      <c r="C140" s="158" t="s">
        <v>60</v>
      </c>
      <c r="D140" s="159">
        <v>42430</v>
      </c>
      <c r="E140" s="159"/>
      <c r="F140" s="160" t="s">
        <v>1344</v>
      </c>
      <c r="G140" s="158" t="s">
        <v>1348</v>
      </c>
      <c r="H140" s="159">
        <v>44229.629689814799</v>
      </c>
      <c r="I140" s="158"/>
      <c r="J140" s="158"/>
      <c r="K140" s="160" t="s">
        <v>1344</v>
      </c>
      <c r="L140" s="158"/>
    </row>
    <row r="141" spans="1:12" ht="57" x14ac:dyDescent="0.2">
      <c r="A141" s="158" t="s">
        <v>1562</v>
      </c>
      <c r="B141" s="158" t="s">
        <v>1563</v>
      </c>
      <c r="C141" s="158" t="s">
        <v>60</v>
      </c>
      <c r="D141" s="159">
        <v>42933</v>
      </c>
      <c r="E141" s="159"/>
      <c r="F141" s="160" t="s">
        <v>1344</v>
      </c>
      <c r="G141" s="158" t="s">
        <v>1348</v>
      </c>
      <c r="H141" s="159">
        <v>44229.629689814799</v>
      </c>
      <c r="I141" s="158"/>
      <c r="J141" s="158"/>
      <c r="K141" s="160" t="s">
        <v>1344</v>
      </c>
      <c r="L141" s="158"/>
    </row>
    <row r="142" spans="1:12" ht="28.5" x14ac:dyDescent="0.2">
      <c r="A142" s="158" t="s">
        <v>1564</v>
      </c>
      <c r="B142" s="158" t="s">
        <v>1463</v>
      </c>
      <c r="C142" s="158" t="s">
        <v>60</v>
      </c>
      <c r="D142" s="159">
        <v>43617</v>
      </c>
      <c r="E142" s="159"/>
      <c r="F142" s="160" t="s">
        <v>1344</v>
      </c>
      <c r="G142" s="158" t="s">
        <v>1348</v>
      </c>
      <c r="H142" s="159">
        <v>44229.629689814799</v>
      </c>
      <c r="I142" s="158"/>
      <c r="J142" s="158"/>
      <c r="K142" s="160" t="s">
        <v>1344</v>
      </c>
      <c r="L142" s="158"/>
    </row>
    <row r="143" spans="1:12" ht="28.5" x14ac:dyDescent="0.2">
      <c r="A143" s="158" t="s">
        <v>1565</v>
      </c>
      <c r="B143" s="158" t="s">
        <v>1566</v>
      </c>
      <c r="C143" s="158" t="s">
        <v>60</v>
      </c>
      <c r="D143" s="159">
        <v>43831</v>
      </c>
      <c r="E143" s="159"/>
      <c r="F143" s="160" t="s">
        <v>1344</v>
      </c>
      <c r="G143" s="158" t="s">
        <v>1348</v>
      </c>
      <c r="H143" s="159">
        <v>44229.629689814799</v>
      </c>
      <c r="I143" s="158"/>
      <c r="J143" s="158"/>
      <c r="K143" s="160" t="s">
        <v>1344</v>
      </c>
      <c r="L143" s="158"/>
    </row>
    <row r="144" spans="1:12" ht="28.5" x14ac:dyDescent="0.2">
      <c r="A144" s="158" t="s">
        <v>758</v>
      </c>
      <c r="B144" s="158" t="s">
        <v>1567</v>
      </c>
      <c r="C144" s="158" t="s">
        <v>60</v>
      </c>
      <c r="D144" s="159">
        <v>43252</v>
      </c>
      <c r="E144" s="159"/>
      <c r="F144" s="160" t="s">
        <v>1344</v>
      </c>
      <c r="G144" s="158" t="s">
        <v>1348</v>
      </c>
      <c r="H144" s="159">
        <v>44229.629689814799</v>
      </c>
      <c r="I144" s="158"/>
      <c r="J144" s="158"/>
      <c r="K144" s="160" t="s">
        <v>1344</v>
      </c>
      <c r="L144" s="158"/>
    </row>
    <row r="145" spans="1:12" ht="28.5" x14ac:dyDescent="0.2">
      <c r="A145" s="158" t="s">
        <v>1568</v>
      </c>
      <c r="B145" s="158" t="s">
        <v>1569</v>
      </c>
      <c r="C145" s="158" t="s">
        <v>60</v>
      </c>
      <c r="D145" s="159">
        <v>43252</v>
      </c>
      <c r="E145" s="159"/>
      <c r="F145" s="160" t="s">
        <v>1344</v>
      </c>
      <c r="G145" s="158" t="s">
        <v>1348</v>
      </c>
      <c r="H145" s="159">
        <v>44229.629689814799</v>
      </c>
      <c r="I145" s="158"/>
      <c r="J145" s="158"/>
      <c r="K145" s="160" t="s">
        <v>1344</v>
      </c>
      <c r="L145" s="158"/>
    </row>
    <row r="146" spans="1:12" ht="28.5" x14ac:dyDescent="0.2">
      <c r="A146" s="158" t="s">
        <v>1570</v>
      </c>
      <c r="B146" s="158" t="s">
        <v>1569</v>
      </c>
      <c r="C146" s="158" t="s">
        <v>60</v>
      </c>
      <c r="D146" s="159">
        <v>43891</v>
      </c>
      <c r="E146" s="159"/>
      <c r="F146" s="160" t="s">
        <v>1344</v>
      </c>
      <c r="G146" s="158" t="s">
        <v>1348</v>
      </c>
      <c r="H146" s="159">
        <v>44229.629689814799</v>
      </c>
      <c r="I146" s="158"/>
      <c r="J146" s="158"/>
      <c r="K146" s="160" t="s">
        <v>1344</v>
      </c>
      <c r="L146" s="158"/>
    </row>
    <row r="147" spans="1:12" ht="14.25" x14ac:dyDescent="0.2">
      <c r="A147" s="158" t="s">
        <v>1571</v>
      </c>
      <c r="B147" s="158" t="s">
        <v>1571</v>
      </c>
      <c r="C147" s="158"/>
      <c r="D147" s="159"/>
      <c r="E147" s="159"/>
      <c r="F147" s="160" t="s">
        <v>1344</v>
      </c>
      <c r="G147" s="158"/>
      <c r="H147" s="159"/>
      <c r="I147" s="158"/>
      <c r="J147" s="158"/>
      <c r="K147" s="160" t="s">
        <v>1344</v>
      </c>
      <c r="L147" s="158"/>
    </row>
    <row r="148" spans="1:12" ht="28.5" x14ac:dyDescent="0.2">
      <c r="A148" s="158" t="s">
        <v>1572</v>
      </c>
      <c r="B148" s="158" t="s">
        <v>1552</v>
      </c>
      <c r="C148" s="158" t="s">
        <v>60</v>
      </c>
      <c r="D148" s="159">
        <v>42370</v>
      </c>
      <c r="E148" s="159"/>
      <c r="F148" s="160" t="s">
        <v>1344</v>
      </c>
      <c r="G148" s="158" t="s">
        <v>1348</v>
      </c>
      <c r="H148" s="159">
        <v>44229.629689814799</v>
      </c>
      <c r="I148" s="158"/>
      <c r="J148" s="158"/>
      <c r="K148" s="160" t="s">
        <v>1344</v>
      </c>
      <c r="L148" s="158"/>
    </row>
    <row r="149" spans="1:12" ht="28.5" x14ac:dyDescent="0.2">
      <c r="A149" s="158" t="s">
        <v>1573</v>
      </c>
      <c r="B149" s="158" t="s">
        <v>1574</v>
      </c>
      <c r="C149" s="158" t="s">
        <v>60</v>
      </c>
      <c r="D149" s="159">
        <v>42826</v>
      </c>
      <c r="E149" s="159"/>
      <c r="F149" s="160" t="s">
        <v>1344</v>
      </c>
      <c r="G149" s="158" t="s">
        <v>1348</v>
      </c>
      <c r="H149" s="159">
        <v>44229.629689814799</v>
      </c>
      <c r="I149" s="158"/>
      <c r="J149" s="158"/>
      <c r="K149" s="160" t="s">
        <v>1344</v>
      </c>
      <c r="L149" s="158"/>
    </row>
    <row r="150" spans="1:12" ht="14.25" x14ac:dyDescent="0.2">
      <c r="A150" s="158" t="s">
        <v>1575</v>
      </c>
      <c r="B150" s="158" t="s">
        <v>1575</v>
      </c>
      <c r="C150" s="158"/>
      <c r="D150" s="159"/>
      <c r="E150" s="159"/>
      <c r="F150" s="160" t="s">
        <v>1344</v>
      </c>
      <c r="G150" s="158"/>
      <c r="H150" s="159"/>
      <c r="I150" s="158"/>
      <c r="J150" s="158"/>
      <c r="K150" s="160" t="s">
        <v>1344</v>
      </c>
      <c r="L150" s="158"/>
    </row>
    <row r="151" spans="1:12" ht="57" x14ac:dyDescent="0.2">
      <c r="A151" s="158" t="s">
        <v>762</v>
      </c>
      <c r="B151" s="158" t="s">
        <v>1576</v>
      </c>
      <c r="C151" s="158" t="s">
        <v>60</v>
      </c>
      <c r="D151" s="159">
        <v>44198</v>
      </c>
      <c r="E151" s="159"/>
      <c r="F151" s="160" t="s">
        <v>1344</v>
      </c>
      <c r="G151" s="158" t="s">
        <v>1348</v>
      </c>
      <c r="H151" s="159">
        <v>44229.629689814799</v>
      </c>
      <c r="I151" s="158"/>
      <c r="J151" s="158"/>
      <c r="K151" s="160" t="s">
        <v>1344</v>
      </c>
      <c r="L151" s="158"/>
    </row>
    <row r="152" spans="1:12" ht="28.5" x14ac:dyDescent="0.2">
      <c r="A152" s="158" t="s">
        <v>1577</v>
      </c>
      <c r="B152" s="158" t="s">
        <v>1578</v>
      </c>
      <c r="C152" s="158" t="s">
        <v>60</v>
      </c>
      <c r="D152" s="159">
        <v>44198</v>
      </c>
      <c r="E152" s="159"/>
      <c r="F152" s="160" t="s">
        <v>1344</v>
      </c>
      <c r="G152" s="158" t="s">
        <v>1348</v>
      </c>
      <c r="H152" s="159">
        <v>44229.629689814799</v>
      </c>
      <c r="I152" s="158"/>
      <c r="J152" s="158"/>
      <c r="K152" s="160" t="s">
        <v>1579</v>
      </c>
      <c r="L152" s="158"/>
    </row>
    <row r="153" spans="1:12" ht="28.5" x14ac:dyDescent="0.2">
      <c r="A153" s="158" t="s">
        <v>1580</v>
      </c>
      <c r="B153" s="158" t="s">
        <v>1581</v>
      </c>
      <c r="C153" s="158" t="s">
        <v>60</v>
      </c>
      <c r="D153" s="159">
        <v>43952</v>
      </c>
      <c r="E153" s="159"/>
      <c r="F153" s="160" t="s">
        <v>1344</v>
      </c>
      <c r="G153" s="158" t="s">
        <v>1348</v>
      </c>
      <c r="H153" s="159">
        <v>44229.629689814799</v>
      </c>
      <c r="I153" s="158"/>
      <c r="J153" s="158"/>
      <c r="K153" s="160" t="s">
        <v>1579</v>
      </c>
      <c r="L153" s="158"/>
    </row>
    <row r="154" spans="1:12" ht="28.5" x14ac:dyDescent="0.2">
      <c r="A154" s="158" t="s">
        <v>1582</v>
      </c>
      <c r="B154" s="158" t="s">
        <v>1578</v>
      </c>
      <c r="C154" s="158" t="s">
        <v>60</v>
      </c>
      <c r="D154" s="159">
        <v>44198</v>
      </c>
      <c r="E154" s="159"/>
      <c r="F154" s="160" t="s">
        <v>1344</v>
      </c>
      <c r="G154" s="158" t="s">
        <v>1348</v>
      </c>
      <c r="H154" s="159">
        <v>44229.629689814799</v>
      </c>
      <c r="I154" s="158"/>
      <c r="J154" s="158"/>
      <c r="K154" s="160" t="s">
        <v>1579</v>
      </c>
      <c r="L154" s="158"/>
    </row>
    <row r="155" spans="1:12" ht="28.5" x14ac:dyDescent="0.2">
      <c r="A155" s="158" t="s">
        <v>1583</v>
      </c>
      <c r="B155" s="158" t="s">
        <v>1584</v>
      </c>
      <c r="C155" s="158" t="s">
        <v>60</v>
      </c>
      <c r="D155" s="159">
        <v>43831</v>
      </c>
      <c r="E155" s="159"/>
      <c r="F155" s="160" t="s">
        <v>1344</v>
      </c>
      <c r="G155" s="158" t="s">
        <v>1348</v>
      </c>
      <c r="H155" s="159">
        <v>44229.629689814799</v>
      </c>
      <c r="I155" s="158"/>
      <c r="J155" s="158"/>
      <c r="K155" s="160" t="s">
        <v>1579</v>
      </c>
      <c r="L155" s="158"/>
    </row>
    <row r="156" spans="1:12" ht="28.5" x14ac:dyDescent="0.2">
      <c r="A156" s="158" t="s">
        <v>1585</v>
      </c>
      <c r="B156" s="158" t="s">
        <v>1586</v>
      </c>
      <c r="C156" s="158"/>
      <c r="D156" s="159">
        <v>42370</v>
      </c>
      <c r="E156" s="159"/>
      <c r="F156" s="160" t="s">
        <v>1344</v>
      </c>
      <c r="G156" s="158" t="s">
        <v>1345</v>
      </c>
      <c r="H156" s="159">
        <v>43137.508308599499</v>
      </c>
      <c r="I156" s="158"/>
      <c r="J156" s="158"/>
      <c r="K156" s="160" t="s">
        <v>1344</v>
      </c>
      <c r="L156" s="158"/>
    </row>
    <row r="157" spans="1:12" ht="14.25" x14ac:dyDescent="0.2">
      <c r="A157" s="158" t="s">
        <v>1587</v>
      </c>
      <c r="B157" s="158" t="s">
        <v>1587</v>
      </c>
      <c r="C157" s="158"/>
      <c r="D157" s="159"/>
      <c r="E157" s="159"/>
      <c r="F157" s="160" t="s">
        <v>1344</v>
      </c>
      <c r="G157" s="158"/>
      <c r="H157" s="159"/>
      <c r="I157" s="158"/>
      <c r="J157" s="158"/>
      <c r="K157" s="160" t="s">
        <v>1344</v>
      </c>
      <c r="L157" s="158"/>
    </row>
    <row r="158" spans="1:12" ht="14.25" x14ac:dyDescent="0.2">
      <c r="A158" s="158" t="s">
        <v>1588</v>
      </c>
      <c r="B158" s="158" t="s">
        <v>1588</v>
      </c>
      <c r="C158" s="158" t="s">
        <v>1371</v>
      </c>
      <c r="D158" s="159"/>
      <c r="E158" s="159"/>
      <c r="F158" s="160" t="s">
        <v>1344</v>
      </c>
      <c r="G158" s="158"/>
      <c r="H158" s="159"/>
      <c r="I158" s="158"/>
      <c r="J158" s="158"/>
      <c r="K158" s="160" t="s">
        <v>1344</v>
      </c>
      <c r="L158" s="158"/>
    </row>
    <row r="159" spans="1:12" ht="14.25" x14ac:dyDescent="0.2">
      <c r="A159" s="158" t="s">
        <v>1589</v>
      </c>
      <c r="B159" s="158" t="s">
        <v>1584</v>
      </c>
      <c r="C159" s="158"/>
      <c r="D159" s="159"/>
      <c r="E159" s="159"/>
      <c r="F159" s="160" t="s">
        <v>1344</v>
      </c>
      <c r="G159" s="158"/>
      <c r="H159" s="159"/>
      <c r="I159" s="158"/>
      <c r="J159" s="158"/>
      <c r="K159" s="160" t="s">
        <v>1579</v>
      </c>
      <c r="L159" s="158"/>
    </row>
    <row r="160" spans="1:12" ht="28.5" x14ac:dyDescent="0.2">
      <c r="A160" s="158" t="s">
        <v>1590</v>
      </c>
      <c r="B160" s="158" t="s">
        <v>1591</v>
      </c>
      <c r="C160" s="158" t="s">
        <v>60</v>
      </c>
      <c r="D160" s="159">
        <v>43831</v>
      </c>
      <c r="E160" s="159"/>
      <c r="F160" s="160" t="s">
        <v>1344</v>
      </c>
      <c r="G160" s="158" t="s">
        <v>1348</v>
      </c>
      <c r="H160" s="159">
        <v>44229.629689814799</v>
      </c>
      <c r="I160" s="158"/>
      <c r="J160" s="158"/>
      <c r="K160" s="160" t="s">
        <v>1344</v>
      </c>
      <c r="L160" s="158"/>
    </row>
    <row r="161" spans="1:12" ht="14.25" x14ac:dyDescent="0.2">
      <c r="A161" s="158" t="s">
        <v>1592</v>
      </c>
      <c r="B161" s="158" t="s">
        <v>1593</v>
      </c>
      <c r="C161" s="158"/>
      <c r="D161" s="159"/>
      <c r="E161" s="159"/>
      <c r="F161" s="160" t="s">
        <v>1344</v>
      </c>
      <c r="G161" s="158"/>
      <c r="H161" s="159"/>
      <c r="I161" s="158"/>
      <c r="J161" s="158"/>
      <c r="K161" s="160" t="s">
        <v>1344</v>
      </c>
      <c r="L161" s="158"/>
    </row>
    <row r="162" spans="1:12" ht="28.5" x14ac:dyDescent="0.2">
      <c r="A162" s="158" t="s">
        <v>1594</v>
      </c>
      <c r="B162" s="158" t="s">
        <v>1566</v>
      </c>
      <c r="C162" s="158" t="s">
        <v>60</v>
      </c>
      <c r="D162" s="159">
        <v>43831</v>
      </c>
      <c r="E162" s="159"/>
      <c r="F162" s="160" t="s">
        <v>1344</v>
      </c>
      <c r="G162" s="158" t="s">
        <v>1348</v>
      </c>
      <c r="H162" s="159">
        <v>44229.629689814799</v>
      </c>
      <c r="I162" s="158"/>
      <c r="J162" s="158"/>
      <c r="K162" s="160" t="s">
        <v>1344</v>
      </c>
      <c r="L162" s="158"/>
    </row>
    <row r="163" spans="1:12" ht="28.5" x14ac:dyDescent="0.2">
      <c r="A163" s="158" t="s">
        <v>1595</v>
      </c>
      <c r="B163" s="158" t="s">
        <v>1596</v>
      </c>
      <c r="C163" s="158" t="s">
        <v>60</v>
      </c>
      <c r="D163" s="159">
        <v>44198</v>
      </c>
      <c r="E163" s="159"/>
      <c r="F163" s="160" t="s">
        <v>1344</v>
      </c>
      <c r="G163" s="158" t="s">
        <v>1348</v>
      </c>
      <c r="H163" s="159">
        <v>44229.629689814799</v>
      </c>
      <c r="I163" s="158"/>
      <c r="J163" s="158"/>
      <c r="K163" s="160" t="s">
        <v>1344</v>
      </c>
      <c r="L163" s="158"/>
    </row>
    <row r="164" spans="1:12" ht="28.5" x14ac:dyDescent="0.2">
      <c r="A164" s="158" t="s">
        <v>1597</v>
      </c>
      <c r="B164" s="158" t="s">
        <v>1598</v>
      </c>
      <c r="C164" s="158" t="s">
        <v>60</v>
      </c>
      <c r="D164" s="159">
        <v>42370</v>
      </c>
      <c r="E164" s="159"/>
      <c r="F164" s="160" t="s">
        <v>1344</v>
      </c>
      <c r="G164" s="158" t="s">
        <v>1348</v>
      </c>
      <c r="H164" s="159">
        <v>44229.629689814799</v>
      </c>
      <c r="I164" s="158"/>
      <c r="J164" s="158"/>
      <c r="K164" s="160" t="s">
        <v>1344</v>
      </c>
      <c r="L164" s="158"/>
    </row>
    <row r="165" spans="1:12" ht="28.5" x14ac:dyDescent="0.2">
      <c r="A165" s="158" t="s">
        <v>766</v>
      </c>
      <c r="B165" s="158" t="s">
        <v>1599</v>
      </c>
      <c r="C165" s="158" t="s">
        <v>60</v>
      </c>
      <c r="D165" s="159">
        <v>44198</v>
      </c>
      <c r="E165" s="159"/>
      <c r="F165" s="160" t="s">
        <v>1344</v>
      </c>
      <c r="G165" s="158" t="s">
        <v>1348</v>
      </c>
      <c r="H165" s="159">
        <v>44229.629689814799</v>
      </c>
      <c r="I165" s="158"/>
      <c r="J165" s="158"/>
      <c r="K165" s="160" t="s">
        <v>1344</v>
      </c>
      <c r="L165" s="158"/>
    </row>
    <row r="166" spans="1:12" ht="28.5" x14ac:dyDescent="0.2">
      <c r="A166" s="158" t="s">
        <v>1600</v>
      </c>
      <c r="B166" s="158" t="s">
        <v>1463</v>
      </c>
      <c r="C166" s="158" t="s">
        <v>60</v>
      </c>
      <c r="D166" s="159">
        <v>43617</v>
      </c>
      <c r="E166" s="159"/>
      <c r="F166" s="160" t="s">
        <v>1344</v>
      </c>
      <c r="G166" s="158" t="s">
        <v>1348</v>
      </c>
      <c r="H166" s="159">
        <v>44229.629689814799</v>
      </c>
      <c r="I166" s="158"/>
      <c r="J166" s="158"/>
      <c r="K166" s="160" t="s">
        <v>1344</v>
      </c>
      <c r="L166" s="158"/>
    </row>
    <row r="167" spans="1:12" ht="28.5" x14ac:dyDescent="0.2">
      <c r="A167" s="158" t="s">
        <v>1601</v>
      </c>
      <c r="B167" s="158" t="s">
        <v>1602</v>
      </c>
      <c r="C167" s="158" t="s">
        <v>60</v>
      </c>
      <c r="D167" s="159">
        <v>44198</v>
      </c>
      <c r="E167" s="159"/>
      <c r="F167" s="160" t="s">
        <v>1344</v>
      </c>
      <c r="G167" s="158" t="s">
        <v>1348</v>
      </c>
      <c r="H167" s="159">
        <v>44229.629689814799</v>
      </c>
      <c r="I167" s="158"/>
      <c r="J167" s="158"/>
      <c r="K167" s="160" t="s">
        <v>1344</v>
      </c>
      <c r="L167" s="158"/>
    </row>
    <row r="168" spans="1:12" ht="28.5" x14ac:dyDescent="0.2">
      <c r="A168" s="158" t="s">
        <v>771</v>
      </c>
      <c r="B168" s="158" t="s">
        <v>1602</v>
      </c>
      <c r="C168" s="158" t="s">
        <v>60</v>
      </c>
      <c r="D168" s="159">
        <v>44198</v>
      </c>
      <c r="E168" s="159"/>
      <c r="F168" s="160" t="s">
        <v>1344</v>
      </c>
      <c r="G168" s="158" t="s">
        <v>1348</v>
      </c>
      <c r="H168" s="159">
        <v>44229.629689814799</v>
      </c>
      <c r="I168" s="158"/>
      <c r="J168" s="158"/>
      <c r="K168" s="160" t="s">
        <v>1344</v>
      </c>
      <c r="L168" s="158"/>
    </row>
    <row r="169" spans="1:12" ht="42.75" x14ac:dyDescent="0.2">
      <c r="A169" s="158" t="s">
        <v>1603</v>
      </c>
      <c r="B169" s="158" t="s">
        <v>1604</v>
      </c>
      <c r="C169" s="158" t="s">
        <v>60</v>
      </c>
      <c r="D169" s="159">
        <v>42614</v>
      </c>
      <c r="E169" s="159"/>
      <c r="F169" s="160" t="s">
        <v>1344</v>
      </c>
      <c r="G169" s="158" t="s">
        <v>1348</v>
      </c>
      <c r="H169" s="159">
        <v>44229.629689814799</v>
      </c>
      <c r="I169" s="158"/>
      <c r="J169" s="158"/>
      <c r="K169" s="160" t="s">
        <v>1344</v>
      </c>
      <c r="L169" s="158"/>
    </row>
    <row r="170" spans="1:12" ht="42.75" x14ac:dyDescent="0.2">
      <c r="A170" s="158" t="s">
        <v>1605</v>
      </c>
      <c r="B170" s="158" t="s">
        <v>1606</v>
      </c>
      <c r="C170" s="158" t="s">
        <v>60</v>
      </c>
      <c r="D170" s="159">
        <v>42614</v>
      </c>
      <c r="E170" s="159"/>
      <c r="F170" s="160" t="s">
        <v>1344</v>
      </c>
      <c r="G170" s="158" t="s">
        <v>1348</v>
      </c>
      <c r="H170" s="159">
        <v>44229.629689814799</v>
      </c>
      <c r="I170" s="158"/>
      <c r="J170" s="158"/>
      <c r="K170" s="160" t="s">
        <v>1344</v>
      </c>
      <c r="L170" s="158"/>
    </row>
    <row r="171" spans="1:12" ht="42.75" x14ac:dyDescent="0.2">
      <c r="A171" s="158" t="s">
        <v>1607</v>
      </c>
      <c r="B171" s="158" t="s">
        <v>1608</v>
      </c>
      <c r="C171" s="158" t="s">
        <v>60</v>
      </c>
      <c r="D171" s="159">
        <v>42370</v>
      </c>
      <c r="E171" s="159"/>
      <c r="F171" s="160" t="s">
        <v>1344</v>
      </c>
      <c r="G171" s="158" t="s">
        <v>1348</v>
      </c>
      <c r="H171" s="159">
        <v>44229.629689814799</v>
      </c>
      <c r="I171" s="158"/>
      <c r="J171" s="158"/>
      <c r="K171" s="160" t="s">
        <v>1344</v>
      </c>
      <c r="L171" s="158"/>
    </row>
    <row r="172" spans="1:12" ht="57" x14ac:dyDescent="0.2">
      <c r="A172" s="158" t="s">
        <v>1609</v>
      </c>
      <c r="B172" s="158" t="s">
        <v>1610</v>
      </c>
      <c r="C172" s="158" t="s">
        <v>60</v>
      </c>
      <c r="D172" s="159">
        <v>42370</v>
      </c>
      <c r="E172" s="159"/>
      <c r="F172" s="160" t="s">
        <v>1344</v>
      </c>
      <c r="G172" s="158" t="s">
        <v>1348</v>
      </c>
      <c r="H172" s="159">
        <v>44229.629689814799</v>
      </c>
      <c r="I172" s="158"/>
      <c r="J172" s="158"/>
      <c r="K172" s="160" t="s">
        <v>1344</v>
      </c>
      <c r="L172" s="158"/>
    </row>
    <row r="173" spans="1:12" ht="57" x14ac:dyDescent="0.2">
      <c r="A173" s="158" t="s">
        <v>1611</v>
      </c>
      <c r="B173" s="158" t="s">
        <v>1612</v>
      </c>
      <c r="C173" s="158" t="s">
        <v>60</v>
      </c>
      <c r="D173" s="159">
        <v>44198</v>
      </c>
      <c r="E173" s="159"/>
      <c r="F173" s="160" t="s">
        <v>1344</v>
      </c>
      <c r="G173" s="158" t="s">
        <v>1348</v>
      </c>
      <c r="H173" s="159">
        <v>44229.629689814799</v>
      </c>
      <c r="I173" s="158"/>
      <c r="J173" s="158"/>
      <c r="K173" s="160" t="s">
        <v>1344</v>
      </c>
      <c r="L173" s="158"/>
    </row>
    <row r="174" spans="1:12" ht="28.5" x14ac:dyDescent="0.2">
      <c r="A174" s="158" t="s">
        <v>790</v>
      </c>
      <c r="B174" s="158" t="s">
        <v>1598</v>
      </c>
      <c r="C174" s="158" t="s">
        <v>60</v>
      </c>
      <c r="D174" s="159">
        <v>44198</v>
      </c>
      <c r="E174" s="159"/>
      <c r="F174" s="160" t="s">
        <v>1344</v>
      </c>
      <c r="G174" s="158" t="s">
        <v>1348</v>
      </c>
      <c r="H174" s="159">
        <v>44229.629689814799</v>
      </c>
      <c r="I174" s="158"/>
      <c r="J174" s="158"/>
      <c r="K174" s="160" t="s">
        <v>1344</v>
      </c>
      <c r="L174" s="158"/>
    </row>
    <row r="175" spans="1:12" ht="42.75" x14ac:dyDescent="0.2">
      <c r="A175" s="158" t="s">
        <v>1613</v>
      </c>
      <c r="B175" s="158" t="s">
        <v>1614</v>
      </c>
      <c r="C175" s="158"/>
      <c r="D175" s="159">
        <v>42370</v>
      </c>
      <c r="E175" s="159"/>
      <c r="F175" s="160" t="s">
        <v>1344</v>
      </c>
      <c r="G175" s="158" t="s">
        <v>1345</v>
      </c>
      <c r="H175" s="159">
        <v>43137.508308599499</v>
      </c>
      <c r="I175" s="158"/>
      <c r="J175" s="158"/>
      <c r="K175" s="160" t="s">
        <v>1344</v>
      </c>
      <c r="L175" s="158"/>
    </row>
    <row r="176" spans="1:12" ht="57" x14ac:dyDescent="0.2">
      <c r="A176" s="158" t="s">
        <v>1615</v>
      </c>
      <c r="B176" s="158" t="s">
        <v>1616</v>
      </c>
      <c r="C176" s="158"/>
      <c r="D176" s="159">
        <v>42772</v>
      </c>
      <c r="E176" s="159"/>
      <c r="F176" s="160" t="s">
        <v>1344</v>
      </c>
      <c r="G176" s="158" t="s">
        <v>1345</v>
      </c>
      <c r="H176" s="159">
        <v>43137.508308599499</v>
      </c>
      <c r="I176" s="158"/>
      <c r="J176" s="158"/>
      <c r="K176" s="160" t="s">
        <v>1344</v>
      </c>
      <c r="L176" s="158"/>
    </row>
    <row r="177" spans="1:12" ht="57" x14ac:dyDescent="0.2">
      <c r="A177" s="158" t="s">
        <v>1617</v>
      </c>
      <c r="B177" s="158" t="s">
        <v>1618</v>
      </c>
      <c r="C177" s="158"/>
      <c r="D177" s="159">
        <v>42772</v>
      </c>
      <c r="E177" s="159"/>
      <c r="F177" s="160" t="s">
        <v>1344</v>
      </c>
      <c r="G177" s="158" t="s">
        <v>1345</v>
      </c>
      <c r="H177" s="159">
        <v>43137.508308599499</v>
      </c>
      <c r="I177" s="158"/>
      <c r="J177" s="158"/>
      <c r="K177" s="160" t="s">
        <v>1344</v>
      </c>
      <c r="L177" s="158"/>
    </row>
    <row r="178" spans="1:12" ht="57" x14ac:dyDescent="0.2">
      <c r="A178" s="158" t="s">
        <v>1619</v>
      </c>
      <c r="B178" s="158" t="s">
        <v>1620</v>
      </c>
      <c r="C178" s="158"/>
      <c r="D178" s="159">
        <v>42772</v>
      </c>
      <c r="E178" s="159"/>
      <c r="F178" s="160" t="s">
        <v>1344</v>
      </c>
      <c r="G178" s="158" t="s">
        <v>1345</v>
      </c>
      <c r="H178" s="159">
        <v>43137.508308599499</v>
      </c>
      <c r="I178" s="158"/>
      <c r="J178" s="158"/>
      <c r="K178" s="160" t="s">
        <v>1344</v>
      </c>
      <c r="L178" s="158"/>
    </row>
    <row r="179" spans="1:12" ht="28.5" x14ac:dyDescent="0.2">
      <c r="A179" s="158" t="s">
        <v>1621</v>
      </c>
      <c r="B179" s="158" t="s">
        <v>1622</v>
      </c>
      <c r="C179" s="158"/>
      <c r="D179" s="159">
        <v>42772</v>
      </c>
      <c r="E179" s="159"/>
      <c r="F179" s="160" t="s">
        <v>1344</v>
      </c>
      <c r="G179" s="158" t="s">
        <v>1345</v>
      </c>
      <c r="H179" s="159">
        <v>43137.508308599499</v>
      </c>
      <c r="I179" s="158"/>
      <c r="J179" s="158"/>
      <c r="K179" s="160" t="s">
        <v>1344</v>
      </c>
      <c r="L179" s="158"/>
    </row>
    <row r="180" spans="1:12" ht="28.5" x14ac:dyDescent="0.2">
      <c r="A180" s="158" t="s">
        <v>1623</v>
      </c>
      <c r="B180" s="158" t="s">
        <v>1624</v>
      </c>
      <c r="C180" s="158"/>
      <c r="D180" s="159">
        <v>42773</v>
      </c>
      <c r="E180" s="159"/>
      <c r="F180" s="160" t="s">
        <v>1344</v>
      </c>
      <c r="G180" s="158" t="s">
        <v>1345</v>
      </c>
      <c r="H180" s="159">
        <v>43137.508308599499</v>
      </c>
      <c r="I180" s="158"/>
      <c r="J180" s="158"/>
      <c r="K180" s="160" t="s">
        <v>1344</v>
      </c>
      <c r="L180" s="158"/>
    </row>
    <row r="181" spans="1:12" ht="28.5" x14ac:dyDescent="0.2">
      <c r="A181" s="158" t="s">
        <v>1625</v>
      </c>
      <c r="B181" s="158" t="s">
        <v>1626</v>
      </c>
      <c r="C181" s="158" t="s">
        <v>60</v>
      </c>
      <c r="D181" s="159">
        <v>44198</v>
      </c>
      <c r="E181" s="159"/>
      <c r="F181" s="160" t="s">
        <v>1344</v>
      </c>
      <c r="G181" s="158" t="s">
        <v>1348</v>
      </c>
      <c r="H181" s="159">
        <v>44229.629689814799</v>
      </c>
      <c r="I181" s="158"/>
      <c r="J181" s="158"/>
      <c r="K181" s="160" t="s">
        <v>1344</v>
      </c>
      <c r="L181" s="158"/>
    </row>
    <row r="182" spans="1:12" ht="28.5" x14ac:dyDescent="0.2">
      <c r="A182" s="158" t="s">
        <v>1627</v>
      </c>
      <c r="B182" s="158" t="s">
        <v>1628</v>
      </c>
      <c r="C182" s="158" t="s">
        <v>60</v>
      </c>
      <c r="D182" s="159">
        <v>43010</v>
      </c>
      <c r="E182" s="159"/>
      <c r="F182" s="160" t="s">
        <v>1344</v>
      </c>
      <c r="G182" s="158" t="s">
        <v>1348</v>
      </c>
      <c r="H182" s="159">
        <v>44229.629689814799</v>
      </c>
      <c r="I182" s="158"/>
      <c r="J182" s="158"/>
      <c r="K182" s="160" t="s">
        <v>1344</v>
      </c>
      <c r="L182" s="158"/>
    </row>
    <row r="183" spans="1:12" ht="28.5" x14ac:dyDescent="0.2">
      <c r="A183" s="158" t="s">
        <v>1629</v>
      </c>
      <c r="B183" s="158" t="s">
        <v>1630</v>
      </c>
      <c r="C183" s="158" t="s">
        <v>60</v>
      </c>
      <c r="D183" s="159"/>
      <c r="E183" s="159"/>
      <c r="F183" s="160" t="s">
        <v>1344</v>
      </c>
      <c r="G183" s="158" t="s">
        <v>1348</v>
      </c>
      <c r="H183" s="159">
        <v>44229.629689814799</v>
      </c>
      <c r="I183" s="158"/>
      <c r="J183" s="158"/>
      <c r="K183" s="160" t="s">
        <v>1344</v>
      </c>
      <c r="L183" s="158"/>
    </row>
    <row r="184" spans="1:12" ht="28.5" x14ac:dyDescent="0.2">
      <c r="A184" s="158" t="s">
        <v>866</v>
      </c>
      <c r="B184" s="158" t="s">
        <v>1631</v>
      </c>
      <c r="C184" s="158" t="s">
        <v>60</v>
      </c>
      <c r="D184" s="159">
        <v>43831</v>
      </c>
      <c r="E184" s="159"/>
      <c r="F184" s="160" t="s">
        <v>1344</v>
      </c>
      <c r="G184" s="158" t="s">
        <v>1348</v>
      </c>
      <c r="H184" s="159">
        <v>44229.629689814799</v>
      </c>
      <c r="I184" s="158"/>
      <c r="J184" s="158"/>
      <c r="K184" s="160" t="s">
        <v>1344</v>
      </c>
      <c r="L184" s="158"/>
    </row>
    <row r="185" spans="1:12" ht="14.25" x14ac:dyDescent="0.2">
      <c r="A185" s="158" t="s">
        <v>1632</v>
      </c>
      <c r="B185" s="158" t="s">
        <v>1633</v>
      </c>
      <c r="C185" s="158"/>
      <c r="D185" s="159"/>
      <c r="E185" s="159"/>
      <c r="F185" s="160" t="s">
        <v>1344</v>
      </c>
      <c r="G185" s="158"/>
      <c r="H185" s="159"/>
      <c r="I185" s="158"/>
      <c r="J185" s="158"/>
      <c r="K185" s="160" t="s">
        <v>1344</v>
      </c>
      <c r="L185" s="158"/>
    </row>
    <row r="186" spans="1:12" ht="57" x14ac:dyDescent="0.2">
      <c r="A186" s="158" t="s">
        <v>870</v>
      </c>
      <c r="B186" s="158" t="s">
        <v>1634</v>
      </c>
      <c r="C186" s="158" t="s">
        <v>60</v>
      </c>
      <c r="D186" s="159">
        <v>42736</v>
      </c>
      <c r="E186" s="159"/>
      <c r="F186" s="160" t="s">
        <v>1344</v>
      </c>
      <c r="G186" s="158" t="s">
        <v>1348</v>
      </c>
      <c r="H186" s="159">
        <v>44229.629689814799</v>
      </c>
      <c r="I186" s="158"/>
      <c r="J186" s="158"/>
      <c r="K186" s="160" t="s">
        <v>1344</v>
      </c>
      <c r="L186" s="158"/>
    </row>
    <row r="187" spans="1:12" ht="28.5" x14ac:dyDescent="0.2">
      <c r="A187" s="158" t="s">
        <v>876</v>
      </c>
      <c r="B187" s="158" t="s">
        <v>1635</v>
      </c>
      <c r="C187" s="158" t="s">
        <v>60</v>
      </c>
      <c r="D187" s="159">
        <v>42411</v>
      </c>
      <c r="E187" s="159"/>
      <c r="F187" s="160" t="s">
        <v>1344</v>
      </c>
      <c r="G187" s="158" t="s">
        <v>1348</v>
      </c>
      <c r="H187" s="159">
        <v>44229.629689814799</v>
      </c>
      <c r="I187" s="158"/>
      <c r="J187" s="158"/>
      <c r="K187" s="160" t="s">
        <v>1344</v>
      </c>
      <c r="L187" s="158"/>
    </row>
    <row r="188" spans="1:12" ht="28.5" x14ac:dyDescent="0.2">
      <c r="A188" s="158" t="s">
        <v>880</v>
      </c>
      <c r="B188" s="158" t="s">
        <v>1636</v>
      </c>
      <c r="C188" s="158" t="s">
        <v>60</v>
      </c>
      <c r="D188" s="159">
        <v>42411</v>
      </c>
      <c r="E188" s="159"/>
      <c r="F188" s="160" t="s">
        <v>1344</v>
      </c>
      <c r="G188" s="158" t="s">
        <v>1348</v>
      </c>
      <c r="H188" s="159">
        <v>44229.629689814799</v>
      </c>
      <c r="I188" s="158"/>
      <c r="J188" s="158"/>
      <c r="K188" s="160" t="s">
        <v>1344</v>
      </c>
      <c r="L188" s="158"/>
    </row>
    <row r="189" spans="1:12" ht="28.5" x14ac:dyDescent="0.2">
      <c r="A189" s="158" t="s">
        <v>1637</v>
      </c>
      <c r="B189" s="158" t="s">
        <v>1638</v>
      </c>
      <c r="C189" s="158" t="s">
        <v>60</v>
      </c>
      <c r="D189" s="159">
        <v>42411</v>
      </c>
      <c r="E189" s="159"/>
      <c r="F189" s="160" t="s">
        <v>1344</v>
      </c>
      <c r="G189" s="158" t="s">
        <v>1348</v>
      </c>
      <c r="H189" s="159">
        <v>44229.629689814799</v>
      </c>
      <c r="I189" s="158"/>
      <c r="J189" s="158"/>
      <c r="K189" s="160" t="s">
        <v>1344</v>
      </c>
      <c r="L189" s="158"/>
    </row>
    <row r="190" spans="1:12" ht="28.5" x14ac:dyDescent="0.2">
      <c r="A190" s="158" t="s">
        <v>884</v>
      </c>
      <c r="B190" s="158" t="s">
        <v>1639</v>
      </c>
      <c r="C190" s="158" t="s">
        <v>60</v>
      </c>
      <c r="D190" s="159">
        <v>42411</v>
      </c>
      <c r="E190" s="159"/>
      <c r="F190" s="160" t="s">
        <v>1344</v>
      </c>
      <c r="G190" s="158" t="s">
        <v>1348</v>
      </c>
      <c r="H190" s="159">
        <v>44229.629689814799</v>
      </c>
      <c r="I190" s="158"/>
      <c r="J190" s="158"/>
      <c r="K190" s="160" t="s">
        <v>1344</v>
      </c>
      <c r="L190" s="158"/>
    </row>
    <row r="191" spans="1:12" ht="14.25" x14ac:dyDescent="0.2">
      <c r="A191" s="158" t="s">
        <v>1640</v>
      </c>
      <c r="B191" s="158" t="s">
        <v>1640</v>
      </c>
      <c r="C191" s="158" t="s">
        <v>1371</v>
      </c>
      <c r="D191" s="159"/>
      <c r="E191" s="159"/>
      <c r="F191" s="160" t="s">
        <v>1344</v>
      </c>
      <c r="G191" s="158"/>
      <c r="H191" s="159"/>
      <c r="I191" s="158"/>
      <c r="J191" s="158"/>
      <c r="K191" s="160" t="s">
        <v>1344</v>
      </c>
      <c r="L191" s="158"/>
    </row>
    <row r="192" spans="1:12" ht="57" x14ac:dyDescent="0.2">
      <c r="A192" s="158" t="s">
        <v>1641</v>
      </c>
      <c r="B192" s="158" t="s">
        <v>1642</v>
      </c>
      <c r="C192" s="158"/>
      <c r="D192" s="159">
        <v>42370</v>
      </c>
      <c r="E192" s="159"/>
      <c r="F192" s="160" t="s">
        <v>1344</v>
      </c>
      <c r="G192" s="158" t="s">
        <v>1345</v>
      </c>
      <c r="H192" s="159">
        <v>43137.508308599499</v>
      </c>
      <c r="I192" s="158"/>
      <c r="J192" s="158"/>
      <c r="K192" s="160" t="s">
        <v>1344</v>
      </c>
      <c r="L192" s="158"/>
    </row>
    <row r="193" spans="1:12" ht="28.5" x14ac:dyDescent="0.2">
      <c r="A193" s="158" t="s">
        <v>1643</v>
      </c>
      <c r="B193" s="158" t="s">
        <v>1644</v>
      </c>
      <c r="C193" s="158"/>
      <c r="D193" s="159">
        <v>42370</v>
      </c>
      <c r="E193" s="159"/>
      <c r="F193" s="160" t="s">
        <v>1344</v>
      </c>
      <c r="G193" s="158" t="s">
        <v>1345</v>
      </c>
      <c r="H193" s="159">
        <v>43137.508308599499</v>
      </c>
      <c r="I193" s="158"/>
      <c r="J193" s="158"/>
      <c r="K193" s="160" t="s">
        <v>1344</v>
      </c>
      <c r="L193" s="158"/>
    </row>
    <row r="194" spans="1:12" ht="42.75" x14ac:dyDescent="0.2">
      <c r="A194" s="158" t="s">
        <v>1645</v>
      </c>
      <c r="B194" s="158" t="s">
        <v>1646</v>
      </c>
      <c r="C194" s="158" t="s">
        <v>60</v>
      </c>
      <c r="D194" s="159">
        <v>42370</v>
      </c>
      <c r="E194" s="159"/>
      <c r="F194" s="160" t="s">
        <v>1344</v>
      </c>
      <c r="G194" s="158" t="s">
        <v>1348</v>
      </c>
      <c r="H194" s="159">
        <v>44229.629689814799</v>
      </c>
      <c r="I194" s="158"/>
      <c r="J194" s="158"/>
      <c r="K194" s="160" t="s">
        <v>1344</v>
      </c>
      <c r="L194" s="158"/>
    </row>
    <row r="195" spans="1:12" ht="28.5" x14ac:dyDescent="0.2">
      <c r="A195" s="158" t="s">
        <v>409</v>
      </c>
      <c r="B195" s="158" t="s">
        <v>1647</v>
      </c>
      <c r="C195" s="158" t="s">
        <v>60</v>
      </c>
      <c r="D195" s="159">
        <v>42370</v>
      </c>
      <c r="E195" s="159"/>
      <c r="F195" s="160" t="s">
        <v>1344</v>
      </c>
      <c r="G195" s="158" t="s">
        <v>1348</v>
      </c>
      <c r="H195" s="159">
        <v>44229.629689814799</v>
      </c>
      <c r="I195" s="158"/>
      <c r="J195" s="158"/>
      <c r="K195" s="160" t="s">
        <v>1344</v>
      </c>
      <c r="L195" s="158"/>
    </row>
    <row r="196" spans="1:12" ht="28.5" x14ac:dyDescent="0.2">
      <c r="A196" s="158" t="s">
        <v>1648</v>
      </c>
      <c r="B196" s="158" t="s">
        <v>1649</v>
      </c>
      <c r="C196" s="158" t="s">
        <v>60</v>
      </c>
      <c r="D196" s="159">
        <v>43525</v>
      </c>
      <c r="E196" s="159"/>
      <c r="F196" s="160" t="s">
        <v>1344</v>
      </c>
      <c r="G196" s="158" t="s">
        <v>1348</v>
      </c>
      <c r="H196" s="159">
        <v>44229.629689814799</v>
      </c>
      <c r="I196" s="158"/>
      <c r="J196" s="158"/>
      <c r="K196" s="160" t="s">
        <v>1344</v>
      </c>
      <c r="L196" s="158"/>
    </row>
    <row r="197" spans="1:12" ht="14.25" x14ac:dyDescent="0.2">
      <c r="A197" s="158" t="s">
        <v>1650</v>
      </c>
      <c r="B197" s="158" t="s">
        <v>1651</v>
      </c>
      <c r="C197" s="158"/>
      <c r="D197" s="159">
        <v>44197</v>
      </c>
      <c r="E197" s="159"/>
      <c r="F197" s="160" t="s">
        <v>1344</v>
      </c>
      <c r="G197" s="158"/>
      <c r="H197" s="159"/>
      <c r="I197" s="158"/>
      <c r="J197" s="158"/>
      <c r="K197" s="160" t="s">
        <v>1344</v>
      </c>
      <c r="L197" s="158"/>
    </row>
    <row r="198" spans="1:12" ht="28.5" x14ac:dyDescent="0.2">
      <c r="A198" s="158" t="s">
        <v>1652</v>
      </c>
      <c r="B198" s="158" t="s">
        <v>1653</v>
      </c>
      <c r="C198" s="158" t="s">
        <v>60</v>
      </c>
      <c r="D198" s="159">
        <v>42982</v>
      </c>
      <c r="E198" s="159"/>
      <c r="F198" s="160" t="s">
        <v>1344</v>
      </c>
      <c r="G198" s="158" t="s">
        <v>1348</v>
      </c>
      <c r="H198" s="159">
        <v>44229.629689814799</v>
      </c>
      <c r="I198" s="158"/>
      <c r="J198" s="158"/>
      <c r="K198" s="160" t="s">
        <v>1344</v>
      </c>
      <c r="L198" s="158"/>
    </row>
    <row r="199" spans="1:12" ht="28.5" x14ac:dyDescent="0.2">
      <c r="A199" s="158" t="s">
        <v>413</v>
      </c>
      <c r="B199" s="158" t="s">
        <v>1654</v>
      </c>
      <c r="C199" s="158" t="s">
        <v>60</v>
      </c>
      <c r="D199" s="159">
        <v>42982</v>
      </c>
      <c r="E199" s="159"/>
      <c r="F199" s="160" t="s">
        <v>1344</v>
      </c>
      <c r="G199" s="158" t="s">
        <v>1348</v>
      </c>
      <c r="H199" s="159">
        <v>44229.629689814799</v>
      </c>
      <c r="I199" s="158"/>
      <c r="J199" s="158"/>
      <c r="K199" s="160" t="s">
        <v>1344</v>
      </c>
      <c r="L199" s="158"/>
    </row>
    <row r="200" spans="1:12" ht="42.75" x14ac:dyDescent="0.2">
      <c r="A200" s="158" t="s">
        <v>1655</v>
      </c>
      <c r="B200" s="158" t="s">
        <v>1656</v>
      </c>
      <c r="C200" s="158"/>
      <c r="D200" s="159">
        <v>42370</v>
      </c>
      <c r="E200" s="159"/>
      <c r="F200" s="160" t="s">
        <v>1344</v>
      </c>
      <c r="G200" s="158" t="s">
        <v>1345</v>
      </c>
      <c r="H200" s="159">
        <v>43137.508308599499</v>
      </c>
      <c r="I200" s="158"/>
      <c r="J200" s="158"/>
      <c r="K200" s="160" t="s">
        <v>1344</v>
      </c>
      <c r="L200" s="158"/>
    </row>
    <row r="201" spans="1:12" ht="42.75" x14ac:dyDescent="0.2">
      <c r="A201" s="158" t="s">
        <v>1657</v>
      </c>
      <c r="B201" s="158" t="s">
        <v>1658</v>
      </c>
      <c r="C201" s="158" t="s">
        <v>1371</v>
      </c>
      <c r="D201" s="159">
        <v>43831</v>
      </c>
      <c r="E201" s="159"/>
      <c r="F201" s="160" t="s">
        <v>1344</v>
      </c>
      <c r="G201" s="158"/>
      <c r="H201" s="159"/>
      <c r="I201" s="158"/>
      <c r="J201" s="158"/>
      <c r="K201" s="160" t="s">
        <v>1344</v>
      </c>
      <c r="L201" s="158"/>
    </row>
    <row r="202" spans="1:12" ht="28.5" x14ac:dyDescent="0.2">
      <c r="A202" s="158" t="s">
        <v>1659</v>
      </c>
      <c r="B202" s="158" t="s">
        <v>1660</v>
      </c>
      <c r="C202" s="158"/>
      <c r="D202" s="159">
        <v>42370</v>
      </c>
      <c r="E202" s="159"/>
      <c r="F202" s="160" t="s">
        <v>1344</v>
      </c>
      <c r="G202" s="158" t="s">
        <v>1345</v>
      </c>
      <c r="H202" s="159">
        <v>43137.508308599499</v>
      </c>
      <c r="I202" s="158"/>
      <c r="J202" s="158"/>
      <c r="K202" s="160" t="s">
        <v>1344</v>
      </c>
      <c r="L202" s="158"/>
    </row>
    <row r="203" spans="1:12" ht="28.5" x14ac:dyDescent="0.2">
      <c r="A203" s="158" t="s">
        <v>1661</v>
      </c>
      <c r="B203" s="158" t="s">
        <v>1662</v>
      </c>
      <c r="C203" s="158"/>
      <c r="D203" s="159">
        <v>42736</v>
      </c>
      <c r="E203" s="159"/>
      <c r="F203" s="160" t="s">
        <v>1344</v>
      </c>
      <c r="G203" s="158" t="s">
        <v>1345</v>
      </c>
      <c r="H203" s="159">
        <v>43137.508308599499</v>
      </c>
      <c r="I203" s="158"/>
      <c r="J203" s="158"/>
      <c r="K203" s="160" t="s">
        <v>1344</v>
      </c>
      <c r="L203" s="158"/>
    </row>
    <row r="204" spans="1:12" ht="28.5" x14ac:dyDescent="0.2">
      <c r="A204" s="158" t="s">
        <v>1663</v>
      </c>
      <c r="B204" s="158" t="s">
        <v>1664</v>
      </c>
      <c r="C204" s="158"/>
      <c r="D204" s="159">
        <v>42370</v>
      </c>
      <c r="E204" s="159"/>
      <c r="F204" s="160" t="s">
        <v>1344</v>
      </c>
      <c r="G204" s="158" t="s">
        <v>1345</v>
      </c>
      <c r="H204" s="159">
        <v>43137.508308599499</v>
      </c>
      <c r="I204" s="158"/>
      <c r="J204" s="158"/>
      <c r="K204" s="160" t="s">
        <v>1344</v>
      </c>
      <c r="L204" s="158"/>
    </row>
    <row r="205" spans="1:12" ht="42.75" x14ac:dyDescent="0.2">
      <c r="A205" s="158" t="s">
        <v>1665</v>
      </c>
      <c r="B205" s="158" t="s">
        <v>1666</v>
      </c>
      <c r="C205" s="158"/>
      <c r="D205" s="159"/>
      <c r="E205" s="159"/>
      <c r="F205" s="160" t="s">
        <v>1344</v>
      </c>
      <c r="G205" s="158" t="s">
        <v>1345</v>
      </c>
      <c r="H205" s="159">
        <v>43137.508308599499</v>
      </c>
      <c r="I205" s="158"/>
      <c r="J205" s="158"/>
      <c r="K205" s="160" t="s">
        <v>1344</v>
      </c>
      <c r="L205" s="158"/>
    </row>
    <row r="206" spans="1:12" ht="28.5" x14ac:dyDescent="0.2">
      <c r="A206" s="158" t="s">
        <v>1667</v>
      </c>
      <c r="B206" s="158" t="s">
        <v>1668</v>
      </c>
      <c r="C206" s="158"/>
      <c r="D206" s="159">
        <v>42614</v>
      </c>
      <c r="E206" s="159"/>
      <c r="F206" s="160" t="s">
        <v>1344</v>
      </c>
      <c r="G206" s="158" t="s">
        <v>1345</v>
      </c>
      <c r="H206" s="159">
        <v>43137.508308599499</v>
      </c>
      <c r="I206" s="158"/>
      <c r="J206" s="158"/>
      <c r="K206" s="160" t="s">
        <v>1344</v>
      </c>
      <c r="L206" s="158"/>
    </row>
    <row r="207" spans="1:12" ht="42.75" x14ac:dyDescent="0.2">
      <c r="A207" s="158" t="s">
        <v>1669</v>
      </c>
      <c r="B207" s="158" t="s">
        <v>1666</v>
      </c>
      <c r="C207" s="158"/>
      <c r="D207" s="159">
        <v>42614</v>
      </c>
      <c r="E207" s="159"/>
      <c r="F207" s="160" t="s">
        <v>1344</v>
      </c>
      <c r="G207" s="158" t="s">
        <v>1345</v>
      </c>
      <c r="H207" s="159">
        <v>43137.508308599499</v>
      </c>
      <c r="I207" s="158"/>
      <c r="J207" s="158"/>
      <c r="K207" s="160" t="s">
        <v>1344</v>
      </c>
      <c r="L207" s="158"/>
    </row>
    <row r="208" spans="1:12" ht="28.5" x14ac:dyDescent="0.2">
      <c r="A208" s="158" t="s">
        <v>1670</v>
      </c>
      <c r="B208" s="158" t="s">
        <v>1671</v>
      </c>
      <c r="C208" s="158" t="s">
        <v>60</v>
      </c>
      <c r="D208" s="159">
        <v>42815</v>
      </c>
      <c r="E208" s="159"/>
      <c r="F208" s="160" t="s">
        <v>1344</v>
      </c>
      <c r="G208" s="158" t="s">
        <v>1348</v>
      </c>
      <c r="H208" s="159">
        <v>44229.629689814799</v>
      </c>
      <c r="I208" s="158"/>
      <c r="J208" s="158"/>
      <c r="K208" s="160" t="s">
        <v>1344</v>
      </c>
      <c r="L208" s="158"/>
    </row>
    <row r="209" spans="1:12" ht="85.5" x14ac:dyDescent="0.2">
      <c r="A209" s="158" t="s">
        <v>1672</v>
      </c>
      <c r="B209" s="158" t="s">
        <v>1673</v>
      </c>
      <c r="C209" s="158" t="s">
        <v>60</v>
      </c>
      <c r="D209" s="159">
        <v>42920</v>
      </c>
      <c r="E209" s="159"/>
      <c r="F209" s="160" t="s">
        <v>1344</v>
      </c>
      <c r="G209" s="158" t="s">
        <v>1348</v>
      </c>
      <c r="H209" s="159">
        <v>44229.629689814799</v>
      </c>
      <c r="I209" s="158"/>
      <c r="J209" s="158"/>
      <c r="K209" s="160" t="s">
        <v>1344</v>
      </c>
      <c r="L209" s="158"/>
    </row>
    <row r="210" spans="1:12" ht="114" x14ac:dyDescent="0.2">
      <c r="A210" s="158" t="s">
        <v>1674</v>
      </c>
      <c r="B210" s="158" t="s">
        <v>1675</v>
      </c>
      <c r="C210" s="158" t="s">
        <v>60</v>
      </c>
      <c r="D210" s="159">
        <v>42815</v>
      </c>
      <c r="E210" s="159"/>
      <c r="F210" s="160" t="s">
        <v>1344</v>
      </c>
      <c r="G210" s="158" t="s">
        <v>1348</v>
      </c>
      <c r="H210" s="159">
        <v>44229.629689814799</v>
      </c>
      <c r="I210" s="158"/>
      <c r="J210" s="158"/>
      <c r="K210" s="160" t="s">
        <v>1344</v>
      </c>
      <c r="L210" s="158"/>
    </row>
    <row r="211" spans="1:12" ht="28.5" x14ac:dyDescent="0.2">
      <c r="A211" s="158" t="s">
        <v>1676</v>
      </c>
      <c r="B211" s="158" t="s">
        <v>1677</v>
      </c>
      <c r="C211" s="158" t="s">
        <v>60</v>
      </c>
      <c r="D211" s="159">
        <v>44198</v>
      </c>
      <c r="E211" s="159"/>
      <c r="F211" s="160" t="s">
        <v>1344</v>
      </c>
      <c r="G211" s="158" t="s">
        <v>1348</v>
      </c>
      <c r="H211" s="159">
        <v>44229.629689814799</v>
      </c>
      <c r="I211" s="158"/>
      <c r="J211" s="158"/>
      <c r="K211" s="160" t="s">
        <v>1344</v>
      </c>
      <c r="L211" s="158"/>
    </row>
    <row r="212" spans="1:12" ht="42.75" x14ac:dyDescent="0.2">
      <c r="A212" s="158" t="s">
        <v>307</v>
      </c>
      <c r="B212" s="158" t="s">
        <v>1678</v>
      </c>
      <c r="C212" s="158" t="s">
        <v>60</v>
      </c>
      <c r="D212" s="159">
        <v>44198</v>
      </c>
      <c r="E212" s="159"/>
      <c r="F212" s="160" t="s">
        <v>1344</v>
      </c>
      <c r="G212" s="158" t="s">
        <v>1348</v>
      </c>
      <c r="H212" s="159">
        <v>44229.629689814799</v>
      </c>
      <c r="I212" s="158"/>
      <c r="J212" s="158"/>
      <c r="K212" s="160" t="s">
        <v>1344</v>
      </c>
      <c r="L212" s="158"/>
    </row>
    <row r="213" spans="1:12" ht="42.75" x14ac:dyDescent="0.2">
      <c r="A213" s="158" t="s">
        <v>311</v>
      </c>
      <c r="B213" s="158" t="s">
        <v>1679</v>
      </c>
      <c r="C213" s="158" t="s">
        <v>60</v>
      </c>
      <c r="D213" s="159">
        <v>44198</v>
      </c>
      <c r="E213" s="159"/>
      <c r="F213" s="160" t="s">
        <v>1344</v>
      </c>
      <c r="G213" s="158" t="s">
        <v>1348</v>
      </c>
      <c r="H213" s="159">
        <v>44229.629689814799</v>
      </c>
      <c r="I213" s="158"/>
      <c r="J213" s="158"/>
      <c r="K213" s="160" t="s">
        <v>1344</v>
      </c>
      <c r="L213" s="158"/>
    </row>
    <row r="214" spans="1:12" ht="42.75" x14ac:dyDescent="0.2">
      <c r="A214" s="158" t="s">
        <v>1680</v>
      </c>
      <c r="B214" s="158" t="s">
        <v>1681</v>
      </c>
      <c r="C214" s="158" t="s">
        <v>60</v>
      </c>
      <c r="D214" s="159"/>
      <c r="E214" s="159"/>
      <c r="F214" s="160" t="s">
        <v>1344</v>
      </c>
      <c r="G214" s="158" t="s">
        <v>1348</v>
      </c>
      <c r="H214" s="159">
        <v>44229.629689814799</v>
      </c>
      <c r="I214" s="158"/>
      <c r="J214" s="158"/>
      <c r="K214" s="160" t="s">
        <v>1344</v>
      </c>
      <c r="L214" s="158"/>
    </row>
    <row r="215" spans="1:12" ht="28.5" x14ac:dyDescent="0.2">
      <c r="A215" s="158" t="s">
        <v>1682</v>
      </c>
      <c r="B215" s="158" t="s">
        <v>1683</v>
      </c>
      <c r="C215" s="158"/>
      <c r="D215" s="159"/>
      <c r="E215" s="159"/>
      <c r="F215" s="160" t="s">
        <v>1344</v>
      </c>
      <c r="G215" s="158"/>
      <c r="H215" s="159"/>
      <c r="I215" s="158"/>
      <c r="J215" s="158"/>
      <c r="K215" s="160" t="s">
        <v>1344</v>
      </c>
      <c r="L215" s="158"/>
    </row>
    <row r="216" spans="1:12" ht="42.75" x14ac:dyDescent="0.2">
      <c r="A216" s="158" t="s">
        <v>1684</v>
      </c>
      <c r="B216" s="158" t="s">
        <v>1685</v>
      </c>
      <c r="C216" s="158" t="s">
        <v>1371</v>
      </c>
      <c r="D216" s="159">
        <v>43831</v>
      </c>
      <c r="E216" s="159"/>
      <c r="F216" s="160" t="s">
        <v>1344</v>
      </c>
      <c r="G216" s="158"/>
      <c r="H216" s="159"/>
      <c r="I216" s="158"/>
      <c r="J216" s="158"/>
      <c r="K216" s="160" t="s">
        <v>1344</v>
      </c>
      <c r="L216" s="158"/>
    </row>
    <row r="217" spans="1:12" ht="28.5" x14ac:dyDescent="0.2">
      <c r="A217" s="158" t="s">
        <v>1686</v>
      </c>
      <c r="B217" s="158" t="s">
        <v>1687</v>
      </c>
      <c r="C217" s="158" t="s">
        <v>1371</v>
      </c>
      <c r="D217" s="159">
        <v>43831</v>
      </c>
      <c r="E217" s="159"/>
      <c r="F217" s="160" t="s">
        <v>1344</v>
      </c>
      <c r="G217" s="158"/>
      <c r="H217" s="159"/>
      <c r="I217" s="158"/>
      <c r="J217" s="158"/>
      <c r="K217" s="160" t="s">
        <v>1344</v>
      </c>
      <c r="L217" s="158"/>
    </row>
    <row r="218" spans="1:12" ht="28.5" x14ac:dyDescent="0.2">
      <c r="A218" s="158" t="s">
        <v>1688</v>
      </c>
      <c r="B218" s="158" t="s">
        <v>1689</v>
      </c>
      <c r="C218" s="158" t="s">
        <v>1371</v>
      </c>
      <c r="D218" s="159">
        <v>43831</v>
      </c>
      <c r="E218" s="159"/>
      <c r="F218" s="160" t="s">
        <v>1344</v>
      </c>
      <c r="G218" s="158"/>
      <c r="H218" s="159"/>
      <c r="I218" s="158"/>
      <c r="J218" s="158"/>
      <c r="K218" s="160" t="s">
        <v>1344</v>
      </c>
      <c r="L218" s="158"/>
    </row>
    <row r="219" spans="1:12" ht="28.5" x14ac:dyDescent="0.2">
      <c r="A219" s="158" t="s">
        <v>1690</v>
      </c>
      <c r="B219" s="158" t="s">
        <v>1691</v>
      </c>
      <c r="C219" s="158"/>
      <c r="D219" s="159">
        <v>43831</v>
      </c>
      <c r="E219" s="159"/>
      <c r="F219" s="160" t="s">
        <v>1344</v>
      </c>
      <c r="G219" s="158"/>
      <c r="H219" s="159"/>
      <c r="I219" s="158"/>
      <c r="J219" s="158"/>
      <c r="K219" s="160" t="s">
        <v>1344</v>
      </c>
      <c r="L219" s="158"/>
    </row>
    <row r="220" spans="1:12" ht="28.5" x14ac:dyDescent="0.2">
      <c r="A220" s="158" t="s">
        <v>1692</v>
      </c>
      <c r="B220" s="158" t="s">
        <v>1693</v>
      </c>
      <c r="C220" s="158"/>
      <c r="D220" s="159">
        <v>43831</v>
      </c>
      <c r="E220" s="159"/>
      <c r="F220" s="160" t="s">
        <v>1344</v>
      </c>
      <c r="G220" s="158"/>
      <c r="H220" s="159"/>
      <c r="I220" s="158"/>
      <c r="J220" s="158"/>
      <c r="K220" s="160" t="s">
        <v>1344</v>
      </c>
      <c r="L220" s="158"/>
    </row>
    <row r="221" spans="1:12" ht="14.25" x14ac:dyDescent="0.2">
      <c r="A221" s="158" t="s">
        <v>1694</v>
      </c>
      <c r="B221" s="158" t="s">
        <v>1694</v>
      </c>
      <c r="C221" s="158" t="s">
        <v>1371</v>
      </c>
      <c r="D221" s="159"/>
      <c r="E221" s="159"/>
      <c r="F221" s="160" t="s">
        <v>1344</v>
      </c>
      <c r="G221" s="158"/>
      <c r="H221" s="159"/>
      <c r="I221" s="158"/>
      <c r="J221" s="158"/>
      <c r="K221" s="160" t="s">
        <v>1344</v>
      </c>
      <c r="L221" s="158"/>
    </row>
    <row r="222" spans="1:12" ht="42.75" x14ac:dyDescent="0.2">
      <c r="A222" s="158" t="s">
        <v>1695</v>
      </c>
      <c r="B222" s="158" t="s">
        <v>1696</v>
      </c>
      <c r="C222" s="158" t="s">
        <v>60</v>
      </c>
      <c r="D222" s="159">
        <v>44198</v>
      </c>
      <c r="E222" s="159"/>
      <c r="F222" s="160" t="s">
        <v>1344</v>
      </c>
      <c r="G222" s="158" t="s">
        <v>1348</v>
      </c>
      <c r="H222" s="159">
        <v>44229.629689814799</v>
      </c>
      <c r="I222" s="158"/>
      <c r="J222" s="158"/>
      <c r="K222" s="160" t="s">
        <v>1344</v>
      </c>
      <c r="L222" s="158"/>
    </row>
    <row r="223" spans="1:12" ht="42.75" x14ac:dyDescent="0.2">
      <c r="A223" s="158" t="s">
        <v>1697</v>
      </c>
      <c r="B223" s="158" t="s">
        <v>1698</v>
      </c>
      <c r="C223" s="158"/>
      <c r="D223" s="159">
        <v>42370</v>
      </c>
      <c r="E223" s="159"/>
      <c r="F223" s="160" t="s">
        <v>1344</v>
      </c>
      <c r="G223" s="158" t="s">
        <v>1345</v>
      </c>
      <c r="H223" s="159">
        <v>43137.508308599499</v>
      </c>
      <c r="I223" s="158"/>
      <c r="J223" s="158"/>
      <c r="K223" s="160" t="s">
        <v>1344</v>
      </c>
      <c r="L223" s="158"/>
    </row>
    <row r="224" spans="1:12" ht="28.5" x14ac:dyDescent="0.2">
      <c r="A224" s="158" t="s">
        <v>1699</v>
      </c>
      <c r="B224" s="158" t="s">
        <v>1700</v>
      </c>
      <c r="C224" s="158"/>
      <c r="D224" s="159">
        <v>42370</v>
      </c>
      <c r="E224" s="159"/>
      <c r="F224" s="160" t="s">
        <v>1344</v>
      </c>
      <c r="G224" s="158" t="s">
        <v>1345</v>
      </c>
      <c r="H224" s="159">
        <v>43137.508308599499</v>
      </c>
      <c r="I224" s="158"/>
      <c r="J224" s="158"/>
      <c r="K224" s="160" t="s">
        <v>1344</v>
      </c>
      <c r="L224" s="158"/>
    </row>
    <row r="225" spans="1:12" ht="28.5" x14ac:dyDescent="0.2">
      <c r="A225" s="158" t="s">
        <v>333</v>
      </c>
      <c r="B225" s="158" t="s">
        <v>1701</v>
      </c>
      <c r="C225" s="158"/>
      <c r="D225" s="159">
        <v>42370</v>
      </c>
      <c r="E225" s="159"/>
      <c r="F225" s="160" t="s">
        <v>1344</v>
      </c>
      <c r="G225" s="158" t="s">
        <v>1523</v>
      </c>
      <c r="H225" s="159">
        <v>43941.486977662003</v>
      </c>
      <c r="I225" s="158"/>
      <c r="J225" s="158"/>
      <c r="K225" s="160" t="s">
        <v>1344</v>
      </c>
      <c r="L225" s="158"/>
    </row>
    <row r="226" spans="1:12" ht="28.5" x14ac:dyDescent="0.2">
      <c r="A226" s="158" t="s">
        <v>1702</v>
      </c>
      <c r="B226" s="158" t="s">
        <v>1703</v>
      </c>
      <c r="C226" s="158"/>
      <c r="D226" s="159">
        <v>42370</v>
      </c>
      <c r="E226" s="159"/>
      <c r="F226" s="160" t="s">
        <v>1344</v>
      </c>
      <c r="G226" s="158" t="s">
        <v>1345</v>
      </c>
      <c r="H226" s="159">
        <v>43137.508308599499</v>
      </c>
      <c r="I226" s="158"/>
      <c r="J226" s="158"/>
      <c r="K226" s="160" t="s">
        <v>1344</v>
      </c>
      <c r="L226" s="158"/>
    </row>
    <row r="227" spans="1:12" ht="28.5" x14ac:dyDescent="0.2">
      <c r="A227" s="158" t="s">
        <v>1704</v>
      </c>
      <c r="B227" s="158" t="s">
        <v>1705</v>
      </c>
      <c r="C227" s="158"/>
      <c r="D227" s="159">
        <v>42948</v>
      </c>
      <c r="E227" s="159"/>
      <c r="F227" s="160" t="s">
        <v>1344</v>
      </c>
      <c r="G227" s="158" t="s">
        <v>1345</v>
      </c>
      <c r="H227" s="159">
        <v>43137.508308599499</v>
      </c>
      <c r="I227" s="158"/>
      <c r="J227" s="158"/>
      <c r="K227" s="160" t="s">
        <v>1344</v>
      </c>
      <c r="L227" s="158"/>
    </row>
    <row r="228" spans="1:12" ht="28.5" x14ac:dyDescent="0.2">
      <c r="A228" s="158" t="s">
        <v>337</v>
      </c>
      <c r="B228" s="158" t="s">
        <v>1706</v>
      </c>
      <c r="C228" s="158" t="s">
        <v>60</v>
      </c>
      <c r="D228" s="159">
        <v>42370</v>
      </c>
      <c r="E228" s="159"/>
      <c r="F228" s="160" t="s">
        <v>1344</v>
      </c>
      <c r="G228" s="158" t="s">
        <v>1348</v>
      </c>
      <c r="H228" s="159">
        <v>44229.629689814799</v>
      </c>
      <c r="I228" s="158"/>
      <c r="J228" s="158"/>
      <c r="K228" s="160" t="s">
        <v>1344</v>
      </c>
      <c r="L228" s="158"/>
    </row>
    <row r="229" spans="1:12" ht="28.5" x14ac:dyDescent="0.2">
      <c r="A229" s="158" t="s">
        <v>1707</v>
      </c>
      <c r="B229" s="158" t="s">
        <v>1708</v>
      </c>
      <c r="C229" s="158"/>
      <c r="D229" s="159">
        <v>42370</v>
      </c>
      <c r="E229" s="159"/>
      <c r="F229" s="160" t="s">
        <v>1344</v>
      </c>
      <c r="G229" s="158" t="s">
        <v>1345</v>
      </c>
      <c r="H229" s="159">
        <v>43137.508308599499</v>
      </c>
      <c r="I229" s="158"/>
      <c r="J229" s="158"/>
      <c r="K229" s="160" t="s">
        <v>1344</v>
      </c>
      <c r="L229" s="158"/>
    </row>
    <row r="230" spans="1:12" ht="57" x14ac:dyDescent="0.2">
      <c r="A230" s="158" t="s">
        <v>1709</v>
      </c>
      <c r="B230" s="158" t="s">
        <v>1710</v>
      </c>
      <c r="C230" s="158"/>
      <c r="D230" s="159">
        <v>42370</v>
      </c>
      <c r="E230" s="159"/>
      <c r="F230" s="160" t="s">
        <v>1344</v>
      </c>
      <c r="G230" s="158" t="s">
        <v>1345</v>
      </c>
      <c r="H230" s="159">
        <v>43137.508308599499</v>
      </c>
      <c r="I230" s="158"/>
      <c r="J230" s="158"/>
      <c r="K230" s="160" t="s">
        <v>1344</v>
      </c>
      <c r="L230" s="158"/>
    </row>
    <row r="231" spans="1:12" ht="42.75" x14ac:dyDescent="0.2">
      <c r="A231" s="158" t="s">
        <v>1711</v>
      </c>
      <c r="B231" s="158" t="s">
        <v>1712</v>
      </c>
      <c r="C231" s="158"/>
      <c r="D231" s="159">
        <v>43922</v>
      </c>
      <c r="E231" s="159"/>
      <c r="F231" s="160" t="s">
        <v>1344</v>
      </c>
      <c r="G231" s="158" t="s">
        <v>1713</v>
      </c>
      <c r="H231" s="159">
        <v>43976.374040775503</v>
      </c>
      <c r="I231" s="158"/>
      <c r="J231" s="158"/>
      <c r="K231" s="160" t="s">
        <v>1344</v>
      </c>
      <c r="L231" s="158"/>
    </row>
    <row r="232" spans="1:12" ht="28.5" x14ac:dyDescent="0.2">
      <c r="A232" s="158" t="s">
        <v>1714</v>
      </c>
      <c r="B232" s="158" t="s">
        <v>1715</v>
      </c>
      <c r="C232" s="158"/>
      <c r="D232" s="159"/>
      <c r="E232" s="159"/>
      <c r="F232" s="160" t="s">
        <v>1344</v>
      </c>
      <c r="G232" s="158" t="s">
        <v>1345</v>
      </c>
      <c r="H232" s="159">
        <v>43137.508308599499</v>
      </c>
      <c r="I232" s="158"/>
      <c r="J232" s="158"/>
      <c r="K232" s="160" t="s">
        <v>1344</v>
      </c>
      <c r="L232" s="158"/>
    </row>
    <row r="233" spans="1:12" ht="28.5" x14ac:dyDescent="0.2">
      <c r="A233" s="158" t="s">
        <v>1716</v>
      </c>
      <c r="B233" s="158" t="s">
        <v>1717</v>
      </c>
      <c r="C233" s="158" t="s">
        <v>1371</v>
      </c>
      <c r="D233" s="159">
        <v>43831</v>
      </c>
      <c r="E233" s="159"/>
      <c r="F233" s="160" t="s">
        <v>1344</v>
      </c>
      <c r="G233" s="158"/>
      <c r="H233" s="159"/>
      <c r="I233" s="158"/>
      <c r="J233" s="158"/>
      <c r="K233" s="160" t="s">
        <v>1344</v>
      </c>
      <c r="L233" s="158"/>
    </row>
    <row r="234" spans="1:12" ht="85.5" x14ac:dyDescent="0.2">
      <c r="A234" s="158" t="s">
        <v>1718</v>
      </c>
      <c r="B234" s="158" t="s">
        <v>1719</v>
      </c>
      <c r="C234" s="158" t="s">
        <v>1371</v>
      </c>
      <c r="D234" s="159">
        <v>43831</v>
      </c>
      <c r="E234" s="159"/>
      <c r="F234" s="160" t="s">
        <v>1344</v>
      </c>
      <c r="G234" s="158"/>
      <c r="H234" s="159"/>
      <c r="I234" s="158"/>
      <c r="J234" s="158"/>
      <c r="K234" s="160" t="s">
        <v>1344</v>
      </c>
      <c r="L234" s="158"/>
    </row>
    <row r="235" spans="1:12" ht="28.5" x14ac:dyDescent="0.2">
      <c r="A235" s="158" t="s">
        <v>341</v>
      </c>
      <c r="B235" s="158" t="s">
        <v>1720</v>
      </c>
      <c r="C235" s="158" t="s">
        <v>60</v>
      </c>
      <c r="D235" s="159">
        <v>42370</v>
      </c>
      <c r="E235" s="159"/>
      <c r="F235" s="160" t="s">
        <v>1344</v>
      </c>
      <c r="G235" s="158" t="s">
        <v>1348</v>
      </c>
      <c r="H235" s="159">
        <v>44229.629689814799</v>
      </c>
      <c r="I235" s="158"/>
      <c r="J235" s="158"/>
      <c r="K235" s="160" t="s">
        <v>1344</v>
      </c>
      <c r="L235" s="158"/>
    </row>
    <row r="236" spans="1:12" ht="28.5" x14ac:dyDescent="0.2">
      <c r="A236" s="158" t="s">
        <v>1721</v>
      </c>
      <c r="B236" s="158" t="s">
        <v>1722</v>
      </c>
      <c r="C236" s="158"/>
      <c r="D236" s="159">
        <v>42370</v>
      </c>
      <c r="E236" s="159"/>
      <c r="F236" s="160" t="s">
        <v>1344</v>
      </c>
      <c r="G236" s="158" t="s">
        <v>1345</v>
      </c>
      <c r="H236" s="159">
        <v>43137.508308599499</v>
      </c>
      <c r="I236" s="158"/>
      <c r="J236" s="158"/>
      <c r="K236" s="160" t="s">
        <v>1344</v>
      </c>
      <c r="L236" s="158"/>
    </row>
    <row r="237" spans="1:12" ht="57" x14ac:dyDescent="0.2">
      <c r="A237" s="158" t="s">
        <v>1723</v>
      </c>
      <c r="B237" s="158" t="s">
        <v>1724</v>
      </c>
      <c r="C237" s="158"/>
      <c r="D237" s="159">
        <v>42370</v>
      </c>
      <c r="E237" s="159"/>
      <c r="F237" s="160" t="s">
        <v>1344</v>
      </c>
      <c r="G237" s="158" t="s">
        <v>1345</v>
      </c>
      <c r="H237" s="159">
        <v>43137.508308599499</v>
      </c>
      <c r="I237" s="158"/>
      <c r="J237" s="158"/>
      <c r="K237" s="160" t="s">
        <v>1344</v>
      </c>
      <c r="L237" s="158"/>
    </row>
    <row r="238" spans="1:12" ht="28.5" x14ac:dyDescent="0.2">
      <c r="A238" s="158" t="s">
        <v>1725</v>
      </c>
      <c r="B238" s="158" t="s">
        <v>1726</v>
      </c>
      <c r="C238" s="158" t="s">
        <v>60</v>
      </c>
      <c r="D238" s="159">
        <v>42424</v>
      </c>
      <c r="E238" s="159"/>
      <c r="F238" s="160" t="s">
        <v>1344</v>
      </c>
      <c r="G238" s="158" t="s">
        <v>1348</v>
      </c>
      <c r="H238" s="159">
        <v>44229.629689814799</v>
      </c>
      <c r="I238" s="158"/>
      <c r="J238" s="158"/>
      <c r="K238" s="160" t="s">
        <v>1344</v>
      </c>
      <c r="L238" s="158"/>
    </row>
    <row r="239" spans="1:12" ht="28.5" x14ac:dyDescent="0.2">
      <c r="A239" s="158" t="s">
        <v>1727</v>
      </c>
      <c r="B239" s="158" t="s">
        <v>1728</v>
      </c>
      <c r="C239" s="158" t="s">
        <v>60</v>
      </c>
      <c r="D239" s="159"/>
      <c r="E239" s="159"/>
      <c r="F239" s="160" t="s">
        <v>1344</v>
      </c>
      <c r="G239" s="158" t="s">
        <v>1348</v>
      </c>
      <c r="H239" s="159">
        <v>44229.629689814799</v>
      </c>
      <c r="I239" s="158"/>
      <c r="J239" s="158"/>
      <c r="K239" s="160" t="s">
        <v>1344</v>
      </c>
      <c r="L239" s="158"/>
    </row>
    <row r="240" spans="1:12" ht="28.5" x14ac:dyDescent="0.2">
      <c r="A240" s="158" t="s">
        <v>1729</v>
      </c>
      <c r="B240" s="158" t="s">
        <v>1730</v>
      </c>
      <c r="C240" s="158" t="s">
        <v>60</v>
      </c>
      <c r="D240" s="159"/>
      <c r="E240" s="159"/>
      <c r="F240" s="160" t="s">
        <v>1344</v>
      </c>
      <c r="G240" s="158" t="s">
        <v>1348</v>
      </c>
      <c r="H240" s="159">
        <v>44229.629689814799</v>
      </c>
      <c r="I240" s="158"/>
      <c r="J240" s="158"/>
      <c r="K240" s="160" t="s">
        <v>1344</v>
      </c>
      <c r="L240" s="158"/>
    </row>
    <row r="241" spans="1:12" ht="28.5" x14ac:dyDescent="0.2">
      <c r="A241" s="158" t="s">
        <v>297</v>
      </c>
      <c r="B241" s="158" t="s">
        <v>1731</v>
      </c>
      <c r="C241" s="158" t="s">
        <v>60</v>
      </c>
      <c r="D241" s="159">
        <v>43466</v>
      </c>
      <c r="E241" s="159"/>
      <c r="F241" s="160" t="s">
        <v>1344</v>
      </c>
      <c r="G241" s="158" t="s">
        <v>1348</v>
      </c>
      <c r="H241" s="159">
        <v>44229.629689814799</v>
      </c>
      <c r="I241" s="158"/>
      <c r="J241" s="158"/>
      <c r="K241" s="160" t="s">
        <v>1344</v>
      </c>
      <c r="L241" s="158"/>
    </row>
    <row r="242" spans="1:12" ht="14.25" x14ac:dyDescent="0.2">
      <c r="A242" s="158" t="s">
        <v>1732</v>
      </c>
      <c r="B242" s="158" t="s">
        <v>1733</v>
      </c>
      <c r="C242" s="158"/>
      <c r="D242" s="159"/>
      <c r="E242" s="159"/>
      <c r="F242" s="160" t="s">
        <v>1344</v>
      </c>
      <c r="G242" s="158"/>
      <c r="H242" s="159"/>
      <c r="I242" s="158"/>
      <c r="J242" s="158"/>
      <c r="K242" s="160" t="s">
        <v>1344</v>
      </c>
      <c r="L242" s="158"/>
    </row>
    <row r="243" spans="1:12" ht="42.75" x14ac:dyDescent="0.2">
      <c r="A243" s="158" t="s">
        <v>1734</v>
      </c>
      <c r="B243" s="158" t="s">
        <v>1735</v>
      </c>
      <c r="C243" s="158" t="s">
        <v>60</v>
      </c>
      <c r="D243" s="159">
        <v>42370</v>
      </c>
      <c r="E243" s="159"/>
      <c r="F243" s="160" t="s">
        <v>1344</v>
      </c>
      <c r="G243" s="158" t="s">
        <v>1348</v>
      </c>
      <c r="H243" s="159">
        <v>44229.629689814799</v>
      </c>
      <c r="I243" s="158"/>
      <c r="J243" s="158"/>
      <c r="K243" s="160" t="s">
        <v>1344</v>
      </c>
      <c r="L243" s="158"/>
    </row>
    <row r="244" spans="1:12" ht="57" x14ac:dyDescent="0.2">
      <c r="A244" s="158" t="s">
        <v>1736</v>
      </c>
      <c r="B244" s="158" t="s">
        <v>1737</v>
      </c>
      <c r="C244" s="158" t="s">
        <v>60</v>
      </c>
      <c r="D244" s="159">
        <v>43101</v>
      </c>
      <c r="E244" s="159"/>
      <c r="F244" s="160" t="s">
        <v>1344</v>
      </c>
      <c r="G244" s="158" t="s">
        <v>1348</v>
      </c>
      <c r="H244" s="159">
        <v>44229.629689814799</v>
      </c>
      <c r="I244" s="158"/>
      <c r="J244" s="158"/>
      <c r="K244" s="160" t="s">
        <v>1344</v>
      </c>
      <c r="L244" s="158"/>
    </row>
    <row r="245" spans="1:12" ht="28.5" x14ac:dyDescent="0.2">
      <c r="A245" s="158" t="s">
        <v>1738</v>
      </c>
      <c r="B245" s="158" t="s">
        <v>1739</v>
      </c>
      <c r="C245" s="158" t="s">
        <v>60</v>
      </c>
      <c r="D245" s="159">
        <v>43466</v>
      </c>
      <c r="E245" s="159"/>
      <c r="F245" s="160" t="s">
        <v>1344</v>
      </c>
      <c r="G245" s="158" t="s">
        <v>1348</v>
      </c>
      <c r="H245" s="159">
        <v>44229.629689814799</v>
      </c>
      <c r="I245" s="158"/>
      <c r="J245" s="158"/>
      <c r="K245" s="160" t="s">
        <v>1344</v>
      </c>
      <c r="L245" s="158"/>
    </row>
    <row r="246" spans="1:12" ht="42.75" x14ac:dyDescent="0.2">
      <c r="A246" s="158" t="s">
        <v>1740</v>
      </c>
      <c r="B246" s="158" t="s">
        <v>1741</v>
      </c>
      <c r="C246" s="158" t="s">
        <v>60</v>
      </c>
      <c r="D246" s="159">
        <v>43466</v>
      </c>
      <c r="E246" s="159"/>
      <c r="F246" s="160" t="s">
        <v>1344</v>
      </c>
      <c r="G246" s="158" t="s">
        <v>1348</v>
      </c>
      <c r="H246" s="159">
        <v>44229.629689814799</v>
      </c>
      <c r="I246" s="158"/>
      <c r="J246" s="158"/>
      <c r="K246" s="160" t="s">
        <v>1344</v>
      </c>
      <c r="L246" s="158"/>
    </row>
    <row r="247" spans="1:12" ht="28.5" x14ac:dyDescent="0.2">
      <c r="A247" s="158" t="s">
        <v>1742</v>
      </c>
      <c r="B247" s="158" t="s">
        <v>1743</v>
      </c>
      <c r="C247" s="158" t="s">
        <v>60</v>
      </c>
      <c r="D247" s="159">
        <v>43101</v>
      </c>
      <c r="E247" s="159"/>
      <c r="F247" s="160" t="s">
        <v>1344</v>
      </c>
      <c r="G247" s="158" t="s">
        <v>1348</v>
      </c>
      <c r="H247" s="159">
        <v>44229.629689814799</v>
      </c>
      <c r="I247" s="158"/>
      <c r="J247" s="158"/>
      <c r="K247" s="160" t="s">
        <v>1344</v>
      </c>
      <c r="L247" s="158"/>
    </row>
    <row r="248" spans="1:12" ht="28.5" x14ac:dyDescent="0.2">
      <c r="A248" s="158" t="s">
        <v>1744</v>
      </c>
      <c r="B248" s="158" t="s">
        <v>1745</v>
      </c>
      <c r="C248" s="158" t="s">
        <v>60</v>
      </c>
      <c r="D248" s="159">
        <v>43831</v>
      </c>
      <c r="E248" s="159"/>
      <c r="F248" s="160" t="s">
        <v>1344</v>
      </c>
      <c r="G248" s="158" t="s">
        <v>1348</v>
      </c>
      <c r="H248" s="159">
        <v>44229.629689814799</v>
      </c>
      <c r="I248" s="158"/>
      <c r="J248" s="158"/>
      <c r="K248" s="160" t="s">
        <v>1344</v>
      </c>
      <c r="L248" s="158"/>
    </row>
    <row r="249" spans="1:12" ht="28.5" x14ac:dyDescent="0.2">
      <c r="A249" s="158" t="s">
        <v>1746</v>
      </c>
      <c r="B249" s="158" t="s">
        <v>1747</v>
      </c>
      <c r="C249" s="158" t="s">
        <v>60</v>
      </c>
      <c r="D249" s="159">
        <v>43831</v>
      </c>
      <c r="E249" s="159"/>
      <c r="F249" s="160" t="s">
        <v>1344</v>
      </c>
      <c r="G249" s="158" t="s">
        <v>1348</v>
      </c>
      <c r="H249" s="159">
        <v>44229.629689814799</v>
      </c>
      <c r="I249" s="158"/>
      <c r="J249" s="158"/>
      <c r="K249" s="160" t="s">
        <v>1344</v>
      </c>
      <c r="L249" s="158"/>
    </row>
    <row r="250" spans="1:12" ht="28.5" x14ac:dyDescent="0.2">
      <c r="A250" s="158" t="s">
        <v>1748</v>
      </c>
      <c r="B250" s="158" t="s">
        <v>1749</v>
      </c>
      <c r="C250" s="158" t="s">
        <v>60</v>
      </c>
      <c r="D250" s="159">
        <v>43831</v>
      </c>
      <c r="E250" s="159"/>
      <c r="F250" s="160" t="s">
        <v>1344</v>
      </c>
      <c r="G250" s="158" t="s">
        <v>1348</v>
      </c>
      <c r="H250" s="159">
        <v>44229.629689814799</v>
      </c>
      <c r="I250" s="158"/>
      <c r="J250" s="158"/>
      <c r="K250" s="160" t="s">
        <v>1344</v>
      </c>
      <c r="L250" s="158"/>
    </row>
    <row r="251" spans="1:12" ht="28.5" x14ac:dyDescent="0.2">
      <c r="A251" s="158" t="s">
        <v>1750</v>
      </c>
      <c r="B251" s="158" t="s">
        <v>1751</v>
      </c>
      <c r="C251" s="158" t="s">
        <v>60</v>
      </c>
      <c r="D251" s="159">
        <v>43831</v>
      </c>
      <c r="E251" s="159"/>
      <c r="F251" s="160" t="s">
        <v>1344</v>
      </c>
      <c r="G251" s="158" t="s">
        <v>1348</v>
      </c>
      <c r="H251" s="159">
        <v>44229.629689814799</v>
      </c>
      <c r="I251" s="158"/>
      <c r="J251" s="158"/>
      <c r="K251" s="160" t="s">
        <v>1344</v>
      </c>
      <c r="L251" s="158"/>
    </row>
    <row r="252" spans="1:12" ht="28.5" x14ac:dyDescent="0.2">
      <c r="A252" s="158" t="s">
        <v>1752</v>
      </c>
      <c r="B252" s="158" t="s">
        <v>1753</v>
      </c>
      <c r="C252" s="158" t="s">
        <v>60</v>
      </c>
      <c r="D252" s="159">
        <v>42736</v>
      </c>
      <c r="E252" s="159"/>
      <c r="F252" s="160" t="s">
        <v>1344</v>
      </c>
      <c r="G252" s="158" t="s">
        <v>1348</v>
      </c>
      <c r="H252" s="159">
        <v>44229.629689814799</v>
      </c>
      <c r="I252" s="158"/>
      <c r="J252" s="158"/>
      <c r="K252" s="160" t="s">
        <v>1344</v>
      </c>
      <c r="L252" s="158"/>
    </row>
    <row r="253" spans="1:12" ht="28.5" x14ac:dyDescent="0.2">
      <c r="A253" s="158" t="s">
        <v>642</v>
      </c>
      <c r="B253" s="158" t="s">
        <v>1754</v>
      </c>
      <c r="C253" s="158" t="s">
        <v>60</v>
      </c>
      <c r="D253" s="159">
        <v>42736</v>
      </c>
      <c r="E253" s="159"/>
      <c r="F253" s="160" t="s">
        <v>1344</v>
      </c>
      <c r="G253" s="158" t="s">
        <v>1348</v>
      </c>
      <c r="H253" s="159">
        <v>44229.629689814799</v>
      </c>
      <c r="I253" s="158"/>
      <c r="J253" s="158"/>
      <c r="K253" s="160" t="s">
        <v>1344</v>
      </c>
      <c r="L253" s="158"/>
    </row>
    <row r="254" spans="1:12" ht="142.5" x14ac:dyDescent="0.2">
      <c r="A254" s="158" t="s">
        <v>1755</v>
      </c>
      <c r="B254" s="158" t="s">
        <v>1756</v>
      </c>
      <c r="C254" s="158" t="s">
        <v>1371</v>
      </c>
      <c r="D254" s="159">
        <v>43831</v>
      </c>
      <c r="E254" s="159"/>
      <c r="F254" s="160" t="s">
        <v>1344</v>
      </c>
      <c r="G254" s="158"/>
      <c r="H254" s="159"/>
      <c r="I254" s="158"/>
      <c r="J254" s="158"/>
      <c r="K254" s="160" t="s">
        <v>1344</v>
      </c>
      <c r="L254" s="158"/>
    </row>
    <row r="255" spans="1:12" ht="42.75" x14ac:dyDescent="0.2">
      <c r="A255" s="158" t="s">
        <v>1757</v>
      </c>
      <c r="B255" s="158" t="s">
        <v>1758</v>
      </c>
      <c r="C255" s="158" t="s">
        <v>1371</v>
      </c>
      <c r="D255" s="159">
        <v>43831</v>
      </c>
      <c r="E255" s="159"/>
      <c r="F255" s="160" t="s">
        <v>1344</v>
      </c>
      <c r="G255" s="158"/>
      <c r="H255" s="159"/>
      <c r="I255" s="158"/>
      <c r="J255" s="158"/>
      <c r="K255" s="160" t="s">
        <v>1344</v>
      </c>
      <c r="L255" s="158"/>
    </row>
    <row r="256" spans="1:12" ht="28.5" x14ac:dyDescent="0.2">
      <c r="A256" s="158" t="s">
        <v>1759</v>
      </c>
      <c r="B256" s="158" t="s">
        <v>1760</v>
      </c>
      <c r="C256" s="158" t="s">
        <v>60</v>
      </c>
      <c r="D256" s="159">
        <v>42736</v>
      </c>
      <c r="E256" s="159"/>
      <c r="F256" s="160" t="s">
        <v>1344</v>
      </c>
      <c r="G256" s="158" t="s">
        <v>1348</v>
      </c>
      <c r="H256" s="159">
        <v>44229.629689814799</v>
      </c>
      <c r="I256" s="158"/>
      <c r="J256" s="158"/>
      <c r="K256" s="160" t="s">
        <v>1344</v>
      </c>
      <c r="L256" s="158"/>
    </row>
    <row r="257" spans="1:12" ht="28.5" x14ac:dyDescent="0.2">
      <c r="A257" s="158" t="s">
        <v>1761</v>
      </c>
      <c r="B257" s="158" t="s">
        <v>1762</v>
      </c>
      <c r="C257" s="158" t="s">
        <v>60</v>
      </c>
      <c r="D257" s="159">
        <v>43497</v>
      </c>
      <c r="E257" s="159"/>
      <c r="F257" s="160" t="s">
        <v>1344</v>
      </c>
      <c r="G257" s="158" t="s">
        <v>1348</v>
      </c>
      <c r="H257" s="159">
        <v>44229.629689814799</v>
      </c>
      <c r="I257" s="158"/>
      <c r="J257" s="158"/>
      <c r="K257" s="160" t="s">
        <v>1344</v>
      </c>
      <c r="L257" s="158"/>
    </row>
    <row r="258" spans="1:12" ht="28.5" x14ac:dyDescent="0.2">
      <c r="A258" s="158" t="s">
        <v>1763</v>
      </c>
      <c r="B258" s="158" t="s">
        <v>1764</v>
      </c>
      <c r="C258" s="158" t="s">
        <v>60</v>
      </c>
      <c r="D258" s="159">
        <v>42370</v>
      </c>
      <c r="E258" s="159"/>
      <c r="F258" s="160" t="s">
        <v>1344</v>
      </c>
      <c r="G258" s="158" t="s">
        <v>1348</v>
      </c>
      <c r="H258" s="159">
        <v>44229.629689814799</v>
      </c>
      <c r="I258" s="158"/>
      <c r="J258" s="158"/>
      <c r="K258" s="160" t="s">
        <v>1344</v>
      </c>
      <c r="L258" s="158"/>
    </row>
    <row r="259" spans="1:12" ht="28.5" x14ac:dyDescent="0.2">
      <c r="A259" s="158" t="s">
        <v>1765</v>
      </c>
      <c r="B259" s="158" t="s">
        <v>1766</v>
      </c>
      <c r="C259" s="158" t="s">
        <v>60</v>
      </c>
      <c r="D259" s="159">
        <v>42370</v>
      </c>
      <c r="E259" s="159"/>
      <c r="F259" s="160" t="s">
        <v>1344</v>
      </c>
      <c r="G259" s="158" t="s">
        <v>1348</v>
      </c>
      <c r="H259" s="159">
        <v>44229.629689814799</v>
      </c>
      <c r="I259" s="158"/>
      <c r="J259" s="158"/>
      <c r="K259" s="160" t="s">
        <v>1344</v>
      </c>
      <c r="L259" s="158"/>
    </row>
    <row r="260" spans="1:12" ht="42.75" x14ac:dyDescent="0.2">
      <c r="A260" s="158" t="s">
        <v>1767</v>
      </c>
      <c r="B260" s="158" t="s">
        <v>1768</v>
      </c>
      <c r="C260" s="158" t="s">
        <v>60</v>
      </c>
      <c r="D260" s="159">
        <v>42370</v>
      </c>
      <c r="E260" s="159"/>
      <c r="F260" s="160" t="s">
        <v>1344</v>
      </c>
      <c r="G260" s="158" t="s">
        <v>1348</v>
      </c>
      <c r="H260" s="159">
        <v>44229.629689814799</v>
      </c>
      <c r="I260" s="158"/>
      <c r="J260" s="158"/>
      <c r="K260" s="160" t="s">
        <v>1344</v>
      </c>
      <c r="L260" s="158"/>
    </row>
    <row r="261" spans="1:12" ht="42.75" x14ac:dyDescent="0.2">
      <c r="A261" s="158" t="s">
        <v>1769</v>
      </c>
      <c r="B261" s="158" t="s">
        <v>1770</v>
      </c>
      <c r="C261" s="158" t="s">
        <v>60</v>
      </c>
      <c r="D261" s="159">
        <v>42461</v>
      </c>
      <c r="E261" s="159"/>
      <c r="F261" s="160" t="s">
        <v>1344</v>
      </c>
      <c r="G261" s="158" t="s">
        <v>1348</v>
      </c>
      <c r="H261" s="159">
        <v>44229.629689814799</v>
      </c>
      <c r="I261" s="158"/>
      <c r="J261" s="158"/>
      <c r="K261" s="160" t="s">
        <v>1344</v>
      </c>
      <c r="L261" s="158"/>
    </row>
    <row r="262" spans="1:12" ht="14.25" x14ac:dyDescent="0.2">
      <c r="A262" s="158" t="s">
        <v>1771</v>
      </c>
      <c r="B262" s="158" t="s">
        <v>1772</v>
      </c>
      <c r="C262" s="158"/>
      <c r="D262" s="159"/>
      <c r="E262" s="159"/>
      <c r="F262" s="160" t="s">
        <v>1344</v>
      </c>
      <c r="G262" s="158"/>
      <c r="H262" s="159"/>
      <c r="I262" s="158"/>
      <c r="J262" s="158"/>
      <c r="K262" s="160" t="s">
        <v>1344</v>
      </c>
      <c r="L262" s="158"/>
    </row>
    <row r="263" spans="1:12" ht="28.5" x14ac:dyDescent="0.2">
      <c r="A263" s="158" t="s">
        <v>1773</v>
      </c>
      <c r="B263" s="158" t="s">
        <v>1774</v>
      </c>
      <c r="C263" s="158"/>
      <c r="D263" s="159">
        <v>43922</v>
      </c>
      <c r="E263" s="159"/>
      <c r="F263" s="160" t="s">
        <v>1344</v>
      </c>
      <c r="G263" s="158"/>
      <c r="H263" s="159"/>
      <c r="I263" s="158"/>
      <c r="J263" s="158"/>
      <c r="K263" s="160" t="s">
        <v>1344</v>
      </c>
      <c r="L263" s="158"/>
    </row>
    <row r="264" spans="1:12" ht="28.5" x14ac:dyDescent="0.2">
      <c r="A264" s="158" t="s">
        <v>1775</v>
      </c>
      <c r="B264" s="158" t="s">
        <v>1776</v>
      </c>
      <c r="C264" s="158" t="s">
        <v>1371</v>
      </c>
      <c r="D264" s="159">
        <v>43831</v>
      </c>
      <c r="E264" s="159"/>
      <c r="F264" s="160" t="s">
        <v>1344</v>
      </c>
      <c r="G264" s="158"/>
      <c r="H264" s="159"/>
      <c r="I264" s="158"/>
      <c r="J264" s="158"/>
      <c r="K264" s="160" t="s">
        <v>1344</v>
      </c>
      <c r="L264" s="158"/>
    </row>
    <row r="265" spans="1:12" ht="28.5" x14ac:dyDescent="0.2">
      <c r="A265" s="158" t="s">
        <v>1777</v>
      </c>
      <c r="B265" s="158" t="s">
        <v>1778</v>
      </c>
      <c r="C265" s="158" t="s">
        <v>1371</v>
      </c>
      <c r="D265" s="159">
        <v>43831</v>
      </c>
      <c r="E265" s="159"/>
      <c r="F265" s="160" t="s">
        <v>1344</v>
      </c>
      <c r="G265" s="158"/>
      <c r="H265" s="159"/>
      <c r="I265" s="158"/>
      <c r="J265" s="158"/>
      <c r="K265" s="160" t="s">
        <v>1344</v>
      </c>
      <c r="L265" s="158"/>
    </row>
    <row r="266" spans="1:12" ht="28.5" x14ac:dyDescent="0.2">
      <c r="A266" s="158" t="s">
        <v>1779</v>
      </c>
      <c r="B266" s="158" t="s">
        <v>1780</v>
      </c>
      <c r="C266" s="158" t="s">
        <v>1371</v>
      </c>
      <c r="D266" s="159">
        <v>43831</v>
      </c>
      <c r="E266" s="159"/>
      <c r="F266" s="160" t="s">
        <v>1344</v>
      </c>
      <c r="G266" s="158"/>
      <c r="H266" s="159"/>
      <c r="I266" s="158"/>
      <c r="J266" s="158"/>
      <c r="K266" s="160" t="s">
        <v>1344</v>
      </c>
      <c r="L266" s="158"/>
    </row>
    <row r="267" spans="1:12" ht="85.5" x14ac:dyDescent="0.2">
      <c r="A267" s="158" t="s">
        <v>1781</v>
      </c>
      <c r="B267" s="158" t="s">
        <v>1782</v>
      </c>
      <c r="C267" s="158" t="s">
        <v>1371</v>
      </c>
      <c r="D267" s="159">
        <v>43831</v>
      </c>
      <c r="E267" s="159"/>
      <c r="F267" s="160" t="s">
        <v>1344</v>
      </c>
      <c r="G267" s="158"/>
      <c r="H267" s="159"/>
      <c r="I267" s="158"/>
      <c r="J267" s="158"/>
      <c r="K267" s="160" t="s">
        <v>1344</v>
      </c>
      <c r="L267" s="158"/>
    </row>
    <row r="268" spans="1:12" ht="14.25" x14ac:dyDescent="0.2">
      <c r="A268" s="158" t="s">
        <v>1783</v>
      </c>
      <c r="B268" s="158" t="s">
        <v>1783</v>
      </c>
      <c r="C268" s="158"/>
      <c r="D268" s="159"/>
      <c r="E268" s="159"/>
      <c r="F268" s="160" t="s">
        <v>1344</v>
      </c>
      <c r="G268" s="158"/>
      <c r="H268" s="159"/>
      <c r="I268" s="158"/>
      <c r="J268" s="158"/>
      <c r="K268" s="160" t="s">
        <v>1344</v>
      </c>
      <c r="L268" s="158"/>
    </row>
    <row r="269" spans="1:12" ht="14.25" x14ac:dyDescent="0.2">
      <c r="A269" s="158" t="s">
        <v>1784</v>
      </c>
      <c r="B269" s="158" t="s">
        <v>1784</v>
      </c>
      <c r="C269" s="158"/>
      <c r="D269" s="159"/>
      <c r="E269" s="159"/>
      <c r="F269" s="160" t="s">
        <v>1344</v>
      </c>
      <c r="G269" s="158"/>
      <c r="H269" s="159"/>
      <c r="I269" s="158"/>
      <c r="J269" s="158"/>
      <c r="K269" s="160" t="s">
        <v>1344</v>
      </c>
      <c r="L269" s="158"/>
    </row>
    <row r="270" spans="1:12" ht="42.75" x14ac:dyDescent="0.2">
      <c r="A270" s="158" t="s">
        <v>1785</v>
      </c>
      <c r="B270" s="158" t="s">
        <v>1786</v>
      </c>
      <c r="C270" s="158" t="s">
        <v>1371</v>
      </c>
      <c r="D270" s="159">
        <v>43831</v>
      </c>
      <c r="E270" s="159"/>
      <c r="F270" s="160" t="s">
        <v>1344</v>
      </c>
      <c r="G270" s="158"/>
      <c r="H270" s="159"/>
      <c r="I270" s="158"/>
      <c r="J270" s="158"/>
      <c r="K270" s="160" t="s">
        <v>1344</v>
      </c>
      <c r="L270" s="158"/>
    </row>
    <row r="271" spans="1:12" ht="42.75" x14ac:dyDescent="0.2">
      <c r="A271" s="158" t="s">
        <v>1787</v>
      </c>
      <c r="B271" s="158" t="s">
        <v>1788</v>
      </c>
      <c r="C271" s="158" t="s">
        <v>1371</v>
      </c>
      <c r="D271" s="159">
        <v>43831</v>
      </c>
      <c r="E271" s="159"/>
      <c r="F271" s="160" t="s">
        <v>1344</v>
      </c>
      <c r="G271" s="158"/>
      <c r="H271" s="159"/>
      <c r="I271" s="158"/>
      <c r="J271" s="158"/>
      <c r="K271" s="160" t="s">
        <v>1344</v>
      </c>
      <c r="L271" s="158"/>
    </row>
    <row r="272" spans="1:12" ht="71.25" x14ac:dyDescent="0.2">
      <c r="A272" s="158" t="s">
        <v>1789</v>
      </c>
      <c r="B272" s="158" t="s">
        <v>1790</v>
      </c>
      <c r="C272" s="158" t="s">
        <v>1371</v>
      </c>
      <c r="D272" s="159">
        <v>43831</v>
      </c>
      <c r="E272" s="159"/>
      <c r="F272" s="160" t="s">
        <v>1344</v>
      </c>
      <c r="G272" s="158"/>
      <c r="H272" s="159"/>
      <c r="I272" s="158"/>
      <c r="J272" s="158"/>
      <c r="K272" s="160" t="s">
        <v>1344</v>
      </c>
      <c r="L272" s="158"/>
    </row>
    <row r="273" spans="1:12" ht="42.75" x14ac:dyDescent="0.2">
      <c r="A273" s="158" t="s">
        <v>1791</v>
      </c>
      <c r="B273" s="158" t="s">
        <v>1792</v>
      </c>
      <c r="C273" s="158" t="s">
        <v>60</v>
      </c>
      <c r="D273" s="159">
        <v>44198</v>
      </c>
      <c r="E273" s="159"/>
      <c r="F273" s="160" t="s">
        <v>1344</v>
      </c>
      <c r="G273" s="158" t="s">
        <v>1348</v>
      </c>
      <c r="H273" s="159">
        <v>44229.629689814799</v>
      </c>
      <c r="I273" s="158"/>
      <c r="J273" s="158"/>
      <c r="K273" s="160" t="s">
        <v>1344</v>
      </c>
      <c r="L273" s="158"/>
    </row>
    <row r="274" spans="1:12" ht="28.5" x14ac:dyDescent="0.2">
      <c r="A274" s="158" t="s">
        <v>382</v>
      </c>
      <c r="B274" s="158" t="s">
        <v>1793</v>
      </c>
      <c r="C274" s="158" t="s">
        <v>60</v>
      </c>
      <c r="D274" s="159">
        <v>42736</v>
      </c>
      <c r="E274" s="159"/>
      <c r="F274" s="160" t="s">
        <v>1344</v>
      </c>
      <c r="G274" s="158" t="s">
        <v>1348</v>
      </c>
      <c r="H274" s="159">
        <v>44229.629689814799</v>
      </c>
      <c r="I274" s="158"/>
      <c r="J274" s="158"/>
      <c r="K274" s="160" t="s">
        <v>1344</v>
      </c>
      <c r="L274" s="158"/>
    </row>
    <row r="275" spans="1:12" ht="28.5" x14ac:dyDescent="0.2">
      <c r="A275" s="158" t="s">
        <v>1794</v>
      </c>
      <c r="B275" s="158" t="s">
        <v>1795</v>
      </c>
      <c r="C275" s="158" t="s">
        <v>60</v>
      </c>
      <c r="D275" s="159">
        <v>42736</v>
      </c>
      <c r="E275" s="159"/>
      <c r="F275" s="160" t="s">
        <v>1344</v>
      </c>
      <c r="G275" s="158" t="s">
        <v>1348</v>
      </c>
      <c r="H275" s="159">
        <v>44229.629689814799</v>
      </c>
      <c r="I275" s="158"/>
      <c r="J275" s="158"/>
      <c r="K275" s="160" t="s">
        <v>1344</v>
      </c>
      <c r="L275" s="158"/>
    </row>
    <row r="276" spans="1:12" ht="14.25" x14ac:dyDescent="0.2">
      <c r="A276" s="158" t="s">
        <v>1796</v>
      </c>
      <c r="B276" s="158" t="s">
        <v>1531</v>
      </c>
      <c r="C276" s="158" t="s">
        <v>1532</v>
      </c>
      <c r="D276" s="159"/>
      <c r="E276" s="159"/>
      <c r="F276" s="160" t="s">
        <v>1344</v>
      </c>
      <c r="G276" s="158"/>
      <c r="H276" s="159"/>
      <c r="I276" s="158"/>
      <c r="J276" s="158"/>
      <c r="K276" s="160" t="s">
        <v>1344</v>
      </c>
      <c r="L276" s="158"/>
    </row>
    <row r="277" spans="1:12" ht="42.75" x14ac:dyDescent="0.2">
      <c r="A277" s="158" t="s">
        <v>1797</v>
      </c>
      <c r="B277" s="158" t="s">
        <v>1798</v>
      </c>
      <c r="C277" s="158" t="s">
        <v>1532</v>
      </c>
      <c r="D277" s="159">
        <v>44197</v>
      </c>
      <c r="E277" s="159"/>
      <c r="F277" s="160" t="s">
        <v>1344</v>
      </c>
      <c r="G277" s="158"/>
      <c r="H277" s="159"/>
      <c r="I277" s="158"/>
      <c r="J277" s="158"/>
      <c r="K277" s="160" t="s">
        <v>1344</v>
      </c>
      <c r="L277" s="158"/>
    </row>
    <row r="278" spans="1:12" ht="28.5" x14ac:dyDescent="0.2">
      <c r="A278" s="158" t="s">
        <v>266</v>
      </c>
      <c r="B278" s="158" t="s">
        <v>1799</v>
      </c>
      <c r="C278" s="158" t="s">
        <v>60</v>
      </c>
      <c r="D278" s="159">
        <v>42736</v>
      </c>
      <c r="E278" s="159"/>
      <c r="F278" s="160" t="s">
        <v>1344</v>
      </c>
      <c r="G278" s="158" t="s">
        <v>1348</v>
      </c>
      <c r="H278" s="159">
        <v>44229.629689814799</v>
      </c>
      <c r="I278" s="158"/>
      <c r="J278" s="158"/>
      <c r="K278" s="160" t="s">
        <v>1344</v>
      </c>
      <c r="L278" s="158"/>
    </row>
    <row r="279" spans="1:12" ht="57" x14ac:dyDescent="0.2">
      <c r="A279" s="158" t="s">
        <v>1800</v>
      </c>
      <c r="B279" s="158" t="s">
        <v>1801</v>
      </c>
      <c r="C279" s="158" t="s">
        <v>1532</v>
      </c>
      <c r="D279" s="159">
        <v>44166</v>
      </c>
      <c r="E279" s="159"/>
      <c r="F279" s="160" t="s">
        <v>1344</v>
      </c>
      <c r="G279" s="158"/>
      <c r="H279" s="159"/>
      <c r="I279" s="158"/>
      <c r="J279" s="158"/>
      <c r="K279" s="160" t="s">
        <v>1344</v>
      </c>
      <c r="L279" s="158"/>
    </row>
    <row r="280" spans="1:12" ht="71.25" x14ac:dyDescent="0.2">
      <c r="A280" s="158" t="s">
        <v>1802</v>
      </c>
      <c r="B280" s="158" t="s">
        <v>1803</v>
      </c>
      <c r="C280" s="158" t="s">
        <v>1532</v>
      </c>
      <c r="D280" s="159">
        <v>44166</v>
      </c>
      <c r="E280" s="159"/>
      <c r="F280" s="160" t="s">
        <v>1344</v>
      </c>
      <c r="G280" s="158"/>
      <c r="H280" s="159"/>
      <c r="I280" s="158"/>
      <c r="J280" s="158"/>
      <c r="K280" s="160" t="s">
        <v>1344</v>
      </c>
      <c r="L280" s="158"/>
    </row>
    <row r="281" spans="1:12" ht="57" x14ac:dyDescent="0.2">
      <c r="A281" s="158" t="s">
        <v>1804</v>
      </c>
      <c r="B281" s="158" t="s">
        <v>1805</v>
      </c>
      <c r="C281" s="158" t="s">
        <v>1532</v>
      </c>
      <c r="D281" s="159">
        <v>44166</v>
      </c>
      <c r="E281" s="159"/>
      <c r="F281" s="160" t="s">
        <v>1344</v>
      </c>
      <c r="G281" s="158"/>
      <c r="H281" s="159"/>
      <c r="I281" s="158"/>
      <c r="J281" s="158"/>
      <c r="K281" s="160" t="s">
        <v>1344</v>
      </c>
      <c r="L281" s="158"/>
    </row>
    <row r="282" spans="1:12" ht="71.25" x14ac:dyDescent="0.2">
      <c r="A282" s="158" t="s">
        <v>1806</v>
      </c>
      <c r="B282" s="158" t="s">
        <v>1807</v>
      </c>
      <c r="C282" s="158" t="s">
        <v>1532</v>
      </c>
      <c r="D282" s="159">
        <v>44166</v>
      </c>
      <c r="E282" s="159"/>
      <c r="F282" s="160" t="s">
        <v>1344</v>
      </c>
      <c r="G282" s="158"/>
      <c r="H282" s="159"/>
      <c r="I282" s="158"/>
      <c r="J282" s="158"/>
      <c r="K282" s="160" t="s">
        <v>1344</v>
      </c>
      <c r="L282" s="158"/>
    </row>
    <row r="283" spans="1:12" ht="57" x14ac:dyDescent="0.2">
      <c r="A283" s="158" t="s">
        <v>1808</v>
      </c>
      <c r="B283" s="158" t="s">
        <v>1809</v>
      </c>
      <c r="C283" s="158" t="s">
        <v>1532</v>
      </c>
      <c r="D283" s="159">
        <v>39813</v>
      </c>
      <c r="E283" s="159"/>
      <c r="F283" s="160" t="s">
        <v>1344</v>
      </c>
      <c r="G283" s="158"/>
      <c r="H283" s="159"/>
      <c r="I283" s="158"/>
      <c r="J283" s="158"/>
      <c r="K283" s="160" t="s">
        <v>1344</v>
      </c>
      <c r="L283" s="158"/>
    </row>
    <row r="284" spans="1:12" ht="71.25" x14ac:dyDescent="0.2">
      <c r="A284" s="158" t="s">
        <v>1810</v>
      </c>
      <c r="B284" s="158" t="s">
        <v>1811</v>
      </c>
      <c r="C284" s="158" t="s">
        <v>1532</v>
      </c>
      <c r="D284" s="159">
        <v>44166</v>
      </c>
      <c r="E284" s="159"/>
      <c r="F284" s="160" t="s">
        <v>1344</v>
      </c>
      <c r="G284" s="158"/>
      <c r="H284" s="159"/>
      <c r="I284" s="158"/>
      <c r="J284" s="158"/>
      <c r="K284" s="160" t="s">
        <v>1344</v>
      </c>
      <c r="L284" s="158"/>
    </row>
    <row r="285" spans="1:12" ht="71.25" x14ac:dyDescent="0.2">
      <c r="A285" s="158" t="s">
        <v>1812</v>
      </c>
      <c r="B285" s="158" t="s">
        <v>1813</v>
      </c>
      <c r="C285" s="158" t="s">
        <v>1532</v>
      </c>
      <c r="D285" s="159">
        <v>44166</v>
      </c>
      <c r="E285" s="159"/>
      <c r="F285" s="160" t="s">
        <v>1344</v>
      </c>
      <c r="G285" s="158"/>
      <c r="H285" s="159"/>
      <c r="I285" s="158"/>
      <c r="J285" s="158"/>
      <c r="K285" s="160" t="s">
        <v>1344</v>
      </c>
      <c r="L285" s="158"/>
    </row>
    <row r="286" spans="1:12" ht="71.25" x14ac:dyDescent="0.2">
      <c r="A286" s="158" t="s">
        <v>1814</v>
      </c>
      <c r="B286" s="158" t="s">
        <v>1815</v>
      </c>
      <c r="C286" s="158" t="s">
        <v>1532</v>
      </c>
      <c r="D286" s="159">
        <v>44166</v>
      </c>
      <c r="E286" s="159"/>
      <c r="F286" s="160" t="s">
        <v>1344</v>
      </c>
      <c r="G286" s="158"/>
      <c r="H286" s="159"/>
      <c r="I286" s="158"/>
      <c r="J286" s="158"/>
      <c r="K286" s="160" t="s">
        <v>1344</v>
      </c>
      <c r="L286" s="158"/>
    </row>
    <row r="287" spans="1:12" ht="28.5" x14ac:dyDescent="0.2">
      <c r="A287" s="158" t="s">
        <v>1816</v>
      </c>
      <c r="B287" s="158" t="s">
        <v>1817</v>
      </c>
      <c r="C287" s="158" t="s">
        <v>1371</v>
      </c>
      <c r="D287" s="159">
        <v>43831</v>
      </c>
      <c r="E287" s="159"/>
      <c r="F287" s="160" t="s">
        <v>1344</v>
      </c>
      <c r="G287" s="158"/>
      <c r="H287" s="159"/>
      <c r="I287" s="158"/>
      <c r="J287" s="158"/>
      <c r="K287" s="160" t="s">
        <v>1579</v>
      </c>
      <c r="L287" s="158"/>
    </row>
    <row r="288" spans="1:12" ht="42.75" x14ac:dyDescent="0.2">
      <c r="A288" s="158" t="s">
        <v>1818</v>
      </c>
      <c r="B288" s="158" t="s">
        <v>1819</v>
      </c>
      <c r="C288" s="158" t="s">
        <v>1371</v>
      </c>
      <c r="D288" s="159">
        <v>43831</v>
      </c>
      <c r="E288" s="159"/>
      <c r="F288" s="160" t="s">
        <v>1344</v>
      </c>
      <c r="G288" s="158"/>
      <c r="H288" s="159"/>
      <c r="I288" s="158"/>
      <c r="J288" s="158"/>
      <c r="K288" s="160" t="s">
        <v>1579</v>
      </c>
      <c r="L288" s="158"/>
    </row>
    <row r="289" spans="1:12" ht="57" x14ac:dyDescent="0.2">
      <c r="A289" s="158" t="s">
        <v>1820</v>
      </c>
      <c r="B289" s="158" t="s">
        <v>1821</v>
      </c>
      <c r="C289" s="158" t="s">
        <v>1371</v>
      </c>
      <c r="D289" s="159">
        <v>43831</v>
      </c>
      <c r="E289" s="159"/>
      <c r="F289" s="160" t="s">
        <v>1344</v>
      </c>
      <c r="G289" s="158"/>
      <c r="H289" s="159"/>
      <c r="I289" s="158"/>
      <c r="J289" s="158"/>
      <c r="K289" s="160" t="s">
        <v>1579</v>
      </c>
      <c r="L289" s="158"/>
    </row>
    <row r="290" spans="1:12" ht="42.75" x14ac:dyDescent="0.2">
      <c r="A290" s="158" t="s">
        <v>1822</v>
      </c>
      <c r="B290" s="158" t="s">
        <v>1823</v>
      </c>
      <c r="C290" s="158" t="s">
        <v>1371</v>
      </c>
      <c r="D290" s="159">
        <v>43831</v>
      </c>
      <c r="E290" s="159"/>
      <c r="F290" s="160" t="s">
        <v>1344</v>
      </c>
      <c r="G290" s="158"/>
      <c r="H290" s="159"/>
      <c r="I290" s="158"/>
      <c r="J290" s="158"/>
      <c r="K290" s="160" t="s">
        <v>1579</v>
      </c>
      <c r="L290" s="158"/>
    </row>
    <row r="291" spans="1:12" ht="14.25" x14ac:dyDescent="0.2">
      <c r="A291" s="158" t="s">
        <v>1824</v>
      </c>
      <c r="B291" s="158" t="s">
        <v>1825</v>
      </c>
      <c r="C291" s="158" t="s">
        <v>1371</v>
      </c>
      <c r="D291" s="159">
        <v>43831</v>
      </c>
      <c r="E291" s="159"/>
      <c r="F291" s="160" t="s">
        <v>1344</v>
      </c>
      <c r="G291" s="158"/>
      <c r="H291" s="159"/>
      <c r="I291" s="158"/>
      <c r="J291" s="158"/>
      <c r="K291" s="160" t="s">
        <v>1579</v>
      </c>
      <c r="L291" s="158"/>
    </row>
    <row r="292" spans="1:12" ht="42.75" x14ac:dyDescent="0.2">
      <c r="A292" s="158" t="s">
        <v>1826</v>
      </c>
      <c r="B292" s="158" t="s">
        <v>1827</v>
      </c>
      <c r="C292" s="158" t="s">
        <v>1371</v>
      </c>
      <c r="D292" s="159">
        <v>43831</v>
      </c>
      <c r="E292" s="159"/>
      <c r="F292" s="160" t="s">
        <v>1344</v>
      </c>
      <c r="G292" s="158"/>
      <c r="H292" s="159"/>
      <c r="I292" s="158"/>
      <c r="J292" s="158"/>
      <c r="K292" s="160" t="s">
        <v>1579</v>
      </c>
      <c r="L292" s="158"/>
    </row>
    <row r="293" spans="1:12" ht="28.5" x14ac:dyDescent="0.2">
      <c r="A293" s="158" t="s">
        <v>1828</v>
      </c>
      <c r="B293" s="158" t="s">
        <v>1829</v>
      </c>
      <c r="C293" s="158" t="s">
        <v>1371</v>
      </c>
      <c r="D293" s="159">
        <v>43831</v>
      </c>
      <c r="E293" s="159"/>
      <c r="F293" s="160" t="s">
        <v>1344</v>
      </c>
      <c r="G293" s="158"/>
      <c r="H293" s="159"/>
      <c r="I293" s="158"/>
      <c r="J293" s="158"/>
      <c r="K293" s="160" t="s">
        <v>1579</v>
      </c>
      <c r="L293" s="158"/>
    </row>
    <row r="294" spans="1:12" ht="28.5" x14ac:dyDescent="0.2">
      <c r="A294" s="158" t="s">
        <v>1830</v>
      </c>
      <c r="B294" s="158" t="s">
        <v>1817</v>
      </c>
      <c r="C294" s="158" t="s">
        <v>1371</v>
      </c>
      <c r="D294" s="159">
        <v>43831</v>
      </c>
      <c r="E294" s="159"/>
      <c r="F294" s="160" t="s">
        <v>1344</v>
      </c>
      <c r="G294" s="158"/>
      <c r="H294" s="159"/>
      <c r="I294" s="158"/>
      <c r="J294" s="158"/>
      <c r="K294" s="160" t="s">
        <v>1579</v>
      </c>
      <c r="L294" s="158"/>
    </row>
    <row r="295" spans="1:12" ht="42.75" x14ac:dyDescent="0.2">
      <c r="A295" s="158" t="s">
        <v>1831</v>
      </c>
      <c r="B295" s="158" t="s">
        <v>1819</v>
      </c>
      <c r="C295" s="158" t="s">
        <v>1371</v>
      </c>
      <c r="D295" s="159">
        <v>43831</v>
      </c>
      <c r="E295" s="159"/>
      <c r="F295" s="160" t="s">
        <v>1344</v>
      </c>
      <c r="G295" s="158"/>
      <c r="H295" s="159"/>
      <c r="I295" s="158"/>
      <c r="J295" s="158"/>
      <c r="K295" s="160" t="s">
        <v>1579</v>
      </c>
      <c r="L295" s="158"/>
    </row>
    <row r="296" spans="1:12" ht="57" x14ac:dyDescent="0.2">
      <c r="A296" s="158" t="s">
        <v>1832</v>
      </c>
      <c r="B296" s="158" t="s">
        <v>1821</v>
      </c>
      <c r="C296" s="158" t="s">
        <v>1371</v>
      </c>
      <c r="D296" s="159">
        <v>43831</v>
      </c>
      <c r="E296" s="159"/>
      <c r="F296" s="160" t="s">
        <v>1344</v>
      </c>
      <c r="G296" s="158"/>
      <c r="H296" s="159"/>
      <c r="I296" s="158"/>
      <c r="J296" s="158"/>
      <c r="K296" s="160" t="s">
        <v>1579</v>
      </c>
      <c r="L296" s="158"/>
    </row>
    <row r="297" spans="1:12" ht="42.75" x14ac:dyDescent="0.2">
      <c r="A297" s="158" t="s">
        <v>1833</v>
      </c>
      <c r="B297" s="158" t="s">
        <v>1823</v>
      </c>
      <c r="C297" s="158" t="s">
        <v>1371</v>
      </c>
      <c r="D297" s="159">
        <v>43831</v>
      </c>
      <c r="E297" s="159"/>
      <c r="F297" s="160" t="s">
        <v>1344</v>
      </c>
      <c r="G297" s="158"/>
      <c r="H297" s="159"/>
      <c r="I297" s="158"/>
      <c r="J297" s="158"/>
      <c r="K297" s="160" t="s">
        <v>1579</v>
      </c>
      <c r="L297" s="158"/>
    </row>
    <row r="298" spans="1:12" ht="14.25" x14ac:dyDescent="0.2">
      <c r="A298" s="158" t="s">
        <v>1834</v>
      </c>
      <c r="B298" s="158" t="s">
        <v>1825</v>
      </c>
      <c r="C298" s="158" t="s">
        <v>1371</v>
      </c>
      <c r="D298" s="159">
        <v>43831</v>
      </c>
      <c r="E298" s="159"/>
      <c r="F298" s="160" t="s">
        <v>1344</v>
      </c>
      <c r="G298" s="158"/>
      <c r="H298" s="159"/>
      <c r="I298" s="158"/>
      <c r="J298" s="158"/>
      <c r="K298" s="160" t="s">
        <v>1579</v>
      </c>
      <c r="L298" s="158"/>
    </row>
    <row r="299" spans="1:12" ht="42.75" x14ac:dyDescent="0.2">
      <c r="A299" s="158" t="s">
        <v>1835</v>
      </c>
      <c r="B299" s="158" t="s">
        <v>1827</v>
      </c>
      <c r="C299" s="158" t="s">
        <v>1371</v>
      </c>
      <c r="D299" s="159">
        <v>43831</v>
      </c>
      <c r="E299" s="159"/>
      <c r="F299" s="160" t="s">
        <v>1344</v>
      </c>
      <c r="G299" s="158"/>
      <c r="H299" s="159"/>
      <c r="I299" s="158"/>
      <c r="J299" s="158"/>
      <c r="K299" s="160" t="s">
        <v>1579</v>
      </c>
      <c r="L299" s="158"/>
    </row>
    <row r="300" spans="1:12" ht="42.75" x14ac:dyDescent="0.2">
      <c r="A300" s="158" t="s">
        <v>1836</v>
      </c>
      <c r="B300" s="158" t="s">
        <v>1837</v>
      </c>
      <c r="C300" s="158" t="s">
        <v>1371</v>
      </c>
      <c r="D300" s="159">
        <v>43831</v>
      </c>
      <c r="E300" s="159"/>
      <c r="F300" s="160" t="s">
        <v>1344</v>
      </c>
      <c r="G300" s="158"/>
      <c r="H300" s="159"/>
      <c r="I300" s="158"/>
      <c r="J300" s="158"/>
      <c r="K300" s="160" t="s">
        <v>1579</v>
      </c>
      <c r="L300" s="158"/>
    </row>
    <row r="301" spans="1:12" ht="28.5" x14ac:dyDescent="0.2">
      <c r="A301" s="158" t="s">
        <v>1838</v>
      </c>
      <c r="B301" s="158" t="s">
        <v>1829</v>
      </c>
      <c r="C301" s="158" t="s">
        <v>1371</v>
      </c>
      <c r="D301" s="159">
        <v>43831</v>
      </c>
      <c r="E301" s="159"/>
      <c r="F301" s="160" t="s">
        <v>1344</v>
      </c>
      <c r="G301" s="158"/>
      <c r="H301" s="159"/>
      <c r="I301" s="158"/>
      <c r="J301" s="158"/>
      <c r="K301" s="160" t="s">
        <v>1579</v>
      </c>
      <c r="L301" s="158"/>
    </row>
    <row r="302" spans="1:12" ht="28.5" x14ac:dyDescent="0.2">
      <c r="A302" s="158" t="s">
        <v>1839</v>
      </c>
      <c r="B302" s="158" t="s">
        <v>1840</v>
      </c>
      <c r="C302" s="158"/>
      <c r="D302" s="159">
        <v>42370</v>
      </c>
      <c r="E302" s="159"/>
      <c r="F302" s="160" t="s">
        <v>1344</v>
      </c>
      <c r="G302" s="158" t="s">
        <v>1345</v>
      </c>
      <c r="H302" s="159">
        <v>43137.508308599499</v>
      </c>
      <c r="I302" s="158"/>
      <c r="J302" s="158"/>
      <c r="K302" s="160" t="s">
        <v>1344</v>
      </c>
      <c r="L302" s="158"/>
    </row>
    <row r="303" spans="1:12" ht="28.5" x14ac:dyDescent="0.2">
      <c r="A303" s="158" t="s">
        <v>1841</v>
      </c>
      <c r="B303" s="158" t="s">
        <v>1842</v>
      </c>
      <c r="C303" s="158" t="s">
        <v>60</v>
      </c>
      <c r="D303" s="159">
        <v>44198</v>
      </c>
      <c r="E303" s="159"/>
      <c r="F303" s="160" t="s">
        <v>1344</v>
      </c>
      <c r="G303" s="158" t="s">
        <v>1348</v>
      </c>
      <c r="H303" s="159">
        <v>44229.629689814799</v>
      </c>
      <c r="I303" s="158"/>
      <c r="J303" s="158"/>
      <c r="K303" s="160" t="s">
        <v>1344</v>
      </c>
      <c r="L303" s="158"/>
    </row>
    <row r="304" spans="1:12" ht="28.5" x14ac:dyDescent="0.2">
      <c r="A304" s="158" t="s">
        <v>661</v>
      </c>
      <c r="B304" s="158" t="s">
        <v>1843</v>
      </c>
      <c r="C304" s="158" t="s">
        <v>60</v>
      </c>
      <c r="D304" s="159">
        <v>43466</v>
      </c>
      <c r="E304" s="159"/>
      <c r="F304" s="160" t="s">
        <v>1344</v>
      </c>
      <c r="G304" s="158" t="s">
        <v>1348</v>
      </c>
      <c r="H304" s="159">
        <v>44229.629689814799</v>
      </c>
      <c r="I304" s="158"/>
      <c r="J304" s="158"/>
      <c r="K304" s="160" t="s">
        <v>1344</v>
      </c>
      <c r="L304" s="158"/>
    </row>
    <row r="305" spans="1:12" ht="14.25" x14ac:dyDescent="0.2">
      <c r="A305" s="158" t="s">
        <v>661</v>
      </c>
      <c r="B305" s="158" t="s">
        <v>1843</v>
      </c>
      <c r="C305" s="158" t="s">
        <v>1532</v>
      </c>
      <c r="D305" s="159"/>
      <c r="E305" s="159"/>
      <c r="F305" s="160" t="s">
        <v>1344</v>
      </c>
      <c r="G305" s="158"/>
      <c r="H305" s="159"/>
      <c r="I305" s="158"/>
      <c r="J305" s="158"/>
      <c r="K305" s="160" t="s">
        <v>1344</v>
      </c>
      <c r="L305" s="158"/>
    </row>
    <row r="306" spans="1:12" ht="28.5" x14ac:dyDescent="0.2">
      <c r="A306" s="158" t="s">
        <v>665</v>
      </c>
      <c r="B306" s="158" t="s">
        <v>1844</v>
      </c>
      <c r="C306" s="158" t="s">
        <v>60</v>
      </c>
      <c r="D306" s="159">
        <v>43466</v>
      </c>
      <c r="E306" s="159"/>
      <c r="F306" s="160" t="s">
        <v>1344</v>
      </c>
      <c r="G306" s="158" t="s">
        <v>1348</v>
      </c>
      <c r="H306" s="159">
        <v>44229.629689814799</v>
      </c>
      <c r="I306" s="158"/>
      <c r="J306" s="158"/>
      <c r="K306" s="160" t="s">
        <v>1344</v>
      </c>
      <c r="L306" s="158"/>
    </row>
    <row r="307" spans="1:12" ht="28.5" x14ac:dyDescent="0.2">
      <c r="A307" s="158" t="s">
        <v>669</v>
      </c>
      <c r="B307" s="158" t="s">
        <v>1845</v>
      </c>
      <c r="C307" s="158" t="s">
        <v>60</v>
      </c>
      <c r="D307" s="159">
        <v>43466</v>
      </c>
      <c r="E307" s="159"/>
      <c r="F307" s="160" t="s">
        <v>1344</v>
      </c>
      <c r="G307" s="158" t="s">
        <v>1348</v>
      </c>
      <c r="H307" s="159">
        <v>44229.629689814799</v>
      </c>
      <c r="I307" s="158"/>
      <c r="J307" s="158"/>
      <c r="K307" s="160" t="s">
        <v>1344</v>
      </c>
      <c r="L307" s="158"/>
    </row>
    <row r="308" spans="1:12" ht="42.75" x14ac:dyDescent="0.2">
      <c r="A308" s="158" t="s">
        <v>673</v>
      </c>
      <c r="B308" s="158" t="s">
        <v>1846</v>
      </c>
      <c r="C308" s="158" t="s">
        <v>60</v>
      </c>
      <c r="D308" s="159">
        <v>43497</v>
      </c>
      <c r="E308" s="159"/>
      <c r="F308" s="160" t="s">
        <v>1344</v>
      </c>
      <c r="G308" s="158" t="s">
        <v>1348</v>
      </c>
      <c r="H308" s="159">
        <v>44229.629689814799</v>
      </c>
      <c r="I308" s="158"/>
      <c r="J308" s="158"/>
      <c r="K308" s="160" t="s">
        <v>1344</v>
      </c>
      <c r="L308" s="158"/>
    </row>
    <row r="309" spans="1:12" ht="28.5" x14ac:dyDescent="0.2">
      <c r="A309" s="158" t="s">
        <v>1847</v>
      </c>
      <c r="B309" s="158" t="s">
        <v>1451</v>
      </c>
      <c r="C309" s="158" t="s">
        <v>60</v>
      </c>
      <c r="D309" s="159">
        <v>43831</v>
      </c>
      <c r="E309" s="159"/>
      <c r="F309" s="160" t="s">
        <v>1344</v>
      </c>
      <c r="G309" s="158" t="s">
        <v>1348</v>
      </c>
      <c r="H309" s="159">
        <v>44229.629689814799</v>
      </c>
      <c r="I309" s="158"/>
      <c r="J309" s="158"/>
      <c r="K309" s="160" t="s">
        <v>1344</v>
      </c>
      <c r="L309" s="158"/>
    </row>
    <row r="310" spans="1:12" ht="57" x14ac:dyDescent="0.2">
      <c r="A310" s="158" t="s">
        <v>677</v>
      </c>
      <c r="B310" s="158" t="s">
        <v>1848</v>
      </c>
      <c r="C310" s="158" t="s">
        <v>60</v>
      </c>
      <c r="D310" s="159">
        <v>44198</v>
      </c>
      <c r="E310" s="159"/>
      <c r="F310" s="160" t="s">
        <v>1344</v>
      </c>
      <c r="G310" s="158" t="s">
        <v>1348</v>
      </c>
      <c r="H310" s="159">
        <v>44229.629689814799</v>
      </c>
      <c r="I310" s="158"/>
      <c r="J310" s="158"/>
      <c r="K310" s="160" t="s">
        <v>1579</v>
      </c>
      <c r="L310" s="158" t="s">
        <v>1849</v>
      </c>
    </row>
    <row r="311" spans="1:12" ht="28.5" x14ac:dyDescent="0.2">
      <c r="A311" s="158" t="s">
        <v>1850</v>
      </c>
      <c r="B311" s="158" t="s">
        <v>1851</v>
      </c>
      <c r="C311" s="158" t="s">
        <v>60</v>
      </c>
      <c r="D311" s="159">
        <v>44198</v>
      </c>
      <c r="E311" s="159"/>
      <c r="F311" s="160" t="s">
        <v>1344</v>
      </c>
      <c r="G311" s="158" t="s">
        <v>1348</v>
      </c>
      <c r="H311" s="159">
        <v>44229.629689814799</v>
      </c>
      <c r="I311" s="158"/>
      <c r="J311" s="158"/>
      <c r="K311" s="160" t="s">
        <v>1344</v>
      </c>
      <c r="L311" s="158"/>
    </row>
    <row r="312" spans="1:12" ht="42.75" x14ac:dyDescent="0.2">
      <c r="A312" s="158" t="s">
        <v>1852</v>
      </c>
      <c r="B312" s="158" t="s">
        <v>1853</v>
      </c>
      <c r="C312" s="158" t="s">
        <v>60</v>
      </c>
      <c r="D312" s="159">
        <v>42370</v>
      </c>
      <c r="E312" s="159"/>
      <c r="F312" s="160" t="s">
        <v>1344</v>
      </c>
      <c r="G312" s="158" t="s">
        <v>1348</v>
      </c>
      <c r="H312" s="159">
        <v>44229.629689814799</v>
      </c>
      <c r="I312" s="158"/>
      <c r="J312" s="158"/>
      <c r="K312" s="160" t="s">
        <v>1344</v>
      </c>
      <c r="L312" s="158"/>
    </row>
    <row r="313" spans="1:12" ht="28.5" x14ac:dyDescent="0.2">
      <c r="A313" s="158" t="s">
        <v>1854</v>
      </c>
      <c r="B313" s="158" t="s">
        <v>1855</v>
      </c>
      <c r="C313" s="158" t="s">
        <v>60</v>
      </c>
      <c r="D313" s="159">
        <v>43101</v>
      </c>
      <c r="E313" s="159"/>
      <c r="F313" s="160" t="s">
        <v>1344</v>
      </c>
      <c r="G313" s="158" t="s">
        <v>1348</v>
      </c>
      <c r="H313" s="159">
        <v>44229.629689814799</v>
      </c>
      <c r="I313" s="158"/>
      <c r="J313" s="158"/>
      <c r="K313" s="160" t="s">
        <v>1344</v>
      </c>
      <c r="L313" s="158"/>
    </row>
    <row r="314" spans="1:12" ht="42.75" x14ac:dyDescent="0.2">
      <c r="A314" s="158" t="s">
        <v>348</v>
      </c>
      <c r="B314" s="158" t="s">
        <v>1856</v>
      </c>
      <c r="C314" s="158" t="s">
        <v>60</v>
      </c>
      <c r="D314" s="159">
        <v>43466</v>
      </c>
      <c r="E314" s="159"/>
      <c r="F314" s="160" t="s">
        <v>1344</v>
      </c>
      <c r="G314" s="158" t="s">
        <v>1348</v>
      </c>
      <c r="H314" s="159">
        <v>44229.629689814799</v>
      </c>
      <c r="I314" s="158"/>
      <c r="J314" s="158"/>
      <c r="K314" s="160" t="s">
        <v>1344</v>
      </c>
      <c r="L314" s="158"/>
    </row>
    <row r="315" spans="1:12" ht="28.5" x14ac:dyDescent="0.2">
      <c r="A315" s="158" t="s">
        <v>1857</v>
      </c>
      <c r="B315" s="158" t="s">
        <v>1858</v>
      </c>
      <c r="C315" s="158"/>
      <c r="D315" s="159">
        <v>42370</v>
      </c>
      <c r="E315" s="159"/>
      <c r="F315" s="160" t="s">
        <v>1344</v>
      </c>
      <c r="G315" s="158" t="s">
        <v>1345</v>
      </c>
      <c r="H315" s="159">
        <v>43137.508308599499</v>
      </c>
      <c r="I315" s="158"/>
      <c r="J315" s="158"/>
      <c r="K315" s="160" t="s">
        <v>1344</v>
      </c>
      <c r="L315" s="158"/>
    </row>
    <row r="316" spans="1:12" ht="28.5" x14ac:dyDescent="0.2">
      <c r="A316" s="158" t="s">
        <v>1859</v>
      </c>
      <c r="B316" s="158" t="s">
        <v>1860</v>
      </c>
      <c r="C316" s="158"/>
      <c r="D316" s="159">
        <v>42411</v>
      </c>
      <c r="E316" s="159"/>
      <c r="F316" s="160" t="s">
        <v>1344</v>
      </c>
      <c r="G316" s="158" t="s">
        <v>1345</v>
      </c>
      <c r="H316" s="159">
        <v>43137.508308599499</v>
      </c>
      <c r="I316" s="158"/>
      <c r="J316" s="158"/>
      <c r="K316" s="160" t="s">
        <v>1344</v>
      </c>
      <c r="L316" s="158"/>
    </row>
    <row r="317" spans="1:12" ht="28.5" x14ac:dyDescent="0.2">
      <c r="A317" s="158" t="s">
        <v>1861</v>
      </c>
      <c r="B317" s="158" t="s">
        <v>1862</v>
      </c>
      <c r="C317" s="158"/>
      <c r="D317" s="159">
        <v>42736</v>
      </c>
      <c r="E317" s="159"/>
      <c r="F317" s="160" t="s">
        <v>1344</v>
      </c>
      <c r="G317" s="158" t="s">
        <v>1345</v>
      </c>
      <c r="H317" s="159">
        <v>43137.508308599499</v>
      </c>
      <c r="I317" s="158"/>
      <c r="J317" s="158"/>
      <c r="K317" s="160" t="s">
        <v>1344</v>
      </c>
      <c r="L317" s="158"/>
    </row>
    <row r="318" spans="1:12" ht="28.5" x14ac:dyDescent="0.2">
      <c r="A318" s="158" t="s">
        <v>1863</v>
      </c>
      <c r="B318" s="158" t="s">
        <v>1864</v>
      </c>
      <c r="C318" s="158" t="s">
        <v>60</v>
      </c>
      <c r="D318" s="159">
        <v>42370</v>
      </c>
      <c r="E318" s="159"/>
      <c r="F318" s="160" t="s">
        <v>1344</v>
      </c>
      <c r="G318" s="158" t="s">
        <v>1348</v>
      </c>
      <c r="H318" s="159">
        <v>44229.629689814799</v>
      </c>
      <c r="I318" s="158"/>
      <c r="J318" s="158"/>
      <c r="K318" s="160" t="s">
        <v>1344</v>
      </c>
      <c r="L318" s="158"/>
    </row>
    <row r="319" spans="1:12" ht="28.5" x14ac:dyDescent="0.2">
      <c r="A319" s="158" t="s">
        <v>1865</v>
      </c>
      <c r="B319" s="158" t="s">
        <v>1866</v>
      </c>
      <c r="C319" s="158"/>
      <c r="D319" s="159">
        <v>42370</v>
      </c>
      <c r="E319" s="159"/>
      <c r="F319" s="160" t="s">
        <v>1344</v>
      </c>
      <c r="G319" s="158" t="s">
        <v>1345</v>
      </c>
      <c r="H319" s="159">
        <v>43137.508308599499</v>
      </c>
      <c r="I319" s="158"/>
      <c r="J319" s="158"/>
      <c r="K319" s="160" t="s">
        <v>1344</v>
      </c>
      <c r="L319" s="158"/>
    </row>
    <row r="320" spans="1:12" ht="28.5" x14ac:dyDescent="0.2">
      <c r="A320" s="158" t="s">
        <v>352</v>
      </c>
      <c r="B320" s="158" t="s">
        <v>1867</v>
      </c>
      <c r="C320" s="158" t="s">
        <v>60</v>
      </c>
      <c r="D320" s="159"/>
      <c r="E320" s="159"/>
      <c r="F320" s="160" t="s">
        <v>1344</v>
      </c>
      <c r="G320" s="158" t="s">
        <v>1348</v>
      </c>
      <c r="H320" s="159">
        <v>44229.629689814799</v>
      </c>
      <c r="I320" s="158"/>
      <c r="J320" s="158"/>
      <c r="K320" s="160" t="s">
        <v>1344</v>
      </c>
      <c r="L320" s="158"/>
    </row>
    <row r="321" spans="1:12" ht="28.5" x14ac:dyDescent="0.2">
      <c r="A321" s="158" t="s">
        <v>1868</v>
      </c>
      <c r="B321" s="158" t="s">
        <v>1869</v>
      </c>
      <c r="C321" s="158" t="s">
        <v>60</v>
      </c>
      <c r="D321" s="159"/>
      <c r="E321" s="159"/>
      <c r="F321" s="160" t="s">
        <v>1344</v>
      </c>
      <c r="G321" s="158" t="s">
        <v>1348</v>
      </c>
      <c r="H321" s="159">
        <v>44229.629689814799</v>
      </c>
      <c r="I321" s="158"/>
      <c r="J321" s="158"/>
      <c r="K321" s="160" t="s">
        <v>1344</v>
      </c>
      <c r="L321" s="158"/>
    </row>
    <row r="322" spans="1:12" ht="28.5" x14ac:dyDescent="0.2">
      <c r="A322" s="158" t="s">
        <v>1870</v>
      </c>
      <c r="B322" s="158" t="s">
        <v>1871</v>
      </c>
      <c r="C322" s="158" t="s">
        <v>60</v>
      </c>
      <c r="D322" s="159">
        <v>42370</v>
      </c>
      <c r="E322" s="159"/>
      <c r="F322" s="160" t="s">
        <v>1344</v>
      </c>
      <c r="G322" s="158" t="s">
        <v>1348</v>
      </c>
      <c r="H322" s="159">
        <v>44229.629689814799</v>
      </c>
      <c r="I322" s="158"/>
      <c r="J322" s="158"/>
      <c r="K322" s="160" t="s">
        <v>1344</v>
      </c>
      <c r="L322" s="158"/>
    </row>
    <row r="323" spans="1:12" ht="28.5" x14ac:dyDescent="0.2">
      <c r="A323" s="158" t="s">
        <v>1872</v>
      </c>
      <c r="B323" s="158" t="s">
        <v>1873</v>
      </c>
      <c r="C323" s="158"/>
      <c r="D323" s="159">
        <v>42370</v>
      </c>
      <c r="E323" s="159"/>
      <c r="F323" s="160" t="s">
        <v>1344</v>
      </c>
      <c r="G323" s="158" t="s">
        <v>1345</v>
      </c>
      <c r="H323" s="159">
        <v>43137.508308599499</v>
      </c>
      <c r="I323" s="158"/>
      <c r="J323" s="158"/>
      <c r="K323" s="160" t="s">
        <v>1344</v>
      </c>
      <c r="L323" s="158"/>
    </row>
    <row r="324" spans="1:12" ht="28.5" x14ac:dyDescent="0.2">
      <c r="A324" s="158" t="s">
        <v>1874</v>
      </c>
      <c r="B324" s="158" t="s">
        <v>1875</v>
      </c>
      <c r="C324" s="158"/>
      <c r="D324" s="159">
        <v>42370</v>
      </c>
      <c r="E324" s="159"/>
      <c r="F324" s="160" t="s">
        <v>1344</v>
      </c>
      <c r="G324" s="158" t="s">
        <v>1345</v>
      </c>
      <c r="H324" s="159">
        <v>43137.508308599499</v>
      </c>
      <c r="I324" s="158"/>
      <c r="J324" s="158"/>
      <c r="K324" s="160" t="s">
        <v>1344</v>
      </c>
      <c r="L324" s="158"/>
    </row>
    <row r="325" spans="1:12" ht="42.75" x14ac:dyDescent="0.2">
      <c r="A325" s="158" t="s">
        <v>1876</v>
      </c>
      <c r="B325" s="158" t="s">
        <v>1877</v>
      </c>
      <c r="C325" s="158"/>
      <c r="D325" s="159">
        <v>42736</v>
      </c>
      <c r="E325" s="159"/>
      <c r="F325" s="160" t="s">
        <v>1344</v>
      </c>
      <c r="G325" s="158" t="s">
        <v>1345</v>
      </c>
      <c r="H325" s="159">
        <v>43137.508308599499</v>
      </c>
      <c r="I325" s="158"/>
      <c r="J325" s="158"/>
      <c r="K325" s="160" t="s">
        <v>1344</v>
      </c>
      <c r="L325" s="158"/>
    </row>
    <row r="326" spans="1:12" ht="28.5" x14ac:dyDescent="0.2">
      <c r="A326" s="158" t="s">
        <v>1878</v>
      </c>
      <c r="B326" s="158" t="s">
        <v>1879</v>
      </c>
      <c r="C326" s="158"/>
      <c r="D326" s="159">
        <v>42370</v>
      </c>
      <c r="E326" s="159"/>
      <c r="F326" s="160" t="s">
        <v>1344</v>
      </c>
      <c r="G326" s="158" t="s">
        <v>1345</v>
      </c>
      <c r="H326" s="159">
        <v>43137.508308599499</v>
      </c>
      <c r="I326" s="158"/>
      <c r="J326" s="158"/>
      <c r="K326" s="160" t="s">
        <v>1344</v>
      </c>
      <c r="L326" s="158"/>
    </row>
    <row r="327" spans="1:12" ht="28.5" x14ac:dyDescent="0.2">
      <c r="A327" s="158" t="s">
        <v>1880</v>
      </c>
      <c r="B327" s="158" t="s">
        <v>1881</v>
      </c>
      <c r="C327" s="158" t="s">
        <v>60</v>
      </c>
      <c r="D327" s="159">
        <v>44198</v>
      </c>
      <c r="E327" s="159"/>
      <c r="F327" s="160" t="s">
        <v>1344</v>
      </c>
      <c r="G327" s="158" t="s">
        <v>1348</v>
      </c>
      <c r="H327" s="159">
        <v>44229.629689814799</v>
      </c>
      <c r="I327" s="158"/>
      <c r="J327" s="158"/>
      <c r="K327" s="160" t="s">
        <v>1344</v>
      </c>
      <c r="L327" s="158"/>
    </row>
    <row r="328" spans="1:12" ht="28.5" x14ac:dyDescent="0.2">
      <c r="A328" s="158" t="s">
        <v>225</v>
      </c>
      <c r="B328" s="158" t="s">
        <v>1882</v>
      </c>
      <c r="C328" s="158"/>
      <c r="D328" s="159">
        <v>44198</v>
      </c>
      <c r="E328" s="159"/>
      <c r="F328" s="160" t="s">
        <v>1344</v>
      </c>
      <c r="G328" s="158" t="s">
        <v>1883</v>
      </c>
      <c r="H328" s="159">
        <v>44180.602719062503</v>
      </c>
      <c r="I328" s="158"/>
      <c r="J328" s="158"/>
      <c r="K328" s="160" t="s">
        <v>1344</v>
      </c>
      <c r="L328" s="158"/>
    </row>
    <row r="329" spans="1:12" ht="28.5" x14ac:dyDescent="0.2">
      <c r="A329" s="158" t="s">
        <v>1884</v>
      </c>
      <c r="B329" s="158" t="s">
        <v>1885</v>
      </c>
      <c r="C329" s="158"/>
      <c r="D329" s="159">
        <v>42736</v>
      </c>
      <c r="E329" s="159"/>
      <c r="F329" s="160" t="s">
        <v>1344</v>
      </c>
      <c r="G329" s="158" t="s">
        <v>1523</v>
      </c>
      <c r="H329" s="159">
        <v>43941.486977662003</v>
      </c>
      <c r="I329" s="158"/>
      <c r="J329" s="158"/>
      <c r="K329" s="160" t="s">
        <v>1344</v>
      </c>
      <c r="L329" s="158"/>
    </row>
    <row r="330" spans="1:12" ht="57" x14ac:dyDescent="0.2">
      <c r="A330" s="158" t="s">
        <v>1886</v>
      </c>
      <c r="B330" s="158" t="s">
        <v>1887</v>
      </c>
      <c r="C330" s="158" t="s">
        <v>60</v>
      </c>
      <c r="D330" s="159">
        <v>42736</v>
      </c>
      <c r="E330" s="159"/>
      <c r="F330" s="160" t="s">
        <v>1344</v>
      </c>
      <c r="G330" s="158" t="s">
        <v>1348</v>
      </c>
      <c r="H330" s="159">
        <v>44229.629689814799</v>
      </c>
      <c r="I330" s="158"/>
      <c r="J330" s="158"/>
      <c r="K330" s="160" t="s">
        <v>1344</v>
      </c>
      <c r="L330" s="158"/>
    </row>
    <row r="331" spans="1:12" ht="57" x14ac:dyDescent="0.2">
      <c r="A331" s="158" t="s">
        <v>1888</v>
      </c>
      <c r="B331" s="158" t="s">
        <v>1889</v>
      </c>
      <c r="C331" s="158" t="s">
        <v>1371</v>
      </c>
      <c r="D331" s="159">
        <v>43831</v>
      </c>
      <c r="E331" s="159"/>
      <c r="F331" s="160" t="s">
        <v>1344</v>
      </c>
      <c r="G331" s="158"/>
      <c r="H331" s="159"/>
      <c r="I331" s="158"/>
      <c r="J331" s="158"/>
      <c r="K331" s="160" t="s">
        <v>1344</v>
      </c>
      <c r="L331" s="158"/>
    </row>
    <row r="332" spans="1:12" ht="28.5" x14ac:dyDescent="0.2">
      <c r="A332" s="158" t="s">
        <v>1890</v>
      </c>
      <c r="B332" s="158" t="s">
        <v>1891</v>
      </c>
      <c r="C332" s="158" t="s">
        <v>60</v>
      </c>
      <c r="D332" s="159">
        <v>43466</v>
      </c>
      <c r="E332" s="159"/>
      <c r="F332" s="160" t="s">
        <v>1344</v>
      </c>
      <c r="G332" s="158" t="s">
        <v>1348</v>
      </c>
      <c r="H332" s="159">
        <v>44229.629689814799</v>
      </c>
      <c r="I332" s="158"/>
      <c r="J332" s="158"/>
      <c r="K332" s="160" t="s">
        <v>1344</v>
      </c>
      <c r="L332" s="158"/>
    </row>
    <row r="333" spans="1:12" ht="14.25" x14ac:dyDescent="0.2">
      <c r="A333" s="158" t="s">
        <v>1892</v>
      </c>
      <c r="B333" s="158" t="s">
        <v>1633</v>
      </c>
      <c r="C333" s="158"/>
      <c r="D333" s="159"/>
      <c r="E333" s="159"/>
      <c r="F333" s="160" t="s">
        <v>1344</v>
      </c>
      <c r="G333" s="158"/>
      <c r="H333" s="159"/>
      <c r="I333" s="158"/>
      <c r="J333" s="158"/>
      <c r="K333" s="160" t="s">
        <v>1344</v>
      </c>
      <c r="L333" s="158"/>
    </row>
    <row r="334" spans="1:12" ht="28.5" x14ac:dyDescent="0.2">
      <c r="A334" s="158" t="s">
        <v>1893</v>
      </c>
      <c r="B334" s="158" t="s">
        <v>1894</v>
      </c>
      <c r="C334" s="158" t="s">
        <v>60</v>
      </c>
      <c r="D334" s="159">
        <v>43466</v>
      </c>
      <c r="E334" s="159"/>
      <c r="F334" s="160" t="s">
        <v>1344</v>
      </c>
      <c r="G334" s="158" t="s">
        <v>1348</v>
      </c>
      <c r="H334" s="159">
        <v>44229.629689814799</v>
      </c>
      <c r="I334" s="158"/>
      <c r="J334" s="158"/>
      <c r="K334" s="160" t="s">
        <v>1344</v>
      </c>
      <c r="L334" s="158"/>
    </row>
    <row r="335" spans="1:12" ht="42.75" x14ac:dyDescent="0.2">
      <c r="A335" s="158" t="s">
        <v>1895</v>
      </c>
      <c r="B335" s="158" t="s">
        <v>1896</v>
      </c>
      <c r="C335" s="158" t="s">
        <v>60</v>
      </c>
      <c r="D335" s="159">
        <v>43466</v>
      </c>
      <c r="E335" s="159"/>
      <c r="F335" s="160" t="s">
        <v>1344</v>
      </c>
      <c r="G335" s="158" t="s">
        <v>1348</v>
      </c>
      <c r="H335" s="159">
        <v>44229.629689814799</v>
      </c>
      <c r="I335" s="158"/>
      <c r="J335" s="158"/>
      <c r="K335" s="160" t="s">
        <v>1344</v>
      </c>
      <c r="L335" s="158"/>
    </row>
    <row r="336" spans="1:12" ht="28.5" x14ac:dyDescent="0.2">
      <c r="A336" s="158" t="s">
        <v>1897</v>
      </c>
      <c r="B336" s="158" t="s">
        <v>1898</v>
      </c>
      <c r="C336" s="158" t="s">
        <v>60</v>
      </c>
      <c r="D336" s="159">
        <v>43466</v>
      </c>
      <c r="E336" s="159"/>
      <c r="F336" s="160" t="s">
        <v>1344</v>
      </c>
      <c r="G336" s="158" t="s">
        <v>1348</v>
      </c>
      <c r="H336" s="159">
        <v>44229.629689814799</v>
      </c>
      <c r="I336" s="158"/>
      <c r="J336" s="158"/>
      <c r="K336" s="160" t="s">
        <v>1344</v>
      </c>
      <c r="L336" s="158"/>
    </row>
    <row r="337" spans="1:12" ht="28.5" x14ac:dyDescent="0.2">
      <c r="A337" s="158" t="s">
        <v>356</v>
      </c>
      <c r="B337" s="158" t="s">
        <v>1899</v>
      </c>
      <c r="C337" s="158" t="s">
        <v>60</v>
      </c>
      <c r="D337" s="159">
        <v>43586</v>
      </c>
      <c r="E337" s="159"/>
      <c r="F337" s="160" t="s">
        <v>1344</v>
      </c>
      <c r="G337" s="158" t="s">
        <v>1348</v>
      </c>
      <c r="H337" s="159">
        <v>44229.629689814799</v>
      </c>
      <c r="I337" s="158"/>
      <c r="J337" s="158"/>
      <c r="K337" s="160" t="s">
        <v>1579</v>
      </c>
      <c r="L337" s="158"/>
    </row>
    <row r="338" spans="1:12" ht="28.5" x14ac:dyDescent="0.2">
      <c r="A338" s="158" t="s">
        <v>1900</v>
      </c>
      <c r="B338" s="158" t="s">
        <v>1901</v>
      </c>
      <c r="C338" s="158" t="s">
        <v>60</v>
      </c>
      <c r="D338" s="159">
        <v>43466</v>
      </c>
      <c r="E338" s="159"/>
      <c r="F338" s="160" t="s">
        <v>1344</v>
      </c>
      <c r="G338" s="158" t="s">
        <v>1348</v>
      </c>
      <c r="H338" s="159">
        <v>44229.629689814799</v>
      </c>
      <c r="I338" s="158"/>
      <c r="J338" s="158"/>
      <c r="K338" s="160" t="s">
        <v>1344</v>
      </c>
      <c r="L338" s="158"/>
    </row>
    <row r="339" spans="1:12" ht="28.5" x14ac:dyDescent="0.2">
      <c r="A339" s="158" t="s">
        <v>1902</v>
      </c>
      <c r="B339" s="158" t="s">
        <v>1903</v>
      </c>
      <c r="C339" s="158" t="s">
        <v>60</v>
      </c>
      <c r="D339" s="159">
        <v>43466</v>
      </c>
      <c r="E339" s="159"/>
      <c r="F339" s="160" t="s">
        <v>1344</v>
      </c>
      <c r="G339" s="158" t="s">
        <v>1348</v>
      </c>
      <c r="H339" s="159">
        <v>44229.629689814799</v>
      </c>
      <c r="I339" s="158"/>
      <c r="J339" s="158"/>
      <c r="K339" s="160" t="s">
        <v>1344</v>
      </c>
      <c r="L339" s="158"/>
    </row>
    <row r="340" spans="1:12" ht="28.5" x14ac:dyDescent="0.2">
      <c r="A340" s="158" t="s">
        <v>364</v>
      </c>
      <c r="B340" s="158" t="s">
        <v>1904</v>
      </c>
      <c r="C340" s="158" t="s">
        <v>60</v>
      </c>
      <c r="D340" s="159">
        <v>44197</v>
      </c>
      <c r="E340" s="159"/>
      <c r="F340" s="160" t="s">
        <v>1344</v>
      </c>
      <c r="G340" s="158" t="s">
        <v>1348</v>
      </c>
      <c r="H340" s="159">
        <v>44229.629689814799</v>
      </c>
      <c r="I340" s="158"/>
      <c r="J340" s="158"/>
      <c r="K340" s="160" t="s">
        <v>1344</v>
      </c>
      <c r="L340" s="158"/>
    </row>
    <row r="341" spans="1:12" ht="28.5" x14ac:dyDescent="0.2">
      <c r="A341" s="158" t="s">
        <v>1905</v>
      </c>
      <c r="B341" s="158" t="s">
        <v>1906</v>
      </c>
      <c r="C341" s="158" t="s">
        <v>60</v>
      </c>
      <c r="D341" s="159">
        <v>43831</v>
      </c>
      <c r="E341" s="159"/>
      <c r="F341" s="160" t="s">
        <v>1344</v>
      </c>
      <c r="G341" s="158" t="s">
        <v>1348</v>
      </c>
      <c r="H341" s="159">
        <v>44229.629689814799</v>
      </c>
      <c r="I341" s="158"/>
      <c r="J341" s="158"/>
      <c r="K341" s="160" t="s">
        <v>1344</v>
      </c>
      <c r="L341" s="158"/>
    </row>
    <row r="342" spans="1:12" ht="28.5" x14ac:dyDescent="0.2">
      <c r="A342" s="158" t="s">
        <v>368</v>
      </c>
      <c r="B342" s="158" t="s">
        <v>1907</v>
      </c>
      <c r="C342" s="158" t="s">
        <v>60</v>
      </c>
      <c r="D342" s="159">
        <v>43831</v>
      </c>
      <c r="E342" s="159"/>
      <c r="F342" s="160" t="s">
        <v>1344</v>
      </c>
      <c r="G342" s="158" t="s">
        <v>1348</v>
      </c>
      <c r="H342" s="159">
        <v>44229.629689814799</v>
      </c>
      <c r="I342" s="158"/>
      <c r="J342" s="158"/>
      <c r="K342" s="160" t="s">
        <v>1344</v>
      </c>
      <c r="L342" s="158"/>
    </row>
    <row r="343" spans="1:12" ht="28.5" x14ac:dyDescent="0.2">
      <c r="A343" s="158" t="s">
        <v>1908</v>
      </c>
      <c r="B343" s="158" t="s">
        <v>1909</v>
      </c>
      <c r="C343" s="158" t="s">
        <v>60</v>
      </c>
      <c r="D343" s="159">
        <v>42370</v>
      </c>
      <c r="E343" s="159"/>
      <c r="F343" s="160" t="s">
        <v>1344</v>
      </c>
      <c r="G343" s="158" t="s">
        <v>1348</v>
      </c>
      <c r="H343" s="159">
        <v>44229.629689814799</v>
      </c>
      <c r="I343" s="158"/>
      <c r="J343" s="158"/>
      <c r="K343" s="160" t="s">
        <v>1344</v>
      </c>
      <c r="L343" s="158"/>
    </row>
    <row r="344" spans="1:12" ht="28.5" x14ac:dyDescent="0.2">
      <c r="A344" s="158" t="s">
        <v>1910</v>
      </c>
      <c r="B344" s="158" t="s">
        <v>1911</v>
      </c>
      <c r="C344" s="158" t="s">
        <v>60</v>
      </c>
      <c r="D344" s="159">
        <v>42370</v>
      </c>
      <c r="E344" s="159"/>
      <c r="F344" s="160" t="s">
        <v>1344</v>
      </c>
      <c r="G344" s="158" t="s">
        <v>1348</v>
      </c>
      <c r="H344" s="159">
        <v>44229.629689814799</v>
      </c>
      <c r="I344" s="158"/>
      <c r="J344" s="158"/>
      <c r="K344" s="160" t="s">
        <v>1344</v>
      </c>
      <c r="L344" s="158"/>
    </row>
    <row r="345" spans="1:12" ht="28.5" x14ac:dyDescent="0.2">
      <c r="A345" s="158" t="s">
        <v>820</v>
      </c>
      <c r="B345" s="158" t="s">
        <v>1912</v>
      </c>
      <c r="C345" s="158" t="s">
        <v>60</v>
      </c>
      <c r="D345" s="159">
        <v>43227</v>
      </c>
      <c r="E345" s="159"/>
      <c r="F345" s="160" t="s">
        <v>1344</v>
      </c>
      <c r="G345" s="158" t="s">
        <v>1348</v>
      </c>
      <c r="H345" s="159">
        <v>44229.629689814799</v>
      </c>
      <c r="I345" s="158"/>
      <c r="J345" s="158"/>
      <c r="K345" s="160" t="s">
        <v>1344</v>
      </c>
      <c r="L345" s="158"/>
    </row>
    <row r="346" spans="1:12" ht="28.5" x14ac:dyDescent="0.2">
      <c r="A346" s="158" t="s">
        <v>1913</v>
      </c>
      <c r="B346" s="158" t="s">
        <v>1914</v>
      </c>
      <c r="C346" s="158" t="s">
        <v>60</v>
      </c>
      <c r="D346" s="159">
        <v>42370</v>
      </c>
      <c r="E346" s="159"/>
      <c r="F346" s="160" t="s">
        <v>1344</v>
      </c>
      <c r="G346" s="158" t="s">
        <v>1348</v>
      </c>
      <c r="H346" s="159">
        <v>44229.629689814799</v>
      </c>
      <c r="I346" s="158"/>
      <c r="J346" s="158"/>
      <c r="K346" s="160" t="s">
        <v>1344</v>
      </c>
      <c r="L346" s="158"/>
    </row>
    <row r="347" spans="1:12" ht="28.5" x14ac:dyDescent="0.2">
      <c r="A347" s="158" t="s">
        <v>1915</v>
      </c>
      <c r="B347" s="158" t="s">
        <v>1916</v>
      </c>
      <c r="C347" s="158" t="s">
        <v>60</v>
      </c>
      <c r="D347" s="159">
        <v>43227</v>
      </c>
      <c r="E347" s="159"/>
      <c r="F347" s="160" t="s">
        <v>1344</v>
      </c>
      <c r="G347" s="158" t="s">
        <v>1348</v>
      </c>
      <c r="H347" s="159">
        <v>44229.629689814799</v>
      </c>
      <c r="I347" s="158"/>
      <c r="J347" s="158"/>
      <c r="K347" s="160" t="s">
        <v>1344</v>
      </c>
      <c r="L347" s="158"/>
    </row>
    <row r="348" spans="1:12" ht="71.25" x14ac:dyDescent="0.2">
      <c r="A348" s="158" t="s">
        <v>1917</v>
      </c>
      <c r="B348" s="158" t="s">
        <v>1918</v>
      </c>
      <c r="C348" s="158"/>
      <c r="D348" s="159">
        <v>42370</v>
      </c>
      <c r="E348" s="159"/>
      <c r="F348" s="160" t="s">
        <v>1344</v>
      </c>
      <c r="G348" s="158" t="s">
        <v>1345</v>
      </c>
      <c r="H348" s="159">
        <v>43137.508308599499</v>
      </c>
      <c r="I348" s="158"/>
      <c r="J348" s="158"/>
      <c r="K348" s="160" t="s">
        <v>1344</v>
      </c>
      <c r="L348" s="158"/>
    </row>
    <row r="349" spans="1:12" ht="14.25" x14ac:dyDescent="0.2">
      <c r="A349" s="158" t="s">
        <v>1919</v>
      </c>
      <c r="B349" s="158" t="s">
        <v>1531</v>
      </c>
      <c r="C349" s="158" t="s">
        <v>1532</v>
      </c>
      <c r="D349" s="159"/>
      <c r="E349" s="159"/>
      <c r="F349" s="160" t="s">
        <v>1344</v>
      </c>
      <c r="G349" s="158"/>
      <c r="H349" s="159"/>
      <c r="I349" s="158"/>
      <c r="J349" s="158"/>
      <c r="K349" s="160" t="s">
        <v>1344</v>
      </c>
      <c r="L349" s="158"/>
    </row>
    <row r="350" spans="1:12" ht="28.5" x14ac:dyDescent="0.2">
      <c r="A350" s="158" t="s">
        <v>1920</v>
      </c>
      <c r="B350" s="158" t="s">
        <v>1921</v>
      </c>
      <c r="C350" s="158" t="s">
        <v>60</v>
      </c>
      <c r="D350" s="159">
        <v>43466</v>
      </c>
      <c r="E350" s="159"/>
      <c r="F350" s="160" t="s">
        <v>1344</v>
      </c>
      <c r="G350" s="158" t="s">
        <v>1348</v>
      </c>
      <c r="H350" s="159">
        <v>44229.629689814799</v>
      </c>
      <c r="I350" s="158"/>
      <c r="J350" s="158"/>
      <c r="K350" s="160" t="s">
        <v>1344</v>
      </c>
      <c r="L350" s="158"/>
    </row>
    <row r="351" spans="1:12" ht="28.5" x14ac:dyDescent="0.2">
      <c r="A351" s="158" t="s">
        <v>372</v>
      </c>
      <c r="B351" s="158" t="s">
        <v>1922</v>
      </c>
      <c r="C351" s="158" t="s">
        <v>60</v>
      </c>
      <c r="D351" s="159">
        <v>43466</v>
      </c>
      <c r="E351" s="159"/>
      <c r="F351" s="160" t="s">
        <v>1344</v>
      </c>
      <c r="G351" s="158" t="s">
        <v>1348</v>
      </c>
      <c r="H351" s="159">
        <v>44229.629689814799</v>
      </c>
      <c r="I351" s="158"/>
      <c r="J351" s="158"/>
      <c r="K351" s="160" t="s">
        <v>1344</v>
      </c>
      <c r="L351" s="158"/>
    </row>
    <row r="352" spans="1:12" ht="42.75" x14ac:dyDescent="0.2">
      <c r="A352" s="158" t="s">
        <v>229</v>
      </c>
      <c r="B352" s="158" t="s">
        <v>1923</v>
      </c>
      <c r="C352" s="158" t="s">
        <v>60</v>
      </c>
      <c r="D352" s="159">
        <v>43466</v>
      </c>
      <c r="E352" s="159"/>
      <c r="F352" s="160" t="s">
        <v>1344</v>
      </c>
      <c r="G352" s="158" t="s">
        <v>1348</v>
      </c>
      <c r="H352" s="159">
        <v>44229.629689814799</v>
      </c>
      <c r="I352" s="158"/>
      <c r="J352" s="158"/>
      <c r="K352" s="160" t="s">
        <v>1344</v>
      </c>
      <c r="L352" s="158"/>
    </row>
    <row r="353" spans="1:12" ht="28.5" x14ac:dyDescent="0.2">
      <c r="A353" s="158" t="s">
        <v>233</v>
      </c>
      <c r="B353" s="158" t="s">
        <v>1924</v>
      </c>
      <c r="C353" s="158" t="s">
        <v>60</v>
      </c>
      <c r="D353" s="159">
        <v>43466</v>
      </c>
      <c r="E353" s="159"/>
      <c r="F353" s="160" t="s">
        <v>1344</v>
      </c>
      <c r="G353" s="158" t="s">
        <v>1348</v>
      </c>
      <c r="H353" s="159">
        <v>44229.629689814799</v>
      </c>
      <c r="I353" s="158"/>
      <c r="J353" s="158"/>
      <c r="K353" s="160" t="s">
        <v>1344</v>
      </c>
      <c r="L353" s="158"/>
    </row>
    <row r="354" spans="1:12" ht="28.5" x14ac:dyDescent="0.2">
      <c r="A354" s="158" t="s">
        <v>237</v>
      </c>
      <c r="B354" s="158" t="s">
        <v>1925</v>
      </c>
      <c r="C354" s="158" t="s">
        <v>60</v>
      </c>
      <c r="D354" s="159">
        <v>43466</v>
      </c>
      <c r="E354" s="159"/>
      <c r="F354" s="160" t="s">
        <v>1344</v>
      </c>
      <c r="G354" s="158" t="s">
        <v>1348</v>
      </c>
      <c r="H354" s="159">
        <v>44229.629689814799</v>
      </c>
      <c r="I354" s="158"/>
      <c r="J354" s="158"/>
      <c r="K354" s="160" t="s">
        <v>1344</v>
      </c>
      <c r="L354" s="158"/>
    </row>
    <row r="355" spans="1:12" ht="28.5" x14ac:dyDescent="0.2">
      <c r="A355" s="158" t="s">
        <v>1926</v>
      </c>
      <c r="B355" s="158" t="s">
        <v>1927</v>
      </c>
      <c r="C355" s="158"/>
      <c r="D355" s="159">
        <v>42370</v>
      </c>
      <c r="E355" s="159"/>
      <c r="F355" s="160" t="s">
        <v>1344</v>
      </c>
      <c r="G355" s="158" t="s">
        <v>1345</v>
      </c>
      <c r="H355" s="159">
        <v>43137.508308599499</v>
      </c>
      <c r="I355" s="158"/>
      <c r="J355" s="158"/>
      <c r="K355" s="160" t="s">
        <v>1344</v>
      </c>
      <c r="L355" s="158"/>
    </row>
    <row r="356" spans="1:12" ht="42.75" x14ac:dyDescent="0.2">
      <c r="A356" s="158" t="s">
        <v>1928</v>
      </c>
      <c r="B356" s="158" t="s">
        <v>1929</v>
      </c>
      <c r="C356" s="158"/>
      <c r="D356" s="159">
        <v>42370</v>
      </c>
      <c r="E356" s="159"/>
      <c r="F356" s="160" t="s">
        <v>1344</v>
      </c>
      <c r="G356" s="158" t="s">
        <v>1345</v>
      </c>
      <c r="H356" s="159">
        <v>43137.508308599499</v>
      </c>
      <c r="I356" s="158"/>
      <c r="J356" s="158"/>
      <c r="K356" s="160" t="s">
        <v>1344</v>
      </c>
      <c r="L356" s="158"/>
    </row>
    <row r="357" spans="1:12" ht="28.5" x14ac:dyDescent="0.2">
      <c r="A357" s="158" t="s">
        <v>1930</v>
      </c>
      <c r="B357" s="158" t="s">
        <v>1922</v>
      </c>
      <c r="C357" s="158"/>
      <c r="D357" s="159">
        <v>42370</v>
      </c>
      <c r="E357" s="159"/>
      <c r="F357" s="160" t="s">
        <v>1344</v>
      </c>
      <c r="G357" s="158" t="s">
        <v>1345</v>
      </c>
      <c r="H357" s="159">
        <v>43137.508308599499</v>
      </c>
      <c r="I357" s="158"/>
      <c r="J357" s="158"/>
      <c r="K357" s="160" t="s">
        <v>1344</v>
      </c>
      <c r="L357" s="158"/>
    </row>
    <row r="358" spans="1:12" ht="14.25" x14ac:dyDescent="0.2">
      <c r="A358" s="158" t="s">
        <v>1931</v>
      </c>
      <c r="B358" s="158" t="s">
        <v>1531</v>
      </c>
      <c r="C358" s="158"/>
      <c r="D358" s="159"/>
      <c r="E358" s="159"/>
      <c r="F358" s="160" t="s">
        <v>1344</v>
      </c>
      <c r="G358" s="158"/>
      <c r="H358" s="159"/>
      <c r="I358" s="158"/>
      <c r="J358" s="158"/>
      <c r="K358" s="160" t="s">
        <v>1344</v>
      </c>
      <c r="L358" s="158"/>
    </row>
    <row r="359" spans="1:12" ht="14.25" x14ac:dyDescent="0.2">
      <c r="A359" s="158" t="s">
        <v>1932</v>
      </c>
      <c r="B359" s="158" t="s">
        <v>1531</v>
      </c>
      <c r="C359" s="158"/>
      <c r="D359" s="159"/>
      <c r="E359" s="159"/>
      <c r="F359" s="160" t="s">
        <v>1344</v>
      </c>
      <c r="G359" s="158"/>
      <c r="H359" s="159"/>
      <c r="I359" s="158"/>
      <c r="J359" s="158"/>
      <c r="K359" s="160" t="s">
        <v>1344</v>
      </c>
      <c r="L359" s="158"/>
    </row>
    <row r="360" spans="1:12" ht="28.5" x14ac:dyDescent="0.2">
      <c r="A360" s="158" t="s">
        <v>1933</v>
      </c>
      <c r="B360" s="158" t="s">
        <v>1934</v>
      </c>
      <c r="C360" s="158"/>
      <c r="D360" s="159"/>
      <c r="E360" s="159"/>
      <c r="F360" s="160" t="s">
        <v>1344</v>
      </c>
      <c r="G360" s="158" t="s">
        <v>1345</v>
      </c>
      <c r="H360" s="159">
        <v>43137.508308599499</v>
      </c>
      <c r="I360" s="158"/>
      <c r="J360" s="158"/>
      <c r="K360" s="160" t="s">
        <v>1344</v>
      </c>
      <c r="L360" s="158"/>
    </row>
    <row r="361" spans="1:12" ht="42.75" x14ac:dyDescent="0.2">
      <c r="A361" s="158" t="s">
        <v>1935</v>
      </c>
      <c r="B361" s="158" t="s">
        <v>1923</v>
      </c>
      <c r="C361" s="158"/>
      <c r="D361" s="159">
        <v>42736</v>
      </c>
      <c r="E361" s="159"/>
      <c r="F361" s="160" t="s">
        <v>1344</v>
      </c>
      <c r="G361" s="158" t="s">
        <v>1345</v>
      </c>
      <c r="H361" s="159">
        <v>43137.508308599499</v>
      </c>
      <c r="I361" s="158"/>
      <c r="J361" s="158"/>
      <c r="K361" s="160" t="s">
        <v>1344</v>
      </c>
      <c r="L361" s="158"/>
    </row>
    <row r="362" spans="1:12" ht="71.25" x14ac:dyDescent="0.2">
      <c r="A362" s="158" t="s">
        <v>1936</v>
      </c>
      <c r="B362" s="158" t="s">
        <v>1937</v>
      </c>
      <c r="C362" s="158" t="s">
        <v>1371</v>
      </c>
      <c r="D362" s="159">
        <v>43831</v>
      </c>
      <c r="E362" s="159"/>
      <c r="F362" s="160" t="s">
        <v>1344</v>
      </c>
      <c r="G362" s="158"/>
      <c r="H362" s="159"/>
      <c r="I362" s="158"/>
      <c r="J362" s="158"/>
      <c r="K362" s="160" t="s">
        <v>1344</v>
      </c>
      <c r="L362" s="158"/>
    </row>
    <row r="363" spans="1:12" ht="28.5" x14ac:dyDescent="0.2">
      <c r="A363" s="158" t="s">
        <v>1938</v>
      </c>
      <c r="B363" s="158" t="s">
        <v>1939</v>
      </c>
      <c r="C363" s="158"/>
      <c r="D363" s="159">
        <v>42614</v>
      </c>
      <c r="E363" s="159"/>
      <c r="F363" s="160" t="s">
        <v>1344</v>
      </c>
      <c r="G363" s="158" t="s">
        <v>1345</v>
      </c>
      <c r="H363" s="159">
        <v>43137.508308599499</v>
      </c>
      <c r="I363" s="158"/>
      <c r="J363" s="158"/>
      <c r="K363" s="160" t="s">
        <v>1344</v>
      </c>
      <c r="L363" s="158"/>
    </row>
    <row r="364" spans="1:12" ht="14.25" x14ac:dyDescent="0.2">
      <c r="A364" s="158" t="s">
        <v>1940</v>
      </c>
      <c r="B364" s="158" t="s">
        <v>1941</v>
      </c>
      <c r="C364" s="158"/>
      <c r="D364" s="159">
        <v>43617</v>
      </c>
      <c r="E364" s="159"/>
      <c r="F364" s="160" t="s">
        <v>1344</v>
      </c>
      <c r="G364" s="158"/>
      <c r="H364" s="159"/>
      <c r="I364" s="158"/>
      <c r="J364" s="158"/>
      <c r="K364" s="160" t="s">
        <v>1344</v>
      </c>
      <c r="L364" s="158"/>
    </row>
    <row r="365" spans="1:12" ht="28.5" x14ac:dyDescent="0.2">
      <c r="A365" s="158" t="s">
        <v>1942</v>
      </c>
      <c r="B365" s="158" t="s">
        <v>1943</v>
      </c>
      <c r="C365" s="158" t="s">
        <v>1944</v>
      </c>
      <c r="D365" s="159"/>
      <c r="E365" s="159"/>
      <c r="F365" s="160" t="s">
        <v>1344</v>
      </c>
      <c r="G365" s="158"/>
      <c r="H365" s="159"/>
      <c r="I365" s="158"/>
      <c r="J365" s="158"/>
      <c r="K365" s="160" t="s">
        <v>1344</v>
      </c>
      <c r="L365" s="158"/>
    </row>
    <row r="366" spans="1:12" ht="28.5" x14ac:dyDescent="0.2">
      <c r="A366" s="158" t="s">
        <v>1945</v>
      </c>
      <c r="B366" s="158" t="s">
        <v>1939</v>
      </c>
      <c r="C366" s="158"/>
      <c r="D366" s="159">
        <v>43101</v>
      </c>
      <c r="E366" s="159"/>
      <c r="F366" s="160" t="s">
        <v>1344</v>
      </c>
      <c r="G366" s="158"/>
      <c r="H366" s="159"/>
      <c r="I366" s="158"/>
      <c r="J366" s="158"/>
      <c r="K366" s="160" t="s">
        <v>1344</v>
      </c>
      <c r="L366" s="158"/>
    </row>
    <row r="367" spans="1:12" ht="28.5" x14ac:dyDescent="0.2">
      <c r="A367" s="158" t="s">
        <v>1946</v>
      </c>
      <c r="B367" s="158" t="s">
        <v>1947</v>
      </c>
      <c r="C367" s="158"/>
      <c r="D367" s="159">
        <v>42795</v>
      </c>
      <c r="E367" s="159"/>
      <c r="F367" s="160" t="s">
        <v>1344</v>
      </c>
      <c r="G367" s="158" t="s">
        <v>1345</v>
      </c>
      <c r="H367" s="159">
        <v>43137.508308599499</v>
      </c>
      <c r="I367" s="158"/>
      <c r="J367" s="158"/>
      <c r="K367" s="160" t="s">
        <v>1344</v>
      </c>
      <c r="L367" s="158"/>
    </row>
    <row r="368" spans="1:12" ht="14.25" x14ac:dyDescent="0.2">
      <c r="A368" s="158" t="s">
        <v>1948</v>
      </c>
      <c r="B368" s="158" t="s">
        <v>1941</v>
      </c>
      <c r="C368" s="158"/>
      <c r="D368" s="159">
        <v>43617</v>
      </c>
      <c r="E368" s="159"/>
      <c r="F368" s="160" t="s">
        <v>1344</v>
      </c>
      <c r="G368" s="158"/>
      <c r="H368" s="159"/>
      <c r="I368" s="158"/>
      <c r="J368" s="158"/>
      <c r="K368" s="160" t="s">
        <v>1344</v>
      </c>
      <c r="L368" s="158"/>
    </row>
    <row r="369" spans="1:12" ht="28.5" x14ac:dyDescent="0.2">
      <c r="A369" s="158" t="s">
        <v>1949</v>
      </c>
      <c r="B369" s="158" t="s">
        <v>1950</v>
      </c>
      <c r="C369" s="158" t="s">
        <v>1371</v>
      </c>
      <c r="D369" s="159">
        <v>43831</v>
      </c>
      <c r="E369" s="159"/>
      <c r="F369" s="160" t="s">
        <v>1344</v>
      </c>
      <c r="G369" s="158"/>
      <c r="H369" s="159"/>
      <c r="I369" s="158"/>
      <c r="J369" s="158"/>
      <c r="K369" s="160" t="s">
        <v>1344</v>
      </c>
      <c r="L369" s="158"/>
    </row>
    <row r="370" spans="1:12" ht="42.75" x14ac:dyDescent="0.2">
      <c r="A370" s="158" t="s">
        <v>1951</v>
      </c>
      <c r="B370" s="158" t="s">
        <v>1952</v>
      </c>
      <c r="C370" s="158" t="s">
        <v>1371</v>
      </c>
      <c r="D370" s="159">
        <v>43831</v>
      </c>
      <c r="E370" s="159"/>
      <c r="F370" s="160" t="s">
        <v>1344</v>
      </c>
      <c r="G370" s="158"/>
      <c r="H370" s="159"/>
      <c r="I370" s="158"/>
      <c r="J370" s="158"/>
      <c r="K370" s="160" t="s">
        <v>1344</v>
      </c>
      <c r="L370" s="158"/>
    </row>
    <row r="371" spans="1:12" ht="42.75" x14ac:dyDescent="0.2">
      <c r="A371" s="158" t="s">
        <v>1953</v>
      </c>
      <c r="B371" s="158" t="s">
        <v>1954</v>
      </c>
      <c r="C371" s="158" t="s">
        <v>1371</v>
      </c>
      <c r="D371" s="159">
        <v>43831</v>
      </c>
      <c r="E371" s="159"/>
      <c r="F371" s="160" t="s">
        <v>1344</v>
      </c>
      <c r="G371" s="158"/>
      <c r="H371" s="159"/>
      <c r="I371" s="158"/>
      <c r="J371" s="158"/>
      <c r="K371" s="160" t="s">
        <v>1344</v>
      </c>
      <c r="L371" s="158"/>
    </row>
    <row r="372" spans="1:12" ht="28.5" x14ac:dyDescent="0.2">
      <c r="A372" s="158" t="s">
        <v>1955</v>
      </c>
      <c r="B372" s="158" t="s">
        <v>1531</v>
      </c>
      <c r="C372" s="158" t="s">
        <v>1532</v>
      </c>
      <c r="D372" s="159">
        <v>43617</v>
      </c>
      <c r="E372" s="159"/>
      <c r="F372" s="160" t="s">
        <v>1344</v>
      </c>
      <c r="G372" s="158" t="s">
        <v>1345</v>
      </c>
      <c r="H372" s="159">
        <v>43137.508308599499</v>
      </c>
      <c r="I372" s="158"/>
      <c r="J372" s="158"/>
      <c r="K372" s="160" t="s">
        <v>1579</v>
      </c>
      <c r="L372" s="158"/>
    </row>
    <row r="373" spans="1:12" ht="28.5" x14ac:dyDescent="0.2">
      <c r="A373" s="158" t="s">
        <v>1956</v>
      </c>
      <c r="B373" s="158" t="s">
        <v>1531</v>
      </c>
      <c r="C373" s="158" t="s">
        <v>1532</v>
      </c>
      <c r="D373" s="159">
        <v>43617</v>
      </c>
      <c r="E373" s="159"/>
      <c r="F373" s="160" t="s">
        <v>1344</v>
      </c>
      <c r="G373" s="158" t="s">
        <v>1345</v>
      </c>
      <c r="H373" s="159">
        <v>43137.508308599499</v>
      </c>
      <c r="I373" s="158"/>
      <c r="J373" s="158"/>
      <c r="K373" s="160" t="s">
        <v>1579</v>
      </c>
      <c r="L373" s="158"/>
    </row>
    <row r="374" spans="1:12" ht="28.5" x14ac:dyDescent="0.2">
      <c r="A374" s="158" t="s">
        <v>1957</v>
      </c>
      <c r="B374" s="158" t="s">
        <v>1958</v>
      </c>
      <c r="C374" s="158"/>
      <c r="D374" s="159">
        <v>42736</v>
      </c>
      <c r="E374" s="159"/>
      <c r="F374" s="160" t="s">
        <v>1344</v>
      </c>
      <c r="G374" s="158" t="s">
        <v>1345</v>
      </c>
      <c r="H374" s="159">
        <v>43137.508308599499</v>
      </c>
      <c r="I374" s="158"/>
      <c r="J374" s="158"/>
      <c r="K374" s="160" t="s">
        <v>1344</v>
      </c>
      <c r="L374" s="158"/>
    </row>
    <row r="375" spans="1:12" ht="14.25" x14ac:dyDescent="0.2">
      <c r="A375" s="158" t="s">
        <v>1959</v>
      </c>
      <c r="B375" s="158" t="s">
        <v>1531</v>
      </c>
      <c r="C375" s="158" t="s">
        <v>1532</v>
      </c>
      <c r="D375" s="159"/>
      <c r="E375" s="159"/>
      <c r="F375" s="160" t="s">
        <v>1344</v>
      </c>
      <c r="G375" s="158"/>
      <c r="H375" s="159"/>
      <c r="I375" s="158"/>
      <c r="J375" s="158"/>
      <c r="K375" s="160" t="s">
        <v>1344</v>
      </c>
      <c r="L375" s="158"/>
    </row>
    <row r="376" spans="1:12" ht="14.25" x14ac:dyDescent="0.2">
      <c r="A376" s="158" t="s">
        <v>1960</v>
      </c>
      <c r="B376" s="158" t="s">
        <v>1531</v>
      </c>
      <c r="C376" s="158" t="s">
        <v>1532</v>
      </c>
      <c r="D376" s="159"/>
      <c r="E376" s="159"/>
      <c r="F376" s="160" t="s">
        <v>1344</v>
      </c>
      <c r="G376" s="158"/>
      <c r="H376" s="159"/>
      <c r="I376" s="158"/>
      <c r="J376" s="158"/>
      <c r="K376" s="160" t="s">
        <v>1344</v>
      </c>
      <c r="L376" s="158"/>
    </row>
    <row r="377" spans="1:12" ht="28.5" x14ac:dyDescent="0.2">
      <c r="A377" s="158" t="s">
        <v>1961</v>
      </c>
      <c r="B377" s="158" t="s">
        <v>1653</v>
      </c>
      <c r="C377" s="158"/>
      <c r="D377" s="159"/>
      <c r="E377" s="159"/>
      <c r="F377" s="160" t="s">
        <v>1344</v>
      </c>
      <c r="G377" s="158"/>
      <c r="H377" s="159"/>
      <c r="I377" s="158"/>
      <c r="J377" s="158"/>
      <c r="K377" s="160" t="s">
        <v>1344</v>
      </c>
      <c r="L377" s="158"/>
    </row>
    <row r="378" spans="1:12" ht="28.5" x14ac:dyDescent="0.2">
      <c r="A378" s="158" t="s">
        <v>1962</v>
      </c>
      <c r="B378" s="158" t="s">
        <v>1963</v>
      </c>
      <c r="C378" s="158"/>
      <c r="D378" s="159"/>
      <c r="E378" s="159"/>
      <c r="F378" s="160" t="s">
        <v>1344</v>
      </c>
      <c r="G378" s="158"/>
      <c r="H378" s="159"/>
      <c r="I378" s="158"/>
      <c r="J378" s="158"/>
      <c r="K378" s="160" t="s">
        <v>1344</v>
      </c>
      <c r="L378" s="158"/>
    </row>
    <row r="379" spans="1:12" ht="28.5" x14ac:dyDescent="0.2">
      <c r="A379" s="158" t="s">
        <v>1964</v>
      </c>
      <c r="B379" s="158" t="s">
        <v>1965</v>
      </c>
      <c r="C379" s="158"/>
      <c r="D379" s="159">
        <v>42370</v>
      </c>
      <c r="E379" s="159"/>
      <c r="F379" s="160" t="s">
        <v>1344</v>
      </c>
      <c r="G379" s="158" t="s">
        <v>1345</v>
      </c>
      <c r="H379" s="159">
        <v>43137.508308599499</v>
      </c>
      <c r="I379" s="158"/>
      <c r="J379" s="158"/>
      <c r="K379" s="160" t="s">
        <v>1344</v>
      </c>
      <c r="L379" s="158"/>
    </row>
    <row r="380" spans="1:12" ht="28.5" x14ac:dyDescent="0.2">
      <c r="A380" s="158" t="s">
        <v>1966</v>
      </c>
      <c r="B380" s="158" t="s">
        <v>1967</v>
      </c>
      <c r="C380" s="158"/>
      <c r="D380" s="159">
        <v>42736</v>
      </c>
      <c r="E380" s="159"/>
      <c r="F380" s="160" t="s">
        <v>1344</v>
      </c>
      <c r="G380" s="158" t="s">
        <v>1345</v>
      </c>
      <c r="H380" s="159">
        <v>43137.508308599499</v>
      </c>
      <c r="I380" s="158"/>
      <c r="J380" s="158"/>
      <c r="K380" s="160" t="s">
        <v>1344</v>
      </c>
      <c r="L380" s="158"/>
    </row>
    <row r="381" spans="1:12" ht="28.5" x14ac:dyDescent="0.2">
      <c r="A381" s="158" t="s">
        <v>1968</v>
      </c>
      <c r="B381" s="158" t="s">
        <v>1969</v>
      </c>
      <c r="C381" s="158"/>
      <c r="D381" s="159">
        <v>42736</v>
      </c>
      <c r="E381" s="159"/>
      <c r="F381" s="160" t="s">
        <v>1344</v>
      </c>
      <c r="G381" s="158" t="s">
        <v>1345</v>
      </c>
      <c r="H381" s="159">
        <v>43137.508308599499</v>
      </c>
      <c r="I381" s="158"/>
      <c r="J381" s="158"/>
      <c r="K381" s="160" t="s">
        <v>1344</v>
      </c>
      <c r="L381" s="158"/>
    </row>
    <row r="382" spans="1:12" ht="28.5" x14ac:dyDescent="0.2">
      <c r="A382" s="158" t="s">
        <v>1970</v>
      </c>
      <c r="B382" s="158" t="s">
        <v>1971</v>
      </c>
      <c r="C382" s="158"/>
      <c r="D382" s="159">
        <v>42736</v>
      </c>
      <c r="E382" s="159"/>
      <c r="F382" s="160" t="s">
        <v>1344</v>
      </c>
      <c r="G382" s="158" t="s">
        <v>1345</v>
      </c>
      <c r="H382" s="159">
        <v>43137.508308599499</v>
      </c>
      <c r="I382" s="158"/>
      <c r="J382" s="158"/>
      <c r="K382" s="160" t="s">
        <v>1344</v>
      </c>
      <c r="L382" s="158"/>
    </row>
    <row r="383" spans="1:12" ht="28.5" x14ac:dyDescent="0.2">
      <c r="A383" s="158" t="s">
        <v>1972</v>
      </c>
      <c r="B383" s="158" t="s">
        <v>1973</v>
      </c>
      <c r="C383" s="158"/>
      <c r="D383" s="159">
        <v>42736</v>
      </c>
      <c r="E383" s="159"/>
      <c r="F383" s="160" t="s">
        <v>1344</v>
      </c>
      <c r="G383" s="158" t="s">
        <v>1345</v>
      </c>
      <c r="H383" s="159">
        <v>43137.508308599499</v>
      </c>
      <c r="I383" s="158"/>
      <c r="J383" s="158"/>
      <c r="K383" s="160" t="s">
        <v>1344</v>
      </c>
      <c r="L383" s="158"/>
    </row>
    <row r="384" spans="1:12" ht="28.5" x14ac:dyDescent="0.2">
      <c r="A384" s="158" t="s">
        <v>1974</v>
      </c>
      <c r="B384" s="158" t="s">
        <v>1975</v>
      </c>
      <c r="C384" s="158"/>
      <c r="D384" s="159">
        <v>42736</v>
      </c>
      <c r="E384" s="159"/>
      <c r="F384" s="160" t="s">
        <v>1344</v>
      </c>
      <c r="G384" s="158" t="s">
        <v>1345</v>
      </c>
      <c r="H384" s="159">
        <v>43137.508308599499</v>
      </c>
      <c r="I384" s="158"/>
      <c r="J384" s="158"/>
      <c r="K384" s="160" t="s">
        <v>1344</v>
      </c>
      <c r="L384" s="158"/>
    </row>
    <row r="385" spans="1:12" ht="28.5" x14ac:dyDescent="0.2">
      <c r="A385" s="158" t="s">
        <v>1976</v>
      </c>
      <c r="B385" s="158" t="s">
        <v>1977</v>
      </c>
      <c r="C385" s="158"/>
      <c r="D385" s="159">
        <v>42370</v>
      </c>
      <c r="E385" s="159"/>
      <c r="F385" s="160" t="s">
        <v>1344</v>
      </c>
      <c r="G385" s="158" t="s">
        <v>1345</v>
      </c>
      <c r="H385" s="159">
        <v>43137.508308599499</v>
      </c>
      <c r="I385" s="158"/>
      <c r="J385" s="158"/>
      <c r="K385" s="160" t="s">
        <v>1344</v>
      </c>
      <c r="L385" s="158"/>
    </row>
    <row r="386" spans="1:12" ht="28.5" x14ac:dyDescent="0.2">
      <c r="A386" s="158" t="s">
        <v>1978</v>
      </c>
      <c r="B386" s="158" t="s">
        <v>1975</v>
      </c>
      <c r="C386" s="158"/>
      <c r="D386" s="159">
        <v>42370</v>
      </c>
      <c r="E386" s="159"/>
      <c r="F386" s="160" t="s">
        <v>1344</v>
      </c>
      <c r="G386" s="158" t="s">
        <v>1345</v>
      </c>
      <c r="H386" s="159">
        <v>43137.508308599499</v>
      </c>
      <c r="I386" s="158"/>
      <c r="J386" s="158"/>
      <c r="K386" s="160" t="s">
        <v>1344</v>
      </c>
      <c r="L386" s="158"/>
    </row>
    <row r="387" spans="1:12" ht="28.5" x14ac:dyDescent="0.2">
      <c r="A387" s="158" t="s">
        <v>1979</v>
      </c>
      <c r="B387" s="158" t="s">
        <v>1980</v>
      </c>
      <c r="C387" s="158"/>
      <c r="D387" s="159">
        <v>42736</v>
      </c>
      <c r="E387" s="159"/>
      <c r="F387" s="160" t="s">
        <v>1344</v>
      </c>
      <c r="G387" s="158" t="s">
        <v>1345</v>
      </c>
      <c r="H387" s="159">
        <v>43137.508308599499</v>
      </c>
      <c r="I387" s="158"/>
      <c r="J387" s="158"/>
      <c r="K387" s="160" t="s">
        <v>1344</v>
      </c>
      <c r="L387" s="158"/>
    </row>
    <row r="388" spans="1:12" ht="14.25" x14ac:dyDescent="0.2">
      <c r="A388" s="158" t="s">
        <v>1981</v>
      </c>
      <c r="B388" s="158" t="s">
        <v>1981</v>
      </c>
      <c r="C388" s="158"/>
      <c r="D388" s="159"/>
      <c r="E388" s="159"/>
      <c r="F388" s="160" t="s">
        <v>1344</v>
      </c>
      <c r="G388" s="158"/>
      <c r="H388" s="159"/>
      <c r="I388" s="158"/>
      <c r="J388" s="158"/>
      <c r="K388" s="160" t="s">
        <v>1344</v>
      </c>
      <c r="L388" s="158"/>
    </row>
    <row r="389" spans="1:12" ht="28.5" x14ac:dyDescent="0.2">
      <c r="A389" s="158" t="s">
        <v>1982</v>
      </c>
      <c r="B389" s="158" t="s">
        <v>1983</v>
      </c>
      <c r="C389" s="158"/>
      <c r="D389" s="159">
        <v>42736</v>
      </c>
      <c r="E389" s="159"/>
      <c r="F389" s="160" t="s">
        <v>1344</v>
      </c>
      <c r="G389" s="158" t="s">
        <v>1345</v>
      </c>
      <c r="H389" s="159">
        <v>43137.508308599499</v>
      </c>
      <c r="I389" s="158"/>
      <c r="J389" s="158"/>
      <c r="K389" s="160" t="s">
        <v>1344</v>
      </c>
      <c r="L389" s="158"/>
    </row>
    <row r="390" spans="1:12" ht="28.5" x14ac:dyDescent="0.2">
      <c r="A390" s="158" t="s">
        <v>1984</v>
      </c>
      <c r="B390" s="158" t="s">
        <v>1985</v>
      </c>
      <c r="C390" s="158"/>
      <c r="D390" s="159">
        <v>42736</v>
      </c>
      <c r="E390" s="159"/>
      <c r="F390" s="160" t="s">
        <v>1344</v>
      </c>
      <c r="G390" s="158" t="s">
        <v>1345</v>
      </c>
      <c r="H390" s="159">
        <v>43137.508308599499</v>
      </c>
      <c r="I390" s="158"/>
      <c r="J390" s="158"/>
      <c r="K390" s="160" t="s">
        <v>1344</v>
      </c>
      <c r="L390" s="158"/>
    </row>
    <row r="391" spans="1:12" ht="28.5" x14ac:dyDescent="0.2">
      <c r="A391" s="158" t="s">
        <v>1986</v>
      </c>
      <c r="B391" s="158" t="s">
        <v>1987</v>
      </c>
      <c r="C391" s="158"/>
      <c r="D391" s="159">
        <v>42736</v>
      </c>
      <c r="E391" s="159"/>
      <c r="F391" s="160" t="s">
        <v>1344</v>
      </c>
      <c r="G391" s="158" t="s">
        <v>1345</v>
      </c>
      <c r="H391" s="159">
        <v>43137.508308599499</v>
      </c>
      <c r="I391" s="158"/>
      <c r="J391" s="158"/>
      <c r="K391" s="160" t="s">
        <v>1344</v>
      </c>
      <c r="L391" s="158"/>
    </row>
    <row r="392" spans="1:12" ht="28.5" x14ac:dyDescent="0.2">
      <c r="A392" s="158" t="s">
        <v>1988</v>
      </c>
      <c r="B392" s="158" t="s">
        <v>1989</v>
      </c>
      <c r="C392" s="158"/>
      <c r="D392" s="159"/>
      <c r="E392" s="159"/>
      <c r="F392" s="160" t="s">
        <v>1344</v>
      </c>
      <c r="G392" s="158" t="s">
        <v>1345</v>
      </c>
      <c r="H392" s="159">
        <v>43137.508308599499</v>
      </c>
      <c r="I392" s="158"/>
      <c r="J392" s="158"/>
      <c r="K392" s="160" t="s">
        <v>1344</v>
      </c>
      <c r="L392" s="158"/>
    </row>
    <row r="393" spans="1:12" ht="14.25" x14ac:dyDescent="0.2">
      <c r="A393" s="158" t="s">
        <v>1990</v>
      </c>
      <c r="B393" s="158" t="s">
        <v>1991</v>
      </c>
      <c r="C393" s="158" t="s">
        <v>1532</v>
      </c>
      <c r="D393" s="159"/>
      <c r="E393" s="159"/>
      <c r="F393" s="160" t="s">
        <v>1344</v>
      </c>
      <c r="G393" s="158"/>
      <c r="H393" s="159"/>
      <c r="I393" s="158"/>
      <c r="J393" s="158"/>
      <c r="K393" s="160" t="s">
        <v>1344</v>
      </c>
      <c r="L393" s="158"/>
    </row>
    <row r="394" spans="1:12" ht="14.25" x14ac:dyDescent="0.2">
      <c r="A394" s="158" t="s">
        <v>1992</v>
      </c>
      <c r="B394" s="158" t="s">
        <v>1531</v>
      </c>
      <c r="C394" s="158" t="s">
        <v>1532</v>
      </c>
      <c r="D394" s="159">
        <v>43525</v>
      </c>
      <c r="E394" s="159"/>
      <c r="F394" s="160" t="s">
        <v>1344</v>
      </c>
      <c r="G394" s="158"/>
      <c r="H394" s="159"/>
      <c r="I394" s="158"/>
      <c r="J394" s="158"/>
      <c r="K394" s="160" t="s">
        <v>1344</v>
      </c>
      <c r="L394" s="158"/>
    </row>
    <row r="395" spans="1:12" ht="14.25" x14ac:dyDescent="0.2">
      <c r="A395" s="158" t="s">
        <v>1993</v>
      </c>
      <c r="B395" s="158" t="s">
        <v>1993</v>
      </c>
      <c r="C395" s="158" t="s">
        <v>1371</v>
      </c>
      <c r="D395" s="159"/>
      <c r="E395" s="159"/>
      <c r="F395" s="160" t="s">
        <v>1344</v>
      </c>
      <c r="G395" s="158"/>
      <c r="H395" s="159"/>
      <c r="I395" s="158"/>
      <c r="J395" s="158"/>
      <c r="K395" s="160" t="s">
        <v>1344</v>
      </c>
      <c r="L395" s="158"/>
    </row>
    <row r="396" spans="1:12" ht="14.25" x14ac:dyDescent="0.2">
      <c r="A396" s="158" t="s">
        <v>1994</v>
      </c>
      <c r="B396" s="158" t="s">
        <v>1531</v>
      </c>
      <c r="C396" s="158" t="s">
        <v>1532</v>
      </c>
      <c r="D396" s="159"/>
      <c r="E396" s="159"/>
      <c r="F396" s="160" t="s">
        <v>1344</v>
      </c>
      <c r="G396" s="158"/>
      <c r="H396" s="159"/>
      <c r="I396" s="158"/>
      <c r="J396" s="158"/>
      <c r="K396" s="160" t="s">
        <v>1344</v>
      </c>
      <c r="L396" s="158"/>
    </row>
    <row r="397" spans="1:12" ht="14.25" x14ac:dyDescent="0.2">
      <c r="A397" s="158" t="s">
        <v>1995</v>
      </c>
      <c r="B397" s="158" t="s">
        <v>1531</v>
      </c>
      <c r="C397" s="158" t="s">
        <v>1532</v>
      </c>
      <c r="D397" s="159"/>
      <c r="E397" s="159"/>
      <c r="F397" s="160" t="s">
        <v>1344</v>
      </c>
      <c r="G397" s="158"/>
      <c r="H397" s="159"/>
      <c r="I397" s="158"/>
      <c r="J397" s="158"/>
      <c r="K397" s="160" t="s">
        <v>1344</v>
      </c>
      <c r="L397" s="158"/>
    </row>
    <row r="398" spans="1:12" ht="28.5" x14ac:dyDescent="0.2">
      <c r="A398" s="158" t="s">
        <v>1996</v>
      </c>
      <c r="B398" s="158" t="s">
        <v>1997</v>
      </c>
      <c r="C398" s="158"/>
      <c r="D398" s="159">
        <v>42736</v>
      </c>
      <c r="E398" s="159"/>
      <c r="F398" s="160" t="s">
        <v>1344</v>
      </c>
      <c r="G398" s="158" t="s">
        <v>1345</v>
      </c>
      <c r="H398" s="159">
        <v>43137.508308599499</v>
      </c>
      <c r="I398" s="158"/>
      <c r="J398" s="158"/>
      <c r="K398" s="160" t="s">
        <v>1344</v>
      </c>
      <c r="L398" s="158"/>
    </row>
    <row r="399" spans="1:12" ht="28.5" x14ac:dyDescent="0.2">
      <c r="A399" s="158" t="s">
        <v>1998</v>
      </c>
      <c r="B399" s="158" t="s">
        <v>1999</v>
      </c>
      <c r="C399" s="158"/>
      <c r="D399" s="159">
        <v>42856</v>
      </c>
      <c r="E399" s="159"/>
      <c r="F399" s="160" t="s">
        <v>1344</v>
      </c>
      <c r="G399" s="158" t="s">
        <v>1345</v>
      </c>
      <c r="H399" s="159">
        <v>43137.508308599499</v>
      </c>
      <c r="I399" s="158"/>
      <c r="J399" s="158"/>
      <c r="K399" s="160" t="s">
        <v>1344</v>
      </c>
      <c r="L399" s="158"/>
    </row>
    <row r="400" spans="1:12" ht="14.25" x14ac:dyDescent="0.2">
      <c r="A400" s="158" t="s">
        <v>2000</v>
      </c>
      <c r="B400" s="158" t="s">
        <v>1531</v>
      </c>
      <c r="C400" s="158" t="s">
        <v>1532</v>
      </c>
      <c r="D400" s="159"/>
      <c r="E400" s="159"/>
      <c r="F400" s="160" t="s">
        <v>1344</v>
      </c>
      <c r="G400" s="158"/>
      <c r="H400" s="159"/>
      <c r="I400" s="158"/>
      <c r="J400" s="158"/>
      <c r="K400" s="160" t="s">
        <v>1344</v>
      </c>
      <c r="L400" s="158"/>
    </row>
    <row r="401" spans="1:12" ht="42.75" x14ac:dyDescent="0.2">
      <c r="A401" s="158" t="s">
        <v>2001</v>
      </c>
      <c r="B401" s="158" t="s">
        <v>2002</v>
      </c>
      <c r="C401" s="158"/>
      <c r="D401" s="159">
        <v>42856</v>
      </c>
      <c r="E401" s="159"/>
      <c r="F401" s="160" t="s">
        <v>1344</v>
      </c>
      <c r="G401" s="158" t="s">
        <v>1345</v>
      </c>
      <c r="H401" s="159">
        <v>43137.508308599499</v>
      </c>
      <c r="I401" s="158"/>
      <c r="J401" s="158"/>
      <c r="K401" s="160" t="s">
        <v>1344</v>
      </c>
      <c r="L401" s="158"/>
    </row>
    <row r="402" spans="1:12" ht="28.5" x14ac:dyDescent="0.2">
      <c r="A402" s="158" t="s">
        <v>2003</v>
      </c>
      <c r="B402" s="158" t="s">
        <v>2004</v>
      </c>
      <c r="C402" s="158"/>
      <c r="D402" s="159"/>
      <c r="E402" s="159"/>
      <c r="F402" s="160" t="s">
        <v>1344</v>
      </c>
      <c r="G402" s="158" t="s">
        <v>1345</v>
      </c>
      <c r="H402" s="159">
        <v>43137.508308599499</v>
      </c>
      <c r="I402" s="158"/>
      <c r="J402" s="158"/>
      <c r="K402" s="160" t="s">
        <v>1344</v>
      </c>
      <c r="L402" s="158"/>
    </row>
    <row r="403" spans="1:12" ht="42.75" x14ac:dyDescent="0.2">
      <c r="A403" s="158" t="s">
        <v>2005</v>
      </c>
      <c r="B403" s="158" t="s">
        <v>2006</v>
      </c>
      <c r="C403" s="158"/>
      <c r="D403" s="159">
        <v>42856</v>
      </c>
      <c r="E403" s="159"/>
      <c r="F403" s="160" t="s">
        <v>1344</v>
      </c>
      <c r="G403" s="158" t="s">
        <v>1345</v>
      </c>
      <c r="H403" s="159">
        <v>43137.508308599499</v>
      </c>
      <c r="I403" s="158"/>
      <c r="J403" s="158"/>
      <c r="K403" s="160" t="s">
        <v>1344</v>
      </c>
      <c r="L403" s="158"/>
    </row>
    <row r="404" spans="1:12" ht="28.5" x14ac:dyDescent="0.2">
      <c r="A404" s="158" t="s">
        <v>2007</v>
      </c>
      <c r="B404" s="158" t="s">
        <v>2008</v>
      </c>
      <c r="C404" s="158"/>
      <c r="D404" s="159">
        <v>42856</v>
      </c>
      <c r="E404" s="159"/>
      <c r="F404" s="160" t="s">
        <v>1344</v>
      </c>
      <c r="G404" s="158" t="s">
        <v>1345</v>
      </c>
      <c r="H404" s="159">
        <v>43137.508308599499</v>
      </c>
      <c r="I404" s="158"/>
      <c r="J404" s="158"/>
      <c r="K404" s="160" t="s">
        <v>1344</v>
      </c>
      <c r="L404" s="158"/>
    </row>
    <row r="405" spans="1:12" ht="42.75" x14ac:dyDescent="0.2">
      <c r="A405" s="158" t="s">
        <v>2009</v>
      </c>
      <c r="B405" s="158" t="s">
        <v>2010</v>
      </c>
      <c r="C405" s="158" t="s">
        <v>1532</v>
      </c>
      <c r="D405" s="159">
        <v>44197</v>
      </c>
      <c r="E405" s="159"/>
      <c r="F405" s="160" t="s">
        <v>1344</v>
      </c>
      <c r="G405" s="158"/>
      <c r="H405" s="159"/>
      <c r="I405" s="158"/>
      <c r="J405" s="158"/>
      <c r="K405" s="160" t="s">
        <v>1344</v>
      </c>
      <c r="L405" s="158"/>
    </row>
    <row r="406" spans="1:12" ht="42.75" x14ac:dyDescent="0.2">
      <c r="A406" s="158" t="s">
        <v>2011</v>
      </c>
      <c r="B406" s="158" t="s">
        <v>2012</v>
      </c>
      <c r="C406" s="158" t="s">
        <v>1532</v>
      </c>
      <c r="D406" s="159">
        <v>43922</v>
      </c>
      <c r="E406" s="159"/>
      <c r="F406" s="160" t="s">
        <v>1344</v>
      </c>
      <c r="G406" s="158"/>
      <c r="H406" s="159"/>
      <c r="I406" s="158"/>
      <c r="J406" s="158"/>
      <c r="K406" s="160" t="s">
        <v>1579</v>
      </c>
      <c r="L406" s="158"/>
    </row>
    <row r="407" spans="1:12" ht="14.25" x14ac:dyDescent="0.2">
      <c r="A407" s="158" t="s">
        <v>2013</v>
      </c>
      <c r="B407" s="158" t="s">
        <v>1531</v>
      </c>
      <c r="C407" s="158" t="s">
        <v>1532</v>
      </c>
      <c r="D407" s="159"/>
      <c r="E407" s="159"/>
      <c r="F407" s="160" t="s">
        <v>1344</v>
      </c>
      <c r="G407" s="158"/>
      <c r="H407" s="159"/>
      <c r="I407" s="158"/>
      <c r="J407" s="158"/>
      <c r="K407" s="160" t="s">
        <v>1579</v>
      </c>
      <c r="L407" s="158"/>
    </row>
    <row r="408" spans="1:12" ht="28.5" x14ac:dyDescent="0.2">
      <c r="A408" s="158" t="s">
        <v>2014</v>
      </c>
      <c r="B408" s="158" t="s">
        <v>2015</v>
      </c>
      <c r="C408" s="158" t="s">
        <v>60</v>
      </c>
      <c r="D408" s="159">
        <v>42371</v>
      </c>
      <c r="E408" s="159"/>
      <c r="F408" s="160" t="s">
        <v>1344</v>
      </c>
      <c r="G408" s="158" t="s">
        <v>1348</v>
      </c>
      <c r="H408" s="159">
        <v>44229.629689814799</v>
      </c>
      <c r="I408" s="158"/>
      <c r="J408" s="158"/>
      <c r="K408" s="160" t="s">
        <v>1344</v>
      </c>
      <c r="L408" s="158"/>
    </row>
    <row r="409" spans="1:12" ht="28.5" x14ac:dyDescent="0.2">
      <c r="A409" s="158" t="s">
        <v>2016</v>
      </c>
      <c r="B409" s="158" t="s">
        <v>1987</v>
      </c>
      <c r="C409" s="158"/>
      <c r="D409" s="159">
        <v>42370</v>
      </c>
      <c r="E409" s="159"/>
      <c r="F409" s="160" t="s">
        <v>1344</v>
      </c>
      <c r="G409" s="158" t="s">
        <v>1345</v>
      </c>
      <c r="H409" s="159">
        <v>43137.508308599499</v>
      </c>
      <c r="I409" s="158"/>
      <c r="J409" s="158"/>
      <c r="K409" s="160" t="s">
        <v>1344</v>
      </c>
      <c r="L409" s="158"/>
    </row>
    <row r="410" spans="1:12" ht="28.5" x14ac:dyDescent="0.2">
      <c r="A410" s="158" t="s">
        <v>2017</v>
      </c>
      <c r="B410" s="158" t="s">
        <v>1989</v>
      </c>
      <c r="C410" s="158"/>
      <c r="D410" s="159">
        <v>42370</v>
      </c>
      <c r="E410" s="159"/>
      <c r="F410" s="160" t="s">
        <v>1344</v>
      </c>
      <c r="G410" s="158" t="s">
        <v>1345</v>
      </c>
      <c r="H410" s="159">
        <v>43137.508308599499</v>
      </c>
      <c r="I410" s="158"/>
      <c r="J410" s="158"/>
      <c r="K410" s="160" t="s">
        <v>1344</v>
      </c>
      <c r="L410" s="158"/>
    </row>
    <row r="411" spans="1:12" ht="28.5" x14ac:dyDescent="0.2">
      <c r="A411" s="158" t="s">
        <v>2018</v>
      </c>
      <c r="B411" s="158" t="s">
        <v>2019</v>
      </c>
      <c r="C411" s="158"/>
      <c r="D411" s="159">
        <v>42370</v>
      </c>
      <c r="E411" s="159"/>
      <c r="F411" s="160" t="s">
        <v>1344</v>
      </c>
      <c r="G411" s="158" t="s">
        <v>1345</v>
      </c>
      <c r="H411" s="159">
        <v>43137.508308599499</v>
      </c>
      <c r="I411" s="158"/>
      <c r="J411" s="158"/>
      <c r="K411" s="160" t="s">
        <v>1344</v>
      </c>
      <c r="L411" s="158"/>
    </row>
    <row r="412" spans="1:12" ht="28.5" x14ac:dyDescent="0.2">
      <c r="A412" s="158" t="s">
        <v>2020</v>
      </c>
      <c r="B412" s="158" t="s">
        <v>1651</v>
      </c>
      <c r="C412" s="158"/>
      <c r="D412" s="159">
        <v>42370</v>
      </c>
      <c r="E412" s="159"/>
      <c r="F412" s="160" t="s">
        <v>1344</v>
      </c>
      <c r="G412" s="158" t="s">
        <v>1345</v>
      </c>
      <c r="H412" s="159">
        <v>43137.508308599499</v>
      </c>
      <c r="I412" s="158"/>
      <c r="J412" s="158"/>
      <c r="K412" s="160" t="s">
        <v>1344</v>
      </c>
      <c r="L412" s="158"/>
    </row>
    <row r="413" spans="1:12" ht="28.5" x14ac:dyDescent="0.2">
      <c r="A413" s="158" t="s">
        <v>2021</v>
      </c>
      <c r="B413" s="158" t="s">
        <v>2022</v>
      </c>
      <c r="C413" s="158"/>
      <c r="D413" s="159"/>
      <c r="E413" s="159"/>
      <c r="F413" s="160" t="s">
        <v>1344</v>
      </c>
      <c r="G413" s="158" t="s">
        <v>1345</v>
      </c>
      <c r="H413" s="159">
        <v>43137.508308599499</v>
      </c>
      <c r="I413" s="158"/>
      <c r="J413" s="158"/>
      <c r="K413" s="160" t="s">
        <v>1344</v>
      </c>
      <c r="L413" s="158"/>
    </row>
    <row r="414" spans="1:12" ht="28.5" x14ac:dyDescent="0.2">
      <c r="A414" s="158" t="s">
        <v>2023</v>
      </c>
      <c r="B414" s="158" t="s">
        <v>1668</v>
      </c>
      <c r="C414" s="158"/>
      <c r="D414" s="159">
        <v>42917</v>
      </c>
      <c r="E414" s="159"/>
      <c r="F414" s="160" t="s">
        <v>1344</v>
      </c>
      <c r="G414" s="158" t="s">
        <v>1345</v>
      </c>
      <c r="H414" s="159">
        <v>43137.508308599499</v>
      </c>
      <c r="I414" s="158"/>
      <c r="J414" s="158"/>
      <c r="K414" s="160" t="s">
        <v>1344</v>
      </c>
      <c r="L414" s="158"/>
    </row>
    <row r="415" spans="1:12" ht="28.5" x14ac:dyDescent="0.2">
      <c r="A415" s="158" t="s">
        <v>2024</v>
      </c>
      <c r="B415" s="158" t="s">
        <v>1947</v>
      </c>
      <c r="C415" s="158"/>
      <c r="D415" s="159">
        <v>42795</v>
      </c>
      <c r="E415" s="159"/>
      <c r="F415" s="160" t="s">
        <v>1344</v>
      </c>
      <c r="G415" s="158" t="s">
        <v>1345</v>
      </c>
      <c r="H415" s="159">
        <v>43137.508308599499</v>
      </c>
      <c r="I415" s="158"/>
      <c r="J415" s="158"/>
      <c r="K415" s="160" t="s">
        <v>1344</v>
      </c>
      <c r="L415" s="158"/>
    </row>
    <row r="416" spans="1:12" ht="14.25" x14ac:dyDescent="0.2">
      <c r="A416" s="158" t="s">
        <v>2025</v>
      </c>
      <c r="B416" s="158" t="s">
        <v>2026</v>
      </c>
      <c r="C416" s="158"/>
      <c r="D416" s="159">
        <v>44197</v>
      </c>
      <c r="E416" s="159"/>
      <c r="F416" s="160" t="s">
        <v>1344</v>
      </c>
      <c r="G416" s="158"/>
      <c r="H416" s="159"/>
      <c r="I416" s="158"/>
      <c r="J416" s="158"/>
      <c r="K416" s="160" t="s">
        <v>1344</v>
      </c>
      <c r="L416" s="158"/>
    </row>
    <row r="417" spans="1:12" ht="28.5" x14ac:dyDescent="0.2">
      <c r="A417" s="158" t="s">
        <v>2027</v>
      </c>
      <c r="B417" s="158" t="s">
        <v>2028</v>
      </c>
      <c r="C417" s="158" t="s">
        <v>60</v>
      </c>
      <c r="D417" s="159">
        <v>42370</v>
      </c>
      <c r="E417" s="159"/>
      <c r="F417" s="160" t="s">
        <v>1344</v>
      </c>
      <c r="G417" s="158" t="s">
        <v>1348</v>
      </c>
      <c r="H417" s="159">
        <v>44229.629689814799</v>
      </c>
      <c r="I417" s="158"/>
      <c r="J417" s="158"/>
      <c r="K417" s="160" t="s">
        <v>1344</v>
      </c>
      <c r="L417" s="158"/>
    </row>
    <row r="418" spans="1:12" ht="28.5" x14ac:dyDescent="0.2">
      <c r="A418" s="158" t="s">
        <v>192</v>
      </c>
      <c r="B418" s="158" t="s">
        <v>2029</v>
      </c>
      <c r="C418" s="158" t="s">
        <v>60</v>
      </c>
      <c r="D418" s="159">
        <v>42370</v>
      </c>
      <c r="E418" s="159"/>
      <c r="F418" s="160" t="s">
        <v>1344</v>
      </c>
      <c r="G418" s="158" t="s">
        <v>1348</v>
      </c>
      <c r="H418" s="159">
        <v>44229.629689814799</v>
      </c>
      <c r="I418" s="158"/>
      <c r="J418" s="158"/>
      <c r="K418" s="160" t="s">
        <v>1344</v>
      </c>
      <c r="L418" s="158"/>
    </row>
    <row r="419" spans="1:12" ht="42.75" x14ac:dyDescent="0.2">
      <c r="A419" s="158" t="s">
        <v>2030</v>
      </c>
      <c r="B419" s="158" t="s">
        <v>2031</v>
      </c>
      <c r="C419" s="158" t="s">
        <v>60</v>
      </c>
      <c r="D419" s="159">
        <v>42370</v>
      </c>
      <c r="E419" s="159"/>
      <c r="F419" s="160" t="s">
        <v>1344</v>
      </c>
      <c r="G419" s="158" t="s">
        <v>1348</v>
      </c>
      <c r="H419" s="159">
        <v>44229.629689814799</v>
      </c>
      <c r="I419" s="158"/>
      <c r="J419" s="158"/>
      <c r="K419" s="160" t="s">
        <v>1344</v>
      </c>
      <c r="L419" s="158"/>
    </row>
    <row r="420" spans="1:12" ht="57" x14ac:dyDescent="0.2">
      <c r="A420" s="158" t="s">
        <v>2032</v>
      </c>
      <c r="B420" s="158" t="s">
        <v>2033</v>
      </c>
      <c r="C420" s="158"/>
      <c r="D420" s="159">
        <v>43831</v>
      </c>
      <c r="E420" s="159"/>
      <c r="F420" s="160" t="s">
        <v>1344</v>
      </c>
      <c r="G420" s="158"/>
      <c r="H420" s="159"/>
      <c r="I420" s="158"/>
      <c r="J420" s="158"/>
      <c r="K420" s="160" t="s">
        <v>1344</v>
      </c>
      <c r="L420" s="158"/>
    </row>
    <row r="421" spans="1:12" ht="28.5" x14ac:dyDescent="0.2">
      <c r="A421" s="158" t="s">
        <v>2034</v>
      </c>
      <c r="B421" s="158" t="s">
        <v>2035</v>
      </c>
      <c r="C421" s="158"/>
      <c r="D421" s="159">
        <v>43466</v>
      </c>
      <c r="E421" s="159"/>
      <c r="F421" s="160" t="s">
        <v>1344</v>
      </c>
      <c r="G421" s="158" t="s">
        <v>1345</v>
      </c>
      <c r="H421" s="159">
        <v>43137.508308599499</v>
      </c>
      <c r="I421" s="158"/>
      <c r="J421" s="158"/>
      <c r="K421" s="160" t="s">
        <v>1344</v>
      </c>
      <c r="L421" s="158"/>
    </row>
    <row r="422" spans="1:12" ht="28.5" x14ac:dyDescent="0.2">
      <c r="A422" s="158" t="s">
        <v>2036</v>
      </c>
      <c r="B422" s="158" t="s">
        <v>451</v>
      </c>
      <c r="C422" s="158" t="s">
        <v>60</v>
      </c>
      <c r="D422" s="159">
        <v>43831</v>
      </c>
      <c r="E422" s="159"/>
      <c r="F422" s="160" t="s">
        <v>1344</v>
      </c>
      <c r="G422" s="158" t="s">
        <v>1348</v>
      </c>
      <c r="H422" s="159">
        <v>44229.629689814799</v>
      </c>
      <c r="I422" s="158"/>
      <c r="J422" s="158"/>
      <c r="K422" s="160" t="s">
        <v>1344</v>
      </c>
      <c r="L422" s="158"/>
    </row>
    <row r="423" spans="1:12" ht="28.5" x14ac:dyDescent="0.2">
      <c r="A423" s="158" t="s">
        <v>2037</v>
      </c>
      <c r="B423" s="158" t="s">
        <v>1427</v>
      </c>
      <c r="C423" s="158" t="s">
        <v>60</v>
      </c>
      <c r="D423" s="159">
        <v>43831</v>
      </c>
      <c r="E423" s="159"/>
      <c r="F423" s="160" t="s">
        <v>1344</v>
      </c>
      <c r="G423" s="158" t="s">
        <v>1348</v>
      </c>
      <c r="H423" s="159">
        <v>44229.629689814799</v>
      </c>
      <c r="I423" s="158"/>
      <c r="J423" s="158"/>
      <c r="K423" s="160" t="s">
        <v>1344</v>
      </c>
      <c r="L423" s="158"/>
    </row>
    <row r="424" spans="1:12" ht="28.5" x14ac:dyDescent="0.2">
      <c r="A424" s="158" t="s">
        <v>2038</v>
      </c>
      <c r="B424" s="158" t="s">
        <v>1428</v>
      </c>
      <c r="C424" s="158" t="s">
        <v>60</v>
      </c>
      <c r="D424" s="159">
        <v>43831</v>
      </c>
      <c r="E424" s="159"/>
      <c r="F424" s="160" t="s">
        <v>1344</v>
      </c>
      <c r="G424" s="158" t="s">
        <v>1348</v>
      </c>
      <c r="H424" s="159">
        <v>44229.629689814799</v>
      </c>
      <c r="I424" s="158"/>
      <c r="J424" s="158"/>
      <c r="K424" s="160" t="s">
        <v>1344</v>
      </c>
      <c r="L424" s="158"/>
    </row>
    <row r="425" spans="1:12" ht="28.5" x14ac:dyDescent="0.2">
      <c r="A425" s="158" t="s">
        <v>2039</v>
      </c>
      <c r="B425" s="158" t="s">
        <v>1511</v>
      </c>
      <c r="C425" s="158" t="s">
        <v>60</v>
      </c>
      <c r="D425" s="159">
        <v>43466</v>
      </c>
      <c r="E425" s="159"/>
      <c r="F425" s="160" t="s">
        <v>1344</v>
      </c>
      <c r="G425" s="158" t="s">
        <v>1348</v>
      </c>
      <c r="H425" s="159">
        <v>44229.629689814799</v>
      </c>
      <c r="I425" s="158"/>
      <c r="J425" s="158"/>
      <c r="K425" s="160" t="s">
        <v>1344</v>
      </c>
      <c r="L425" s="158"/>
    </row>
    <row r="426" spans="1:12" ht="28.5" x14ac:dyDescent="0.2">
      <c r="A426" s="158" t="s">
        <v>2040</v>
      </c>
      <c r="B426" s="158" t="s">
        <v>1431</v>
      </c>
      <c r="C426" s="158" t="s">
        <v>60</v>
      </c>
      <c r="D426" s="159">
        <v>43831</v>
      </c>
      <c r="E426" s="159"/>
      <c r="F426" s="160" t="s">
        <v>1344</v>
      </c>
      <c r="G426" s="158" t="s">
        <v>1348</v>
      </c>
      <c r="H426" s="159">
        <v>44229.629689814799</v>
      </c>
      <c r="I426" s="158"/>
      <c r="J426" s="158"/>
      <c r="K426" s="160" t="s">
        <v>1344</v>
      </c>
      <c r="L426" s="158"/>
    </row>
    <row r="427" spans="1:12" ht="28.5" x14ac:dyDescent="0.2">
      <c r="A427" s="158" t="s">
        <v>2041</v>
      </c>
      <c r="B427" s="158" t="s">
        <v>1512</v>
      </c>
      <c r="C427" s="158" t="s">
        <v>60</v>
      </c>
      <c r="D427" s="159">
        <v>43466</v>
      </c>
      <c r="E427" s="159"/>
      <c r="F427" s="160" t="s">
        <v>1344</v>
      </c>
      <c r="G427" s="158" t="s">
        <v>1348</v>
      </c>
      <c r="H427" s="159">
        <v>44229.629689814799</v>
      </c>
      <c r="I427" s="158"/>
      <c r="J427" s="158"/>
      <c r="K427" s="160" t="s">
        <v>1344</v>
      </c>
      <c r="L427" s="158"/>
    </row>
    <row r="428" spans="1:12" ht="28.5" x14ac:dyDescent="0.2">
      <c r="A428" s="158" t="s">
        <v>2042</v>
      </c>
      <c r="B428" s="158" t="s">
        <v>1513</v>
      </c>
      <c r="C428" s="158" t="s">
        <v>60</v>
      </c>
      <c r="D428" s="159">
        <v>43466</v>
      </c>
      <c r="E428" s="159"/>
      <c r="F428" s="160" t="s">
        <v>1344</v>
      </c>
      <c r="G428" s="158" t="s">
        <v>1348</v>
      </c>
      <c r="H428" s="159">
        <v>44229.629689814799</v>
      </c>
      <c r="I428" s="158"/>
      <c r="J428" s="158"/>
      <c r="K428" s="160" t="s">
        <v>1344</v>
      </c>
      <c r="L428" s="158"/>
    </row>
    <row r="429" spans="1:12" ht="28.5" x14ac:dyDescent="0.2">
      <c r="A429" s="158" t="s">
        <v>2043</v>
      </c>
      <c r="B429" s="158" t="s">
        <v>1514</v>
      </c>
      <c r="C429" s="158" t="s">
        <v>60</v>
      </c>
      <c r="D429" s="159">
        <v>43466</v>
      </c>
      <c r="E429" s="159"/>
      <c r="F429" s="160" t="s">
        <v>1344</v>
      </c>
      <c r="G429" s="158" t="s">
        <v>1348</v>
      </c>
      <c r="H429" s="159">
        <v>44229.629689814799</v>
      </c>
      <c r="I429" s="158"/>
      <c r="J429" s="158"/>
      <c r="K429" s="160" t="s">
        <v>1344</v>
      </c>
      <c r="L429" s="158"/>
    </row>
    <row r="430" spans="1:12" ht="28.5" x14ac:dyDescent="0.2">
      <c r="A430" s="158" t="s">
        <v>2044</v>
      </c>
      <c r="B430" s="158" t="s">
        <v>1598</v>
      </c>
      <c r="C430" s="158" t="s">
        <v>60</v>
      </c>
      <c r="D430" s="159">
        <v>43466</v>
      </c>
      <c r="E430" s="159"/>
      <c r="F430" s="160" t="s">
        <v>1344</v>
      </c>
      <c r="G430" s="158" t="s">
        <v>1348</v>
      </c>
      <c r="H430" s="159">
        <v>44229.629689814799</v>
      </c>
      <c r="I430" s="158"/>
      <c r="J430" s="158"/>
      <c r="K430" s="160" t="s">
        <v>1344</v>
      </c>
      <c r="L430" s="158"/>
    </row>
    <row r="431" spans="1:12" ht="28.5" x14ac:dyDescent="0.2">
      <c r="A431" s="158" t="s">
        <v>270</v>
      </c>
      <c r="B431" s="158" t="s">
        <v>2045</v>
      </c>
      <c r="C431" s="158" t="s">
        <v>60</v>
      </c>
      <c r="D431" s="159">
        <v>42370</v>
      </c>
      <c r="E431" s="159"/>
      <c r="F431" s="160" t="s">
        <v>1344</v>
      </c>
      <c r="G431" s="158" t="s">
        <v>1348</v>
      </c>
      <c r="H431" s="159">
        <v>44229.629689814799</v>
      </c>
      <c r="I431" s="158"/>
      <c r="J431" s="158"/>
      <c r="K431" s="160" t="s">
        <v>1344</v>
      </c>
      <c r="L431" s="158"/>
    </row>
    <row r="432" spans="1:12" ht="28.5" x14ac:dyDescent="0.2">
      <c r="A432" s="158" t="s">
        <v>2046</v>
      </c>
      <c r="B432" s="158" t="s">
        <v>1845</v>
      </c>
      <c r="C432" s="158" t="s">
        <v>60</v>
      </c>
      <c r="D432" s="159">
        <v>43831</v>
      </c>
      <c r="E432" s="159"/>
      <c r="F432" s="160" t="s">
        <v>1344</v>
      </c>
      <c r="G432" s="158" t="s">
        <v>1348</v>
      </c>
      <c r="H432" s="159">
        <v>44229.629689814799</v>
      </c>
      <c r="I432" s="158"/>
      <c r="J432" s="158"/>
      <c r="K432" s="160" t="s">
        <v>1344</v>
      </c>
      <c r="L432" s="158"/>
    </row>
    <row r="433" spans="1:12" ht="42.75" x14ac:dyDescent="0.2">
      <c r="A433" s="158" t="s">
        <v>2047</v>
      </c>
      <c r="B433" s="158" t="s">
        <v>1846</v>
      </c>
      <c r="C433" s="158" t="s">
        <v>60</v>
      </c>
      <c r="D433" s="159">
        <v>43831</v>
      </c>
      <c r="E433" s="159"/>
      <c r="F433" s="160" t="s">
        <v>1344</v>
      </c>
      <c r="G433" s="158" t="s">
        <v>1348</v>
      </c>
      <c r="H433" s="159">
        <v>44229.629689814799</v>
      </c>
      <c r="I433" s="158"/>
      <c r="J433" s="158"/>
      <c r="K433" s="160" t="s">
        <v>1344</v>
      </c>
      <c r="L433" s="158"/>
    </row>
    <row r="434" spans="1:12" ht="28.5" x14ac:dyDescent="0.2">
      <c r="A434" s="158" t="s">
        <v>2048</v>
      </c>
      <c r="B434" s="158" t="s">
        <v>1636</v>
      </c>
      <c r="C434" s="158" t="s">
        <v>60</v>
      </c>
      <c r="D434" s="159"/>
      <c r="E434" s="159"/>
      <c r="F434" s="160" t="s">
        <v>1344</v>
      </c>
      <c r="G434" s="158" t="s">
        <v>1348</v>
      </c>
      <c r="H434" s="159">
        <v>44229.629689814799</v>
      </c>
      <c r="I434" s="158"/>
      <c r="J434" s="158"/>
      <c r="K434" s="160" t="s">
        <v>1344</v>
      </c>
      <c r="L434" s="158"/>
    </row>
    <row r="435" spans="1:12" ht="28.5" x14ac:dyDescent="0.2">
      <c r="A435" s="158" t="s">
        <v>435</v>
      </c>
      <c r="B435" s="158" t="s">
        <v>2049</v>
      </c>
      <c r="C435" s="158" t="s">
        <v>60</v>
      </c>
      <c r="D435" s="159">
        <v>43466</v>
      </c>
      <c r="E435" s="159"/>
      <c r="F435" s="160" t="s">
        <v>1344</v>
      </c>
      <c r="G435" s="158" t="s">
        <v>1348</v>
      </c>
      <c r="H435" s="159">
        <v>44229.629689814799</v>
      </c>
      <c r="I435" s="158"/>
      <c r="J435" s="158"/>
      <c r="K435" s="160" t="s">
        <v>1344</v>
      </c>
      <c r="L435" s="158"/>
    </row>
    <row r="436" spans="1:12" ht="71.25" x14ac:dyDescent="0.2">
      <c r="A436" s="158" t="s">
        <v>2050</v>
      </c>
      <c r="B436" s="158" t="s">
        <v>2051</v>
      </c>
      <c r="C436" s="158"/>
      <c r="D436" s="159">
        <v>44013</v>
      </c>
      <c r="E436" s="159"/>
      <c r="F436" s="160" t="s">
        <v>1344</v>
      </c>
      <c r="G436" s="158"/>
      <c r="H436" s="159"/>
      <c r="I436" s="158"/>
      <c r="J436" s="158"/>
      <c r="K436" s="160" t="s">
        <v>1344</v>
      </c>
      <c r="L436" s="158" t="s">
        <v>1849</v>
      </c>
    </row>
    <row r="437" spans="1:12" ht="42.75" x14ac:dyDescent="0.2">
      <c r="A437" s="158" t="s">
        <v>2052</v>
      </c>
      <c r="B437" s="158" t="s">
        <v>2053</v>
      </c>
      <c r="C437" s="158" t="s">
        <v>1371</v>
      </c>
      <c r="D437" s="159">
        <v>43831</v>
      </c>
      <c r="E437" s="159"/>
      <c r="F437" s="160" t="s">
        <v>1344</v>
      </c>
      <c r="G437" s="158"/>
      <c r="H437" s="159"/>
      <c r="I437" s="158"/>
      <c r="J437" s="158"/>
      <c r="K437" s="160" t="s">
        <v>1344</v>
      </c>
      <c r="L437" s="158"/>
    </row>
    <row r="438" spans="1:12" ht="28.5" x14ac:dyDescent="0.2">
      <c r="A438" s="158" t="s">
        <v>2054</v>
      </c>
      <c r="B438" s="158" t="s">
        <v>2055</v>
      </c>
      <c r="C438" s="158" t="s">
        <v>60</v>
      </c>
      <c r="D438" s="159">
        <v>42370</v>
      </c>
      <c r="E438" s="159"/>
      <c r="F438" s="160" t="s">
        <v>1344</v>
      </c>
      <c r="G438" s="158" t="s">
        <v>1348</v>
      </c>
      <c r="H438" s="159">
        <v>44229.629689814799</v>
      </c>
      <c r="I438" s="158"/>
      <c r="J438" s="158"/>
      <c r="K438" s="160" t="s">
        <v>1344</v>
      </c>
      <c r="L438" s="158"/>
    </row>
    <row r="439" spans="1:12" ht="42.75" x14ac:dyDescent="0.2">
      <c r="A439" s="158" t="s">
        <v>2056</v>
      </c>
      <c r="B439" s="158" t="s">
        <v>2057</v>
      </c>
      <c r="C439" s="158"/>
      <c r="D439" s="159"/>
      <c r="E439" s="159"/>
      <c r="F439" s="160" t="s">
        <v>1344</v>
      </c>
      <c r="G439" s="158" t="s">
        <v>1345</v>
      </c>
      <c r="H439" s="159">
        <v>43137.508308599499</v>
      </c>
      <c r="I439" s="158"/>
      <c r="J439" s="158"/>
      <c r="K439" s="160" t="s">
        <v>1344</v>
      </c>
      <c r="L439" s="158"/>
    </row>
    <row r="440" spans="1:12" ht="28.5" x14ac:dyDescent="0.2">
      <c r="A440" s="158" t="s">
        <v>2058</v>
      </c>
      <c r="B440" s="158" t="s">
        <v>2059</v>
      </c>
      <c r="C440" s="158" t="s">
        <v>60</v>
      </c>
      <c r="D440" s="159">
        <v>43466</v>
      </c>
      <c r="E440" s="159"/>
      <c r="F440" s="160" t="s">
        <v>1344</v>
      </c>
      <c r="G440" s="158" t="s">
        <v>1348</v>
      </c>
      <c r="H440" s="159">
        <v>44229.629689814799</v>
      </c>
      <c r="I440" s="158"/>
      <c r="J440" s="158"/>
      <c r="K440" s="160" t="s">
        <v>1344</v>
      </c>
      <c r="L440" s="158"/>
    </row>
    <row r="441" spans="1:12" ht="28.5" x14ac:dyDescent="0.2">
      <c r="A441" s="158" t="s">
        <v>2060</v>
      </c>
      <c r="B441" s="158" t="s">
        <v>1772</v>
      </c>
      <c r="C441" s="158"/>
      <c r="D441" s="159">
        <v>43101</v>
      </c>
      <c r="E441" s="159"/>
      <c r="F441" s="160" t="s">
        <v>1344</v>
      </c>
      <c r="G441" s="158" t="s">
        <v>1345</v>
      </c>
      <c r="H441" s="159">
        <v>43137.508308599499</v>
      </c>
      <c r="I441" s="158"/>
      <c r="J441" s="158"/>
      <c r="K441" s="160" t="s">
        <v>1344</v>
      </c>
      <c r="L441" s="158"/>
    </row>
    <row r="442" spans="1:12" ht="42.75" x14ac:dyDescent="0.2">
      <c r="A442" s="158" t="s">
        <v>2061</v>
      </c>
      <c r="B442" s="158" t="s">
        <v>2062</v>
      </c>
      <c r="C442" s="158" t="s">
        <v>60</v>
      </c>
      <c r="D442" s="159">
        <v>42826</v>
      </c>
      <c r="E442" s="159"/>
      <c r="F442" s="160" t="s">
        <v>1344</v>
      </c>
      <c r="G442" s="158" t="s">
        <v>1348</v>
      </c>
      <c r="H442" s="159">
        <v>44229.629689814799</v>
      </c>
      <c r="I442" s="158"/>
      <c r="J442" s="158"/>
      <c r="K442" s="160" t="s">
        <v>1344</v>
      </c>
      <c r="L442" s="158"/>
    </row>
    <row r="443" spans="1:12" ht="57" x14ac:dyDescent="0.2">
      <c r="A443" s="158" t="s">
        <v>2063</v>
      </c>
      <c r="B443" s="158" t="s">
        <v>2064</v>
      </c>
      <c r="C443" s="158" t="s">
        <v>60</v>
      </c>
      <c r="D443" s="159">
        <v>42826</v>
      </c>
      <c r="E443" s="159"/>
      <c r="F443" s="160" t="s">
        <v>1344</v>
      </c>
      <c r="G443" s="158" t="s">
        <v>1348</v>
      </c>
      <c r="H443" s="159">
        <v>44229.629689814799</v>
      </c>
      <c r="I443" s="158"/>
      <c r="J443" s="158"/>
      <c r="K443" s="160" t="s">
        <v>1344</v>
      </c>
      <c r="L443" s="158"/>
    </row>
    <row r="444" spans="1:12" ht="28.5" x14ac:dyDescent="0.2">
      <c r="A444" s="158" t="s">
        <v>2065</v>
      </c>
      <c r="B444" s="158" t="s">
        <v>2066</v>
      </c>
      <c r="C444" s="158" t="s">
        <v>60</v>
      </c>
      <c r="D444" s="159">
        <v>42826</v>
      </c>
      <c r="E444" s="159"/>
      <c r="F444" s="160" t="s">
        <v>1344</v>
      </c>
      <c r="G444" s="158" t="s">
        <v>1348</v>
      </c>
      <c r="H444" s="159">
        <v>44229.629689814799</v>
      </c>
      <c r="I444" s="158"/>
      <c r="J444" s="158"/>
      <c r="K444" s="160" t="s">
        <v>1344</v>
      </c>
      <c r="L444" s="158"/>
    </row>
    <row r="445" spans="1:12" ht="57" x14ac:dyDescent="0.2">
      <c r="A445" s="158" t="s">
        <v>2067</v>
      </c>
      <c r="B445" s="158" t="s">
        <v>2068</v>
      </c>
      <c r="C445" s="158" t="s">
        <v>60</v>
      </c>
      <c r="D445" s="159">
        <v>43983</v>
      </c>
      <c r="E445" s="159"/>
      <c r="F445" s="160" t="s">
        <v>1344</v>
      </c>
      <c r="G445" s="158" t="s">
        <v>1348</v>
      </c>
      <c r="H445" s="159">
        <v>44229.629689814799</v>
      </c>
      <c r="I445" s="158"/>
      <c r="J445" s="158"/>
      <c r="K445" s="160" t="s">
        <v>1344</v>
      </c>
      <c r="L445" s="158"/>
    </row>
    <row r="446" spans="1:12" ht="57" x14ac:dyDescent="0.2">
      <c r="A446" s="158" t="s">
        <v>2069</v>
      </c>
      <c r="B446" s="158" t="s">
        <v>1434</v>
      </c>
      <c r="C446" s="158" t="s">
        <v>60</v>
      </c>
      <c r="D446" s="159">
        <v>43831</v>
      </c>
      <c r="E446" s="159"/>
      <c r="F446" s="160" t="s">
        <v>1344</v>
      </c>
      <c r="G446" s="158" t="s">
        <v>1348</v>
      </c>
      <c r="H446" s="159">
        <v>44229.629689814799</v>
      </c>
      <c r="I446" s="158"/>
      <c r="J446" s="158"/>
      <c r="K446" s="160" t="s">
        <v>1344</v>
      </c>
      <c r="L446" s="158"/>
    </row>
    <row r="447" spans="1:12" ht="28.5" x14ac:dyDescent="0.2">
      <c r="A447" s="158" t="s">
        <v>2070</v>
      </c>
      <c r="B447" s="158" t="s">
        <v>1515</v>
      </c>
      <c r="C447" s="158" t="s">
        <v>60</v>
      </c>
      <c r="D447" s="159">
        <v>43466</v>
      </c>
      <c r="E447" s="159"/>
      <c r="F447" s="160" t="s">
        <v>1344</v>
      </c>
      <c r="G447" s="158" t="s">
        <v>1348</v>
      </c>
      <c r="H447" s="159">
        <v>44229.629689814799</v>
      </c>
      <c r="I447" s="158"/>
      <c r="J447" s="158"/>
      <c r="K447" s="160" t="s">
        <v>1344</v>
      </c>
      <c r="L447" s="158"/>
    </row>
    <row r="448" spans="1:12" ht="28.5" x14ac:dyDescent="0.2">
      <c r="A448" s="158" t="s">
        <v>2071</v>
      </c>
      <c r="B448" s="158" t="s">
        <v>1631</v>
      </c>
      <c r="C448" s="158" t="s">
        <v>60</v>
      </c>
      <c r="D448" s="159">
        <v>43831</v>
      </c>
      <c r="E448" s="159"/>
      <c r="F448" s="160" t="s">
        <v>1344</v>
      </c>
      <c r="G448" s="158" t="s">
        <v>1348</v>
      </c>
      <c r="H448" s="159">
        <v>44229.629689814799</v>
      </c>
      <c r="I448" s="158"/>
      <c r="J448" s="158"/>
      <c r="K448" s="160" t="s">
        <v>1344</v>
      </c>
      <c r="L448" s="158"/>
    </row>
    <row r="449" spans="1:12" ht="28.5" x14ac:dyDescent="0.2">
      <c r="A449" s="158" t="s">
        <v>2072</v>
      </c>
      <c r="B449" s="158" t="s">
        <v>1647</v>
      </c>
      <c r="C449" s="158" t="s">
        <v>60</v>
      </c>
      <c r="D449" s="159">
        <v>43831</v>
      </c>
      <c r="E449" s="159"/>
      <c r="F449" s="160" t="s">
        <v>1344</v>
      </c>
      <c r="G449" s="158" t="s">
        <v>1348</v>
      </c>
      <c r="H449" s="159">
        <v>44229.629689814799</v>
      </c>
      <c r="I449" s="158"/>
      <c r="J449" s="158"/>
      <c r="K449" s="160" t="s">
        <v>1344</v>
      </c>
      <c r="L449" s="158"/>
    </row>
    <row r="450" spans="1:12" ht="71.25" x14ac:dyDescent="0.2">
      <c r="A450" s="158" t="s">
        <v>2073</v>
      </c>
      <c r="B450" s="158" t="s">
        <v>2074</v>
      </c>
      <c r="C450" s="158" t="s">
        <v>60</v>
      </c>
      <c r="D450" s="159">
        <v>43466</v>
      </c>
      <c r="E450" s="159"/>
      <c r="F450" s="160" t="s">
        <v>1344</v>
      </c>
      <c r="G450" s="158" t="s">
        <v>1348</v>
      </c>
      <c r="H450" s="159">
        <v>44229.629689814799</v>
      </c>
      <c r="I450" s="158"/>
      <c r="J450" s="158"/>
      <c r="K450" s="160" t="s">
        <v>1344</v>
      </c>
      <c r="L450" s="158"/>
    </row>
    <row r="451" spans="1:12" ht="28.5" x14ac:dyDescent="0.2">
      <c r="A451" s="158" t="s">
        <v>2075</v>
      </c>
      <c r="B451" s="158" t="s">
        <v>1731</v>
      </c>
      <c r="C451" s="158" t="s">
        <v>60</v>
      </c>
      <c r="D451" s="159">
        <v>43831</v>
      </c>
      <c r="E451" s="159"/>
      <c r="F451" s="160" t="s">
        <v>1344</v>
      </c>
      <c r="G451" s="158" t="s">
        <v>1348</v>
      </c>
      <c r="H451" s="159">
        <v>44229.629689814799</v>
      </c>
      <c r="I451" s="158"/>
      <c r="J451" s="158"/>
      <c r="K451" s="160" t="s">
        <v>1344</v>
      </c>
      <c r="L451" s="158"/>
    </row>
    <row r="452" spans="1:12" ht="28.5" x14ac:dyDescent="0.2">
      <c r="A452" s="158" t="s">
        <v>2076</v>
      </c>
      <c r="B452" s="158" t="s">
        <v>2077</v>
      </c>
      <c r="C452" s="158" t="s">
        <v>60</v>
      </c>
      <c r="D452" s="159">
        <v>43101</v>
      </c>
      <c r="E452" s="159"/>
      <c r="F452" s="160" t="s">
        <v>1344</v>
      </c>
      <c r="G452" s="158" t="s">
        <v>1348</v>
      </c>
      <c r="H452" s="159">
        <v>44229.629689814799</v>
      </c>
      <c r="I452" s="158"/>
      <c r="J452" s="158"/>
      <c r="K452" s="160" t="s">
        <v>1344</v>
      </c>
      <c r="L452" s="158"/>
    </row>
    <row r="453" spans="1:12" ht="28.5" x14ac:dyDescent="0.2">
      <c r="A453" s="158" t="s">
        <v>2078</v>
      </c>
      <c r="B453" s="158" t="s">
        <v>1739</v>
      </c>
      <c r="C453" s="158" t="s">
        <v>60</v>
      </c>
      <c r="D453" s="159">
        <v>43831</v>
      </c>
      <c r="E453" s="159"/>
      <c r="F453" s="160" t="s">
        <v>1344</v>
      </c>
      <c r="G453" s="158" t="s">
        <v>1348</v>
      </c>
      <c r="H453" s="159">
        <v>44229.629689814799</v>
      </c>
      <c r="I453" s="158"/>
      <c r="J453" s="158"/>
      <c r="K453" s="160" t="s">
        <v>1344</v>
      </c>
      <c r="L453" s="158"/>
    </row>
    <row r="454" spans="1:12" ht="28.5" x14ac:dyDescent="0.2">
      <c r="A454" s="158" t="s">
        <v>2079</v>
      </c>
      <c r="B454" s="158" t="s">
        <v>1793</v>
      </c>
      <c r="C454" s="158" t="s">
        <v>60</v>
      </c>
      <c r="D454" s="159">
        <v>43466</v>
      </c>
      <c r="E454" s="159"/>
      <c r="F454" s="160" t="s">
        <v>1344</v>
      </c>
      <c r="G454" s="158" t="s">
        <v>1348</v>
      </c>
      <c r="H454" s="159">
        <v>44229.629689814799</v>
      </c>
      <c r="I454" s="158"/>
      <c r="J454" s="158"/>
      <c r="K454" s="160" t="s">
        <v>1344</v>
      </c>
      <c r="L454" s="158"/>
    </row>
    <row r="455" spans="1:12" ht="14.25" x14ac:dyDescent="0.2">
      <c r="A455" s="158" t="s">
        <v>2080</v>
      </c>
      <c r="B455" s="158" t="s">
        <v>2081</v>
      </c>
      <c r="C455" s="158"/>
      <c r="D455" s="159"/>
      <c r="E455" s="159"/>
      <c r="F455" s="160" t="s">
        <v>1344</v>
      </c>
      <c r="G455" s="158"/>
      <c r="H455" s="159"/>
      <c r="I455" s="158"/>
      <c r="J455" s="158"/>
      <c r="K455" s="160" t="s">
        <v>1344</v>
      </c>
      <c r="L455" s="158"/>
    </row>
    <row r="456" spans="1:12" ht="28.5" x14ac:dyDescent="0.2">
      <c r="A456" s="158" t="s">
        <v>2082</v>
      </c>
      <c r="B456" s="158" t="s">
        <v>2083</v>
      </c>
      <c r="C456" s="158" t="s">
        <v>60</v>
      </c>
      <c r="D456" s="159">
        <v>42826</v>
      </c>
      <c r="E456" s="159"/>
      <c r="F456" s="160" t="s">
        <v>1344</v>
      </c>
      <c r="G456" s="158" t="s">
        <v>1348</v>
      </c>
      <c r="H456" s="159">
        <v>44229.629689814799</v>
      </c>
      <c r="I456" s="158"/>
      <c r="J456" s="158"/>
      <c r="K456" s="160" t="s">
        <v>1344</v>
      </c>
      <c r="L456" s="158"/>
    </row>
    <row r="457" spans="1:12" ht="42.75" x14ac:dyDescent="0.2">
      <c r="A457" s="158" t="s">
        <v>2084</v>
      </c>
      <c r="B457" s="158" t="s">
        <v>1856</v>
      </c>
      <c r="C457" s="158" t="s">
        <v>60</v>
      </c>
      <c r="D457" s="159">
        <v>43466</v>
      </c>
      <c r="E457" s="159"/>
      <c r="F457" s="160" t="s">
        <v>1344</v>
      </c>
      <c r="G457" s="158" t="s">
        <v>1348</v>
      </c>
      <c r="H457" s="159">
        <v>44229.629689814799</v>
      </c>
      <c r="I457" s="158"/>
      <c r="J457" s="158"/>
      <c r="K457" s="160" t="s">
        <v>1344</v>
      </c>
      <c r="L457" s="158"/>
    </row>
    <row r="458" spans="1:12" ht="28.5" x14ac:dyDescent="0.2">
      <c r="A458" s="158" t="s">
        <v>2085</v>
      </c>
      <c r="B458" s="158" t="s">
        <v>2086</v>
      </c>
      <c r="C458" s="158"/>
      <c r="D458" s="159">
        <v>43466</v>
      </c>
      <c r="E458" s="159"/>
      <c r="F458" s="160" t="s">
        <v>1344</v>
      </c>
      <c r="G458" s="158" t="s">
        <v>1523</v>
      </c>
      <c r="H458" s="159">
        <v>43941.486977662003</v>
      </c>
      <c r="I458" s="158"/>
      <c r="J458" s="158"/>
      <c r="K458" s="160" t="s">
        <v>1344</v>
      </c>
      <c r="L458" s="158"/>
    </row>
    <row r="459" spans="1:12" ht="28.5" x14ac:dyDescent="0.2">
      <c r="A459" s="158" t="s">
        <v>2087</v>
      </c>
      <c r="B459" s="158" t="s">
        <v>1885</v>
      </c>
      <c r="C459" s="158" t="s">
        <v>60</v>
      </c>
      <c r="D459" s="159">
        <v>43466</v>
      </c>
      <c r="E459" s="159"/>
      <c r="F459" s="160" t="s">
        <v>1344</v>
      </c>
      <c r="G459" s="158" t="s">
        <v>1348</v>
      </c>
      <c r="H459" s="159">
        <v>44229.629689814799</v>
      </c>
      <c r="I459" s="158"/>
      <c r="J459" s="158"/>
      <c r="K459" s="160" t="s">
        <v>1344</v>
      </c>
      <c r="L459" s="158"/>
    </row>
    <row r="460" spans="1:12" ht="14.25" x14ac:dyDescent="0.2">
      <c r="A460" s="158" t="s">
        <v>2088</v>
      </c>
      <c r="B460" s="158" t="s">
        <v>1633</v>
      </c>
      <c r="C460" s="158"/>
      <c r="D460" s="159"/>
      <c r="E460" s="159"/>
      <c r="F460" s="160" t="s">
        <v>1344</v>
      </c>
      <c r="G460" s="158"/>
      <c r="H460" s="159"/>
      <c r="I460" s="158"/>
      <c r="J460" s="158"/>
      <c r="K460" s="160" t="s">
        <v>1344</v>
      </c>
      <c r="L460" s="158"/>
    </row>
    <row r="461" spans="1:12" ht="28.5" x14ac:dyDescent="0.2">
      <c r="A461" s="158" t="s">
        <v>2089</v>
      </c>
      <c r="B461" s="158" t="s">
        <v>1903</v>
      </c>
      <c r="C461" s="158" t="s">
        <v>60</v>
      </c>
      <c r="D461" s="159">
        <v>43831</v>
      </c>
      <c r="E461" s="159"/>
      <c r="F461" s="160" t="s">
        <v>1344</v>
      </c>
      <c r="G461" s="158" t="s">
        <v>1348</v>
      </c>
      <c r="H461" s="159">
        <v>44229.629689814799</v>
      </c>
      <c r="I461" s="158"/>
      <c r="J461" s="158"/>
      <c r="K461" s="160" t="s">
        <v>1344</v>
      </c>
      <c r="L461" s="158"/>
    </row>
    <row r="462" spans="1:12" ht="28.5" x14ac:dyDescent="0.2">
      <c r="A462" s="158" t="s">
        <v>2090</v>
      </c>
      <c r="B462" s="158" t="s">
        <v>1907</v>
      </c>
      <c r="C462" s="158" t="s">
        <v>60</v>
      </c>
      <c r="D462" s="159">
        <v>43831</v>
      </c>
      <c r="E462" s="159"/>
      <c r="F462" s="160" t="s">
        <v>1344</v>
      </c>
      <c r="G462" s="158" t="s">
        <v>1348</v>
      </c>
      <c r="H462" s="159">
        <v>44229.629689814799</v>
      </c>
      <c r="I462" s="158"/>
      <c r="J462" s="158"/>
      <c r="K462" s="160" t="s">
        <v>1344</v>
      </c>
      <c r="L462" s="158"/>
    </row>
    <row r="463" spans="1:12" ht="28.5" x14ac:dyDescent="0.2">
      <c r="A463" s="158" t="s">
        <v>2091</v>
      </c>
      <c r="B463" s="158" t="s">
        <v>1922</v>
      </c>
      <c r="C463" s="158" t="s">
        <v>60</v>
      </c>
      <c r="D463" s="159">
        <v>43101</v>
      </c>
      <c r="E463" s="159"/>
      <c r="F463" s="160" t="s">
        <v>1344</v>
      </c>
      <c r="G463" s="158" t="s">
        <v>1348</v>
      </c>
      <c r="H463" s="159">
        <v>44229.629689814799</v>
      </c>
      <c r="I463" s="158"/>
      <c r="J463" s="158"/>
      <c r="K463" s="160" t="s">
        <v>1344</v>
      </c>
      <c r="L463" s="158"/>
    </row>
    <row r="464" spans="1:12" ht="42.75" x14ac:dyDescent="0.2">
      <c r="A464" s="158" t="s">
        <v>2092</v>
      </c>
      <c r="B464" s="158" t="s">
        <v>1923</v>
      </c>
      <c r="C464" s="158" t="s">
        <v>60</v>
      </c>
      <c r="D464" s="159">
        <v>43101</v>
      </c>
      <c r="E464" s="159"/>
      <c r="F464" s="160" t="s">
        <v>1344</v>
      </c>
      <c r="G464" s="158" t="s">
        <v>1348</v>
      </c>
      <c r="H464" s="159">
        <v>44229.629689814799</v>
      </c>
      <c r="I464" s="158"/>
      <c r="J464" s="158"/>
      <c r="K464" s="160" t="s">
        <v>1344</v>
      </c>
      <c r="L464" s="158"/>
    </row>
    <row r="465" spans="1:12" ht="28.5" x14ac:dyDescent="0.2">
      <c r="A465" s="158" t="s">
        <v>2093</v>
      </c>
      <c r="B465" s="158" t="s">
        <v>1924</v>
      </c>
      <c r="C465" s="158" t="s">
        <v>60</v>
      </c>
      <c r="D465" s="159">
        <v>42736</v>
      </c>
      <c r="E465" s="159"/>
      <c r="F465" s="160" t="s">
        <v>1344</v>
      </c>
      <c r="G465" s="158" t="s">
        <v>1348</v>
      </c>
      <c r="H465" s="159">
        <v>44229.629689814799</v>
      </c>
      <c r="I465" s="158"/>
      <c r="J465" s="158"/>
      <c r="K465" s="160" t="s">
        <v>1344</v>
      </c>
      <c r="L465" s="158"/>
    </row>
    <row r="466" spans="1:12" ht="28.5" x14ac:dyDescent="0.2">
      <c r="A466" s="158" t="s">
        <v>2094</v>
      </c>
      <c r="B466" s="158" t="s">
        <v>1925</v>
      </c>
      <c r="C466" s="158" t="s">
        <v>60</v>
      </c>
      <c r="D466" s="159">
        <v>43101</v>
      </c>
      <c r="E466" s="159"/>
      <c r="F466" s="160" t="s">
        <v>1344</v>
      </c>
      <c r="G466" s="158" t="s">
        <v>1348</v>
      </c>
      <c r="H466" s="159">
        <v>44229.629689814799</v>
      </c>
      <c r="I466" s="158"/>
      <c r="J466" s="158"/>
      <c r="K466" s="160" t="s">
        <v>1344</v>
      </c>
      <c r="L466" s="158"/>
    </row>
    <row r="467" spans="1:12" ht="28.5" x14ac:dyDescent="0.2">
      <c r="A467" s="158" t="s">
        <v>2095</v>
      </c>
      <c r="B467" s="158" t="s">
        <v>1522</v>
      </c>
      <c r="C467" s="158"/>
      <c r="D467" s="159"/>
      <c r="E467" s="159"/>
      <c r="F467" s="160" t="s">
        <v>1344</v>
      </c>
      <c r="G467" s="158" t="s">
        <v>1523</v>
      </c>
      <c r="H467" s="159">
        <v>43941.486977662003</v>
      </c>
      <c r="I467" s="158"/>
      <c r="J467" s="158"/>
      <c r="K467" s="160" t="s">
        <v>1344</v>
      </c>
      <c r="L467" s="158"/>
    </row>
    <row r="468" spans="1:12" ht="28.5" x14ac:dyDescent="0.2">
      <c r="A468" s="158" t="s">
        <v>388</v>
      </c>
      <c r="B468" s="158" t="s">
        <v>2096</v>
      </c>
      <c r="C468" s="158" t="s">
        <v>60</v>
      </c>
      <c r="D468" s="159">
        <v>42370</v>
      </c>
      <c r="E468" s="159"/>
      <c r="F468" s="160" t="s">
        <v>1344</v>
      </c>
      <c r="G468" s="158" t="s">
        <v>1348</v>
      </c>
      <c r="H468" s="159">
        <v>44229.629689814799</v>
      </c>
      <c r="I468" s="158"/>
      <c r="J468" s="158"/>
      <c r="K468" s="160" t="s">
        <v>1344</v>
      </c>
      <c r="L468" s="158"/>
    </row>
    <row r="469" spans="1:12" ht="14.25" x14ac:dyDescent="0.2">
      <c r="A469" s="158" t="s">
        <v>2097</v>
      </c>
      <c r="B469" s="158" t="s">
        <v>1633</v>
      </c>
      <c r="C469" s="158"/>
      <c r="D469" s="159"/>
      <c r="E469" s="159"/>
      <c r="F469" s="160" t="s">
        <v>1344</v>
      </c>
      <c r="G469" s="158"/>
      <c r="H469" s="159"/>
      <c r="I469" s="158"/>
      <c r="J469" s="158"/>
      <c r="K469" s="160" t="s">
        <v>1344</v>
      </c>
      <c r="L469" s="158"/>
    </row>
    <row r="470" spans="1:12" ht="57" x14ac:dyDescent="0.2">
      <c r="A470" s="158" t="s">
        <v>2098</v>
      </c>
      <c r="B470" s="158" t="s">
        <v>1634</v>
      </c>
      <c r="C470" s="158" t="s">
        <v>60</v>
      </c>
      <c r="D470" s="159">
        <v>42736</v>
      </c>
      <c r="E470" s="159"/>
      <c r="F470" s="160" t="s">
        <v>1344</v>
      </c>
      <c r="G470" s="158" t="s">
        <v>1348</v>
      </c>
      <c r="H470" s="159">
        <v>44229.629689814799</v>
      </c>
      <c r="I470" s="158"/>
      <c r="J470" s="158"/>
      <c r="K470" s="160" t="s">
        <v>1344</v>
      </c>
      <c r="L470" s="158"/>
    </row>
    <row r="471" spans="1:12" ht="28.5" x14ac:dyDescent="0.2">
      <c r="A471" s="158" t="s">
        <v>2099</v>
      </c>
      <c r="B471" s="158" t="s">
        <v>1635</v>
      </c>
      <c r="C471" s="158" t="s">
        <v>60</v>
      </c>
      <c r="D471" s="159">
        <v>42736</v>
      </c>
      <c r="E471" s="159"/>
      <c r="F471" s="160" t="s">
        <v>1344</v>
      </c>
      <c r="G471" s="158" t="s">
        <v>1348</v>
      </c>
      <c r="H471" s="159">
        <v>44229.629689814799</v>
      </c>
      <c r="I471" s="158"/>
      <c r="J471" s="158"/>
      <c r="K471" s="160" t="s">
        <v>1344</v>
      </c>
      <c r="L471" s="158"/>
    </row>
    <row r="472" spans="1:12" ht="28.5" x14ac:dyDescent="0.2">
      <c r="A472" s="158" t="s">
        <v>2100</v>
      </c>
      <c r="B472" s="158" t="s">
        <v>1639</v>
      </c>
      <c r="C472" s="158" t="s">
        <v>60</v>
      </c>
      <c r="D472" s="159">
        <v>42736</v>
      </c>
      <c r="E472" s="159"/>
      <c r="F472" s="160" t="s">
        <v>1344</v>
      </c>
      <c r="G472" s="158" t="s">
        <v>1348</v>
      </c>
      <c r="H472" s="159">
        <v>44229.629689814799</v>
      </c>
      <c r="I472" s="158"/>
      <c r="J472" s="158"/>
      <c r="K472" s="160" t="s">
        <v>1344</v>
      </c>
      <c r="L472" s="158"/>
    </row>
    <row r="473" spans="1:12" ht="28.5" x14ac:dyDescent="0.2">
      <c r="A473" s="158" t="s">
        <v>2101</v>
      </c>
      <c r="B473" s="158" t="s">
        <v>1350</v>
      </c>
      <c r="C473" s="158"/>
      <c r="D473" s="159"/>
      <c r="E473" s="159"/>
      <c r="F473" s="160" t="s">
        <v>1344</v>
      </c>
      <c r="G473" s="158" t="s">
        <v>1345</v>
      </c>
      <c r="H473" s="159">
        <v>43137.508308599499</v>
      </c>
      <c r="I473" s="158"/>
      <c r="J473" s="158"/>
      <c r="K473" s="160" t="s">
        <v>1344</v>
      </c>
      <c r="L473" s="158"/>
    </row>
    <row r="474" spans="1:12" ht="28.5" x14ac:dyDescent="0.2">
      <c r="A474" s="158" t="s">
        <v>2102</v>
      </c>
      <c r="B474" s="158" t="s">
        <v>1416</v>
      </c>
      <c r="C474" s="158" t="s">
        <v>60</v>
      </c>
      <c r="D474" s="159">
        <v>43831</v>
      </c>
      <c r="E474" s="159"/>
      <c r="F474" s="160" t="s">
        <v>1344</v>
      </c>
      <c r="G474" s="158" t="s">
        <v>1348</v>
      </c>
      <c r="H474" s="159">
        <v>44229.629689814799</v>
      </c>
      <c r="I474" s="158"/>
      <c r="J474" s="158"/>
      <c r="K474" s="160" t="s">
        <v>1344</v>
      </c>
      <c r="L474" s="158"/>
    </row>
    <row r="475" spans="1:12" ht="28.5" x14ac:dyDescent="0.2">
      <c r="A475" s="158" t="s">
        <v>2103</v>
      </c>
      <c r="B475" s="158" t="s">
        <v>1987</v>
      </c>
      <c r="C475" s="158"/>
      <c r="D475" s="159">
        <v>42370</v>
      </c>
      <c r="E475" s="159"/>
      <c r="F475" s="160" t="s">
        <v>1344</v>
      </c>
      <c r="G475" s="158" t="s">
        <v>1523</v>
      </c>
      <c r="H475" s="159">
        <v>43941.486977662003</v>
      </c>
      <c r="I475" s="158"/>
      <c r="J475" s="158"/>
      <c r="K475" s="160" t="s">
        <v>1344</v>
      </c>
      <c r="L475" s="158"/>
    </row>
    <row r="476" spans="1:12" ht="42.75" x14ac:dyDescent="0.2">
      <c r="A476" s="158" t="s">
        <v>2104</v>
      </c>
      <c r="B476" s="158" t="s">
        <v>2105</v>
      </c>
      <c r="C476" s="158"/>
      <c r="D476" s="159">
        <v>42424</v>
      </c>
      <c r="E476" s="159"/>
      <c r="F476" s="160" t="s">
        <v>1344</v>
      </c>
      <c r="G476" s="158" t="s">
        <v>1523</v>
      </c>
      <c r="H476" s="159">
        <v>43941.486977662003</v>
      </c>
      <c r="I476" s="158"/>
      <c r="J476" s="158"/>
      <c r="K476" s="160" t="s">
        <v>1344</v>
      </c>
      <c r="L476" s="158"/>
    </row>
    <row r="477" spans="1:12" ht="28.5" x14ac:dyDescent="0.2">
      <c r="A477" s="158" t="s">
        <v>428</v>
      </c>
      <c r="B477" s="158" t="s">
        <v>2106</v>
      </c>
      <c r="C477" s="158"/>
      <c r="D477" s="159">
        <v>42370</v>
      </c>
      <c r="E477" s="159"/>
      <c r="F477" s="160" t="s">
        <v>1344</v>
      </c>
      <c r="G477" s="158" t="s">
        <v>1523</v>
      </c>
      <c r="H477" s="159">
        <v>43941.486977662003</v>
      </c>
      <c r="I477" s="158"/>
      <c r="J477" s="158"/>
      <c r="K477" s="160" t="s">
        <v>1344</v>
      </c>
      <c r="L477" s="158"/>
    </row>
    <row r="478" spans="1:12" ht="28.5" x14ac:dyDescent="0.2">
      <c r="A478" s="158" t="s">
        <v>2107</v>
      </c>
      <c r="B478" s="158" t="s">
        <v>1871</v>
      </c>
      <c r="C478" s="158"/>
      <c r="D478" s="159">
        <v>42736</v>
      </c>
      <c r="E478" s="159"/>
      <c r="F478" s="160" t="s">
        <v>1344</v>
      </c>
      <c r="G478" s="158" t="s">
        <v>1523</v>
      </c>
      <c r="H478" s="159">
        <v>43941.486977662003</v>
      </c>
      <c r="I478" s="158"/>
      <c r="J478" s="158"/>
      <c r="K478" s="160" t="s">
        <v>1344</v>
      </c>
      <c r="L478" s="158"/>
    </row>
    <row r="479" spans="1:12" ht="28.5" x14ac:dyDescent="0.2">
      <c r="A479" s="158" t="s">
        <v>2108</v>
      </c>
      <c r="B479" s="158" t="s">
        <v>1867</v>
      </c>
      <c r="C479" s="158" t="s">
        <v>60</v>
      </c>
      <c r="D479" s="159">
        <v>42736</v>
      </c>
      <c r="E479" s="159"/>
      <c r="F479" s="160" t="s">
        <v>1344</v>
      </c>
      <c r="G479" s="158" t="s">
        <v>1348</v>
      </c>
      <c r="H479" s="159">
        <v>44229.629689814799</v>
      </c>
      <c r="I479" s="158"/>
      <c r="J479" s="158"/>
      <c r="K479" s="160" t="s">
        <v>1344</v>
      </c>
      <c r="L479" s="158"/>
    </row>
    <row r="480" spans="1:12" ht="28.5" x14ac:dyDescent="0.2">
      <c r="A480" s="158" t="s">
        <v>2109</v>
      </c>
      <c r="B480" s="158" t="s">
        <v>1879</v>
      </c>
      <c r="C480" s="158"/>
      <c r="D480" s="159"/>
      <c r="E480" s="159"/>
      <c r="F480" s="160" t="s">
        <v>1344</v>
      </c>
      <c r="G480" s="158" t="s">
        <v>1345</v>
      </c>
      <c r="H480" s="159">
        <v>43137.508308599499</v>
      </c>
      <c r="I480" s="158"/>
      <c r="J480" s="158"/>
      <c r="K480" s="160" t="s">
        <v>1344</v>
      </c>
      <c r="L480" s="158"/>
    </row>
    <row r="481" spans="1:12" ht="57" x14ac:dyDescent="0.2">
      <c r="A481" s="158" t="s">
        <v>2110</v>
      </c>
      <c r="B481" s="158" t="s">
        <v>2111</v>
      </c>
      <c r="C481" s="158"/>
      <c r="D481" s="159">
        <v>42424</v>
      </c>
      <c r="E481" s="159"/>
      <c r="F481" s="160" t="s">
        <v>1344</v>
      </c>
      <c r="G481" s="158" t="s">
        <v>1345</v>
      </c>
      <c r="H481" s="159">
        <v>43137.508308599499</v>
      </c>
      <c r="I481" s="158"/>
      <c r="J481" s="158"/>
      <c r="K481" s="160" t="s">
        <v>1344</v>
      </c>
      <c r="L481" s="158"/>
    </row>
    <row r="482" spans="1:12" ht="28.5" x14ac:dyDescent="0.2">
      <c r="A482" s="158" t="s">
        <v>2112</v>
      </c>
      <c r="B482" s="158" t="s">
        <v>1701</v>
      </c>
      <c r="C482" s="158"/>
      <c r="D482" s="159">
        <v>42736</v>
      </c>
      <c r="E482" s="159"/>
      <c r="F482" s="160" t="s">
        <v>1344</v>
      </c>
      <c r="G482" s="158" t="s">
        <v>1523</v>
      </c>
      <c r="H482" s="159">
        <v>43941.486977662003</v>
      </c>
      <c r="I482" s="158"/>
      <c r="J482" s="158"/>
      <c r="K482" s="160" t="s">
        <v>1344</v>
      </c>
      <c r="L482" s="158"/>
    </row>
    <row r="483" spans="1:12" ht="28.5" x14ac:dyDescent="0.2">
      <c r="A483" s="158" t="s">
        <v>417</v>
      </c>
      <c r="B483" s="158" t="s">
        <v>2113</v>
      </c>
      <c r="C483" s="158" t="s">
        <v>60</v>
      </c>
      <c r="D483" s="159">
        <v>42370</v>
      </c>
      <c r="E483" s="159"/>
      <c r="F483" s="160" t="s">
        <v>1344</v>
      </c>
      <c r="G483" s="158" t="s">
        <v>1348</v>
      </c>
      <c r="H483" s="159">
        <v>44229.629689814799</v>
      </c>
      <c r="I483" s="158"/>
      <c r="J483" s="158"/>
      <c r="K483" s="160" t="s">
        <v>1344</v>
      </c>
      <c r="L483" s="158"/>
    </row>
    <row r="484" spans="1:12" ht="28.5" x14ac:dyDescent="0.2">
      <c r="A484" s="158" t="s">
        <v>421</v>
      </c>
      <c r="B484" s="158" t="s">
        <v>2114</v>
      </c>
      <c r="C484" s="158" t="s">
        <v>60</v>
      </c>
      <c r="D484" s="159">
        <v>43617</v>
      </c>
      <c r="E484" s="159"/>
      <c r="F484" s="160" t="s">
        <v>1344</v>
      </c>
      <c r="G484" s="158" t="s">
        <v>1348</v>
      </c>
      <c r="H484" s="159">
        <v>44229.629689814799</v>
      </c>
      <c r="I484" s="158"/>
      <c r="J484" s="158"/>
      <c r="K484" s="160" t="s">
        <v>1344</v>
      </c>
      <c r="L484" s="158"/>
    </row>
    <row r="485" spans="1:12" ht="28.5" x14ac:dyDescent="0.2">
      <c r="A485" s="158" t="s">
        <v>2115</v>
      </c>
      <c r="B485" s="158" t="s">
        <v>2116</v>
      </c>
      <c r="C485" s="158" t="s">
        <v>60</v>
      </c>
      <c r="D485" s="159">
        <v>42370</v>
      </c>
      <c r="E485" s="159"/>
      <c r="F485" s="160" t="s">
        <v>1344</v>
      </c>
      <c r="G485" s="158" t="s">
        <v>1348</v>
      </c>
      <c r="H485" s="159">
        <v>44229.629689814799</v>
      </c>
      <c r="I485" s="158"/>
      <c r="J485" s="158"/>
      <c r="K485" s="160" t="s">
        <v>1344</v>
      </c>
      <c r="L485" s="158"/>
    </row>
    <row r="486" spans="1:12" ht="28.5" x14ac:dyDescent="0.2">
      <c r="A486" s="158" t="s">
        <v>2117</v>
      </c>
      <c r="B486" s="158" t="s">
        <v>2118</v>
      </c>
      <c r="C486" s="158"/>
      <c r="D486" s="159">
        <v>42418</v>
      </c>
      <c r="E486" s="159"/>
      <c r="F486" s="160" t="s">
        <v>1344</v>
      </c>
      <c r="G486" s="158" t="s">
        <v>1345</v>
      </c>
      <c r="H486" s="159">
        <v>43137.508308599499</v>
      </c>
      <c r="I486" s="158"/>
      <c r="J486" s="158"/>
      <c r="K486" s="160" t="s">
        <v>1344</v>
      </c>
      <c r="L486" s="158"/>
    </row>
    <row r="487" spans="1:12" ht="28.5" x14ac:dyDescent="0.2">
      <c r="A487" s="158" t="s">
        <v>2119</v>
      </c>
      <c r="B487" s="158" t="s">
        <v>1799</v>
      </c>
      <c r="C487" s="158" t="s">
        <v>60</v>
      </c>
      <c r="D487" s="159">
        <v>43466</v>
      </c>
      <c r="E487" s="159"/>
      <c r="F487" s="160" t="s">
        <v>1344</v>
      </c>
      <c r="G487" s="158" t="s">
        <v>1348</v>
      </c>
      <c r="H487" s="159">
        <v>44229.629689814799</v>
      </c>
      <c r="I487" s="158"/>
      <c r="J487" s="158"/>
      <c r="K487" s="160" t="s">
        <v>1344</v>
      </c>
      <c r="L487" s="158"/>
    </row>
    <row r="488" spans="1:12" ht="28.5" x14ac:dyDescent="0.2">
      <c r="A488" s="158" t="s">
        <v>392</v>
      </c>
      <c r="B488" s="158" t="s">
        <v>2120</v>
      </c>
      <c r="C488" s="158" t="s">
        <v>60</v>
      </c>
      <c r="D488" s="159">
        <v>43101</v>
      </c>
      <c r="E488" s="159"/>
      <c r="F488" s="160" t="s">
        <v>1344</v>
      </c>
      <c r="G488" s="158" t="s">
        <v>1348</v>
      </c>
      <c r="H488" s="159">
        <v>44229.629689814799</v>
      </c>
      <c r="I488" s="158"/>
      <c r="J488" s="158"/>
      <c r="K488" s="160" t="s">
        <v>1344</v>
      </c>
      <c r="L488" s="158"/>
    </row>
    <row r="489" spans="1:12" ht="42.75" x14ac:dyDescent="0.2">
      <c r="A489" s="158" t="s">
        <v>402</v>
      </c>
      <c r="B489" s="158" t="s">
        <v>2121</v>
      </c>
      <c r="C489" s="158" t="s">
        <v>60</v>
      </c>
      <c r="D489" s="159">
        <v>43466</v>
      </c>
      <c r="E489" s="159"/>
      <c r="F489" s="160" t="s">
        <v>1344</v>
      </c>
      <c r="G489" s="158" t="s">
        <v>1348</v>
      </c>
      <c r="H489" s="159">
        <v>44229.629689814799</v>
      </c>
      <c r="I489" s="158"/>
      <c r="J489" s="158"/>
      <c r="K489" s="160" t="s">
        <v>1344</v>
      </c>
      <c r="L489" s="158"/>
    </row>
    <row r="490" spans="1:12" ht="28.5" x14ac:dyDescent="0.2">
      <c r="A490" s="158" t="s">
        <v>241</v>
      </c>
      <c r="B490" s="158" t="s">
        <v>2122</v>
      </c>
      <c r="C490" s="158" t="s">
        <v>60</v>
      </c>
      <c r="D490" s="159">
        <v>43831</v>
      </c>
      <c r="E490" s="159"/>
      <c r="F490" s="160" t="s">
        <v>1344</v>
      </c>
      <c r="G490" s="158" t="s">
        <v>1348</v>
      </c>
      <c r="H490" s="159">
        <v>44229.629689814799</v>
      </c>
      <c r="I490" s="158"/>
      <c r="J490" s="158"/>
      <c r="K490" s="160" t="s">
        <v>1344</v>
      </c>
      <c r="L490" s="158"/>
    </row>
    <row r="491" spans="1:12" ht="28.5" x14ac:dyDescent="0.2">
      <c r="A491" s="158" t="s">
        <v>326</v>
      </c>
      <c r="B491" s="158" t="s">
        <v>2123</v>
      </c>
      <c r="C491" s="158" t="s">
        <v>60</v>
      </c>
      <c r="D491" s="159">
        <v>43831</v>
      </c>
      <c r="E491" s="159"/>
      <c r="F491" s="160" t="s">
        <v>1344</v>
      </c>
      <c r="G491" s="158" t="s">
        <v>1348</v>
      </c>
      <c r="H491" s="159">
        <v>44229.629689814799</v>
      </c>
      <c r="I491" s="158"/>
      <c r="J491" s="158"/>
      <c r="K491" s="160" t="s">
        <v>1344</v>
      </c>
      <c r="L491" s="158"/>
    </row>
    <row r="492" spans="1:12" ht="28.5" x14ac:dyDescent="0.2">
      <c r="A492" s="158" t="s">
        <v>600</v>
      </c>
      <c r="B492" s="158" t="s">
        <v>2124</v>
      </c>
      <c r="C492" s="158" t="s">
        <v>60</v>
      </c>
      <c r="D492" s="159">
        <v>44198</v>
      </c>
      <c r="E492" s="159"/>
      <c r="F492" s="160" t="s">
        <v>1344</v>
      </c>
      <c r="G492" s="158" t="s">
        <v>1348</v>
      </c>
      <c r="H492" s="159">
        <v>44229.629689814799</v>
      </c>
      <c r="I492" s="158"/>
      <c r="J492" s="158"/>
      <c r="K492" s="160" t="s">
        <v>1344</v>
      </c>
      <c r="L492" s="158"/>
    </row>
    <row r="493" spans="1:12" ht="57" x14ac:dyDescent="0.2">
      <c r="A493" s="158" t="s">
        <v>2125</v>
      </c>
      <c r="B493" s="158" t="s">
        <v>2126</v>
      </c>
      <c r="C493" s="158" t="s">
        <v>60</v>
      </c>
      <c r="D493" s="159">
        <v>44013</v>
      </c>
      <c r="E493" s="159"/>
      <c r="F493" s="160" t="s">
        <v>1344</v>
      </c>
      <c r="G493" s="158" t="s">
        <v>1348</v>
      </c>
      <c r="H493" s="159">
        <v>44229.629689814799</v>
      </c>
      <c r="I493" s="158"/>
      <c r="J493" s="158"/>
      <c r="K493" s="160" t="s">
        <v>1344</v>
      </c>
      <c r="L493" s="158"/>
    </row>
    <row r="494" spans="1:12" ht="28.5" x14ac:dyDescent="0.2">
      <c r="A494" s="158" t="s">
        <v>809</v>
      </c>
      <c r="B494" s="158" t="s">
        <v>2127</v>
      </c>
      <c r="C494" s="158"/>
      <c r="D494" s="159">
        <v>43466</v>
      </c>
      <c r="E494" s="159"/>
      <c r="F494" s="160" t="s">
        <v>1344</v>
      </c>
      <c r="G494" s="158" t="s">
        <v>1523</v>
      </c>
      <c r="H494" s="159">
        <v>43941.486977662003</v>
      </c>
      <c r="I494" s="158"/>
      <c r="J494" s="158"/>
      <c r="K494" s="160" t="s">
        <v>1344</v>
      </c>
      <c r="L494" s="158"/>
    </row>
    <row r="495" spans="1:12" ht="42.75" x14ac:dyDescent="0.2">
      <c r="A495" s="158" t="s">
        <v>2128</v>
      </c>
      <c r="B495" s="158" t="s">
        <v>2129</v>
      </c>
      <c r="C495" s="158"/>
      <c r="D495" s="159">
        <v>42370</v>
      </c>
      <c r="E495" s="159"/>
      <c r="F495" s="160" t="s">
        <v>1344</v>
      </c>
      <c r="G495" s="158" t="s">
        <v>1345</v>
      </c>
      <c r="H495" s="159">
        <v>43137.508308599499</v>
      </c>
      <c r="I495" s="158"/>
      <c r="J495" s="158"/>
      <c r="K495" s="160" t="s">
        <v>1344</v>
      </c>
      <c r="L495" s="158"/>
    </row>
    <row r="496" spans="1:12" ht="28.5" x14ac:dyDescent="0.2">
      <c r="A496" s="158" t="s">
        <v>257</v>
      </c>
      <c r="B496" s="158" t="s">
        <v>1776</v>
      </c>
      <c r="C496" s="158"/>
      <c r="D496" s="159">
        <v>42370</v>
      </c>
      <c r="E496" s="159"/>
      <c r="F496" s="160" t="s">
        <v>1344</v>
      </c>
      <c r="G496" s="158" t="s">
        <v>1523</v>
      </c>
      <c r="H496" s="159">
        <v>43941.486977662003</v>
      </c>
      <c r="I496" s="158"/>
      <c r="J496" s="158"/>
      <c r="K496" s="160" t="s">
        <v>1344</v>
      </c>
      <c r="L496" s="158"/>
    </row>
    <row r="497" spans="1:12" ht="28.5" x14ac:dyDescent="0.2">
      <c r="A497" s="158" t="s">
        <v>185</v>
      </c>
      <c r="B497" s="158" t="s">
        <v>2130</v>
      </c>
      <c r="C497" s="158"/>
      <c r="D497" s="159">
        <v>42370</v>
      </c>
      <c r="E497" s="159"/>
      <c r="F497" s="160" t="s">
        <v>1344</v>
      </c>
      <c r="G497" s="158" t="s">
        <v>1345</v>
      </c>
      <c r="H497" s="159">
        <v>43137.508308599499</v>
      </c>
      <c r="I497" s="158"/>
      <c r="J497" s="158"/>
      <c r="K497" s="160" t="s">
        <v>1344</v>
      </c>
      <c r="L497" s="158"/>
    </row>
    <row r="498" spans="1:12" ht="28.5" x14ac:dyDescent="0.2">
      <c r="A498" s="158" t="s">
        <v>2131</v>
      </c>
      <c r="B498" s="158" t="s">
        <v>2132</v>
      </c>
      <c r="C498" s="158" t="s">
        <v>60</v>
      </c>
      <c r="D498" s="159">
        <v>42370</v>
      </c>
      <c r="E498" s="159"/>
      <c r="F498" s="160" t="s">
        <v>1344</v>
      </c>
      <c r="G498" s="158" t="s">
        <v>1348</v>
      </c>
      <c r="H498" s="159">
        <v>44229.629689814799</v>
      </c>
      <c r="I498" s="158"/>
      <c r="J498" s="158"/>
      <c r="K498" s="160" t="s">
        <v>1344</v>
      </c>
      <c r="L498" s="158"/>
    </row>
    <row r="499" spans="1:12" ht="28.5" x14ac:dyDescent="0.2">
      <c r="A499" s="158" t="s">
        <v>2133</v>
      </c>
      <c r="B499" s="158" t="s">
        <v>2134</v>
      </c>
      <c r="C499" s="158"/>
      <c r="D499" s="159">
        <v>42430</v>
      </c>
      <c r="E499" s="159"/>
      <c r="F499" s="160" t="s">
        <v>1344</v>
      </c>
      <c r="G499" s="158" t="s">
        <v>1345</v>
      </c>
      <c r="H499" s="159">
        <v>43137.508308599499</v>
      </c>
      <c r="I499" s="158"/>
      <c r="J499" s="158"/>
      <c r="K499" s="160" t="s">
        <v>1344</v>
      </c>
      <c r="L499" s="158"/>
    </row>
    <row r="500" spans="1:12" ht="28.5" x14ac:dyDescent="0.2">
      <c r="A500" s="158" t="s">
        <v>245</v>
      </c>
      <c r="B500" s="158" t="s">
        <v>2135</v>
      </c>
      <c r="C500" s="158" t="s">
        <v>60</v>
      </c>
      <c r="D500" s="159">
        <v>43101</v>
      </c>
      <c r="E500" s="159"/>
      <c r="F500" s="160" t="s">
        <v>1344</v>
      </c>
      <c r="G500" s="158" t="s">
        <v>1348</v>
      </c>
      <c r="H500" s="159">
        <v>44229.629689814799</v>
      </c>
      <c r="I500" s="158"/>
      <c r="J500" s="158"/>
      <c r="K500" s="160" t="s">
        <v>1344</v>
      </c>
      <c r="L500" s="158"/>
    </row>
    <row r="501" spans="1:12" ht="42.75" x14ac:dyDescent="0.2">
      <c r="A501" s="158" t="s">
        <v>2136</v>
      </c>
      <c r="B501" s="158" t="s">
        <v>1438</v>
      </c>
      <c r="C501" s="158" t="s">
        <v>60</v>
      </c>
      <c r="D501" s="159">
        <v>43831</v>
      </c>
      <c r="E501" s="159"/>
      <c r="F501" s="160" t="s">
        <v>1344</v>
      </c>
      <c r="G501" s="158" t="s">
        <v>1348</v>
      </c>
      <c r="H501" s="159">
        <v>44229.629689814799</v>
      </c>
      <c r="I501" s="158"/>
      <c r="J501" s="158"/>
      <c r="K501" s="160" t="s">
        <v>1344</v>
      </c>
      <c r="L501" s="158"/>
    </row>
    <row r="502" spans="1:12" ht="28.5" x14ac:dyDescent="0.2">
      <c r="A502" s="158" t="s">
        <v>2137</v>
      </c>
      <c r="B502" s="158" t="s">
        <v>1439</v>
      </c>
      <c r="C502" s="158" t="s">
        <v>60</v>
      </c>
      <c r="D502" s="159">
        <v>43831</v>
      </c>
      <c r="E502" s="159"/>
      <c r="F502" s="160" t="s">
        <v>1344</v>
      </c>
      <c r="G502" s="158" t="s">
        <v>1348</v>
      </c>
      <c r="H502" s="159">
        <v>44229.629689814799</v>
      </c>
      <c r="I502" s="158"/>
      <c r="J502" s="158"/>
      <c r="K502" s="160" t="s">
        <v>1344</v>
      </c>
      <c r="L502" s="158"/>
    </row>
    <row r="503" spans="1:12" ht="28.5" x14ac:dyDescent="0.2">
      <c r="A503" s="158" t="s">
        <v>2138</v>
      </c>
      <c r="B503" s="158" t="s">
        <v>1440</v>
      </c>
      <c r="C503" s="158" t="s">
        <v>60</v>
      </c>
      <c r="D503" s="159">
        <v>43831</v>
      </c>
      <c r="E503" s="159"/>
      <c r="F503" s="160" t="s">
        <v>1344</v>
      </c>
      <c r="G503" s="158" t="s">
        <v>1348</v>
      </c>
      <c r="H503" s="159">
        <v>44229.629689814799</v>
      </c>
      <c r="I503" s="158"/>
      <c r="J503" s="158"/>
      <c r="K503" s="160" t="s">
        <v>1344</v>
      </c>
      <c r="L503" s="158"/>
    </row>
    <row r="504" spans="1:12" ht="42.75" x14ac:dyDescent="0.2">
      <c r="A504" s="158" t="s">
        <v>2139</v>
      </c>
      <c r="B504" s="158" t="s">
        <v>2140</v>
      </c>
      <c r="C504" s="158" t="s">
        <v>60</v>
      </c>
      <c r="D504" s="159">
        <v>42370</v>
      </c>
      <c r="E504" s="159"/>
      <c r="F504" s="160" t="s">
        <v>1344</v>
      </c>
      <c r="G504" s="158" t="s">
        <v>1348</v>
      </c>
      <c r="H504" s="159">
        <v>44229.629689814799</v>
      </c>
      <c r="I504" s="158"/>
      <c r="J504" s="158"/>
      <c r="K504" s="160" t="s">
        <v>1344</v>
      </c>
      <c r="L504" s="158"/>
    </row>
    <row r="505" spans="1:12" ht="28.5" x14ac:dyDescent="0.2">
      <c r="A505" s="158" t="s">
        <v>917</v>
      </c>
      <c r="B505" s="158" t="s">
        <v>2141</v>
      </c>
      <c r="C505" s="158" t="s">
        <v>60</v>
      </c>
      <c r="D505" s="159">
        <v>42370</v>
      </c>
      <c r="E505" s="159"/>
      <c r="F505" s="160" t="s">
        <v>1344</v>
      </c>
      <c r="G505" s="158" t="s">
        <v>1348</v>
      </c>
      <c r="H505" s="159">
        <v>44229.629689814799</v>
      </c>
      <c r="I505" s="158"/>
      <c r="J505" s="158"/>
      <c r="K505" s="160" t="s">
        <v>1344</v>
      </c>
      <c r="L505" s="158"/>
    </row>
    <row r="506" spans="1:12" ht="28.5" x14ac:dyDescent="0.2">
      <c r="A506" s="158" t="s">
        <v>2142</v>
      </c>
      <c r="B506" s="158" t="s">
        <v>1443</v>
      </c>
      <c r="C506" s="158" t="s">
        <v>60</v>
      </c>
      <c r="D506" s="159">
        <v>43831</v>
      </c>
      <c r="E506" s="159"/>
      <c r="F506" s="160" t="s">
        <v>1344</v>
      </c>
      <c r="G506" s="158" t="s">
        <v>1348</v>
      </c>
      <c r="H506" s="159">
        <v>44229.629689814799</v>
      </c>
      <c r="I506" s="158"/>
      <c r="J506" s="158"/>
      <c r="K506" s="160" t="s">
        <v>1344</v>
      </c>
      <c r="L506" s="158"/>
    </row>
    <row r="507" spans="1:12" ht="42.75" x14ac:dyDescent="0.2">
      <c r="A507" s="158" t="s">
        <v>2143</v>
      </c>
      <c r="B507" s="158" t="s">
        <v>2144</v>
      </c>
      <c r="C507" s="158" t="s">
        <v>60</v>
      </c>
      <c r="D507" s="159">
        <v>42370</v>
      </c>
      <c r="E507" s="159"/>
      <c r="F507" s="160" t="s">
        <v>1344</v>
      </c>
      <c r="G507" s="158" t="s">
        <v>1348</v>
      </c>
      <c r="H507" s="159">
        <v>44229.629689814799</v>
      </c>
      <c r="I507" s="158"/>
      <c r="J507" s="158"/>
      <c r="K507" s="160" t="s">
        <v>1344</v>
      </c>
      <c r="L507" s="158"/>
    </row>
    <row r="508" spans="1:12" ht="28.5" x14ac:dyDescent="0.2">
      <c r="A508" s="158" t="s">
        <v>2145</v>
      </c>
      <c r="B508" s="158" t="s">
        <v>2146</v>
      </c>
      <c r="C508" s="158"/>
      <c r="D508" s="159">
        <v>42370</v>
      </c>
      <c r="E508" s="159"/>
      <c r="F508" s="160" t="s">
        <v>1344</v>
      </c>
      <c r="G508" s="158" t="s">
        <v>1345</v>
      </c>
      <c r="H508" s="159">
        <v>43137.508308599499</v>
      </c>
      <c r="I508" s="158"/>
      <c r="J508" s="158"/>
      <c r="K508" s="160" t="s">
        <v>1344</v>
      </c>
      <c r="L508" s="158"/>
    </row>
    <row r="509" spans="1:12" ht="57" x14ac:dyDescent="0.2">
      <c r="A509" s="158" t="s">
        <v>2147</v>
      </c>
      <c r="B509" s="158" t="s">
        <v>2148</v>
      </c>
      <c r="C509" s="158" t="s">
        <v>60</v>
      </c>
      <c r="D509" s="159">
        <v>42370</v>
      </c>
      <c r="E509" s="159"/>
      <c r="F509" s="160" t="s">
        <v>1344</v>
      </c>
      <c r="G509" s="158" t="s">
        <v>1348</v>
      </c>
      <c r="H509" s="159">
        <v>44229.629689814799</v>
      </c>
      <c r="I509" s="158"/>
      <c r="J509" s="158"/>
      <c r="K509" s="160" t="s">
        <v>1344</v>
      </c>
      <c r="L509" s="158"/>
    </row>
    <row r="510" spans="1:12" ht="57" x14ac:dyDescent="0.2">
      <c r="A510" s="158" t="s">
        <v>2149</v>
      </c>
      <c r="B510" s="158" t="s">
        <v>2150</v>
      </c>
      <c r="C510" s="158" t="s">
        <v>60</v>
      </c>
      <c r="D510" s="159">
        <v>42370</v>
      </c>
      <c r="E510" s="159"/>
      <c r="F510" s="160" t="s">
        <v>1344</v>
      </c>
      <c r="G510" s="158" t="s">
        <v>1348</v>
      </c>
      <c r="H510" s="159">
        <v>44229.629689814799</v>
      </c>
      <c r="I510" s="158"/>
      <c r="J510" s="158"/>
      <c r="K510" s="160" t="s">
        <v>1344</v>
      </c>
      <c r="L510" s="158"/>
    </row>
    <row r="511" spans="1:12" ht="28.5" x14ac:dyDescent="0.2">
      <c r="A511" s="158" t="s">
        <v>2151</v>
      </c>
      <c r="B511" s="158" t="s">
        <v>2152</v>
      </c>
      <c r="C511" s="158" t="s">
        <v>60</v>
      </c>
      <c r="D511" s="159">
        <v>42370</v>
      </c>
      <c r="E511" s="159"/>
      <c r="F511" s="160" t="s">
        <v>1344</v>
      </c>
      <c r="G511" s="158" t="s">
        <v>1348</v>
      </c>
      <c r="H511" s="159">
        <v>44229.629689814799</v>
      </c>
      <c r="I511" s="158"/>
      <c r="J511" s="158"/>
      <c r="K511" s="160" t="s">
        <v>1344</v>
      </c>
      <c r="L511" s="158"/>
    </row>
    <row r="512" spans="1:12" ht="28.5" x14ac:dyDescent="0.2">
      <c r="A512" s="158" t="s">
        <v>2153</v>
      </c>
      <c r="B512" s="158" t="s">
        <v>2154</v>
      </c>
      <c r="C512" s="158" t="s">
        <v>60</v>
      </c>
      <c r="D512" s="159">
        <v>42370</v>
      </c>
      <c r="E512" s="159"/>
      <c r="F512" s="160" t="s">
        <v>1344</v>
      </c>
      <c r="G512" s="158" t="s">
        <v>1348</v>
      </c>
      <c r="H512" s="159">
        <v>44229.629689814799</v>
      </c>
      <c r="I512" s="158"/>
      <c r="J512" s="158"/>
      <c r="K512" s="160" t="s">
        <v>1344</v>
      </c>
      <c r="L512" s="158"/>
    </row>
    <row r="513" spans="1:12" ht="28.5" x14ac:dyDescent="0.2">
      <c r="A513" s="158" t="s">
        <v>2155</v>
      </c>
      <c r="B513" s="158" t="s">
        <v>2156</v>
      </c>
      <c r="C513" s="158" t="s">
        <v>60</v>
      </c>
      <c r="D513" s="159">
        <v>42370</v>
      </c>
      <c r="E513" s="159"/>
      <c r="F513" s="160" t="s">
        <v>1344</v>
      </c>
      <c r="G513" s="158" t="s">
        <v>1348</v>
      </c>
      <c r="H513" s="159">
        <v>44229.629689814799</v>
      </c>
      <c r="I513" s="158"/>
      <c r="J513" s="158"/>
      <c r="K513" s="160" t="s">
        <v>1344</v>
      </c>
      <c r="L513" s="158"/>
    </row>
    <row r="514" spans="1:12" ht="28.5" x14ac:dyDescent="0.2">
      <c r="A514" s="158" t="s">
        <v>2157</v>
      </c>
      <c r="B514" s="158" t="s">
        <v>2158</v>
      </c>
      <c r="C514" s="158" t="s">
        <v>60</v>
      </c>
      <c r="D514" s="159">
        <v>42370</v>
      </c>
      <c r="E514" s="159"/>
      <c r="F514" s="160" t="s">
        <v>1344</v>
      </c>
      <c r="G514" s="158" t="s">
        <v>1348</v>
      </c>
      <c r="H514" s="159">
        <v>44229.629689814799</v>
      </c>
      <c r="I514" s="158"/>
      <c r="J514" s="158"/>
      <c r="K514" s="160" t="s">
        <v>1344</v>
      </c>
      <c r="L514" s="158"/>
    </row>
    <row r="515" spans="1:12" ht="57" x14ac:dyDescent="0.2">
      <c r="A515" s="158" t="s">
        <v>2159</v>
      </c>
      <c r="B515" s="158" t="s">
        <v>2160</v>
      </c>
      <c r="C515" s="158" t="s">
        <v>60</v>
      </c>
      <c r="D515" s="159">
        <v>43891</v>
      </c>
      <c r="E515" s="159"/>
      <c r="F515" s="160" t="s">
        <v>1344</v>
      </c>
      <c r="G515" s="158" t="s">
        <v>1348</v>
      </c>
      <c r="H515" s="159">
        <v>44229.629689814799</v>
      </c>
      <c r="I515" s="158"/>
      <c r="J515" s="158"/>
      <c r="K515" s="160" t="s">
        <v>1344</v>
      </c>
      <c r="L515" s="158"/>
    </row>
    <row r="516" spans="1:12" ht="28.5" x14ac:dyDescent="0.2">
      <c r="A516" s="158" t="s">
        <v>2161</v>
      </c>
      <c r="B516" s="158" t="s">
        <v>2162</v>
      </c>
      <c r="C516" s="158" t="s">
        <v>60</v>
      </c>
      <c r="D516" s="159">
        <v>42370</v>
      </c>
      <c r="E516" s="159"/>
      <c r="F516" s="160" t="s">
        <v>1344</v>
      </c>
      <c r="G516" s="158" t="s">
        <v>1348</v>
      </c>
      <c r="H516" s="159">
        <v>44229.629689814799</v>
      </c>
      <c r="I516" s="158"/>
      <c r="J516" s="158"/>
      <c r="K516" s="160" t="s">
        <v>1344</v>
      </c>
      <c r="L516" s="158"/>
    </row>
    <row r="517" spans="1:12" ht="28.5" x14ac:dyDescent="0.2">
      <c r="A517" s="158" t="s">
        <v>2163</v>
      </c>
      <c r="B517" s="158" t="s">
        <v>2164</v>
      </c>
      <c r="C517" s="158" t="s">
        <v>60</v>
      </c>
      <c r="D517" s="159">
        <v>42370</v>
      </c>
      <c r="E517" s="159"/>
      <c r="F517" s="160" t="s">
        <v>1344</v>
      </c>
      <c r="G517" s="158" t="s">
        <v>1348</v>
      </c>
      <c r="H517" s="159">
        <v>44229.629689814799</v>
      </c>
      <c r="I517" s="158"/>
      <c r="J517" s="158"/>
      <c r="K517" s="160" t="s">
        <v>1344</v>
      </c>
      <c r="L517" s="158"/>
    </row>
    <row r="518" spans="1:12" ht="28.5" x14ac:dyDescent="0.2">
      <c r="A518" s="158" t="s">
        <v>2165</v>
      </c>
      <c r="B518" s="158" t="s">
        <v>2166</v>
      </c>
      <c r="C518" s="158" t="s">
        <v>60</v>
      </c>
      <c r="D518" s="159">
        <v>42370</v>
      </c>
      <c r="E518" s="159"/>
      <c r="F518" s="160" t="s">
        <v>1344</v>
      </c>
      <c r="G518" s="158" t="s">
        <v>1348</v>
      </c>
      <c r="H518" s="159">
        <v>44229.629689814799</v>
      </c>
      <c r="I518" s="158"/>
      <c r="J518" s="158"/>
      <c r="K518" s="160" t="s">
        <v>1344</v>
      </c>
      <c r="L518" s="158"/>
    </row>
    <row r="519" spans="1:12" ht="28.5" x14ac:dyDescent="0.2">
      <c r="A519" s="158" t="s">
        <v>2167</v>
      </c>
      <c r="B519" s="158" t="s">
        <v>2168</v>
      </c>
      <c r="C519" s="158" t="s">
        <v>60</v>
      </c>
      <c r="D519" s="159">
        <v>42370</v>
      </c>
      <c r="E519" s="159"/>
      <c r="F519" s="160" t="s">
        <v>1344</v>
      </c>
      <c r="G519" s="158" t="s">
        <v>1348</v>
      </c>
      <c r="H519" s="159">
        <v>44229.629689814799</v>
      </c>
      <c r="I519" s="158"/>
      <c r="J519" s="158"/>
      <c r="K519" s="160" t="s">
        <v>1344</v>
      </c>
      <c r="L519" s="158"/>
    </row>
    <row r="520" spans="1:12" ht="57" x14ac:dyDescent="0.2">
      <c r="A520" s="158" t="s">
        <v>2169</v>
      </c>
      <c r="B520" s="158" t="s">
        <v>1362</v>
      </c>
      <c r="C520" s="158" t="s">
        <v>60</v>
      </c>
      <c r="D520" s="159">
        <v>43831</v>
      </c>
      <c r="E520" s="159"/>
      <c r="F520" s="160" t="s">
        <v>1344</v>
      </c>
      <c r="G520" s="158" t="s">
        <v>1348</v>
      </c>
      <c r="H520" s="159">
        <v>44229.629689814799</v>
      </c>
      <c r="I520" s="158"/>
      <c r="J520" s="158"/>
      <c r="K520" s="160" t="s">
        <v>1344</v>
      </c>
      <c r="L520" s="158"/>
    </row>
    <row r="521" spans="1:12" ht="57" x14ac:dyDescent="0.2">
      <c r="A521" s="158" t="s">
        <v>2170</v>
      </c>
      <c r="B521" s="158" t="s">
        <v>1363</v>
      </c>
      <c r="C521" s="158" t="s">
        <v>60</v>
      </c>
      <c r="D521" s="159">
        <v>43831</v>
      </c>
      <c r="E521" s="159"/>
      <c r="F521" s="160" t="s">
        <v>1344</v>
      </c>
      <c r="G521" s="158" t="s">
        <v>1348</v>
      </c>
      <c r="H521" s="159">
        <v>44229.629689814799</v>
      </c>
      <c r="I521" s="158"/>
      <c r="J521" s="158"/>
      <c r="K521" s="160" t="s">
        <v>1344</v>
      </c>
      <c r="L521" s="158"/>
    </row>
    <row r="522" spans="1:12" ht="42.75" x14ac:dyDescent="0.2">
      <c r="A522" s="158" t="s">
        <v>2171</v>
      </c>
      <c r="B522" s="158" t="s">
        <v>1421</v>
      </c>
      <c r="C522" s="158" t="s">
        <v>60</v>
      </c>
      <c r="D522" s="159">
        <v>43831</v>
      </c>
      <c r="E522" s="159"/>
      <c r="F522" s="160" t="s">
        <v>1344</v>
      </c>
      <c r="G522" s="158" t="s">
        <v>1348</v>
      </c>
      <c r="H522" s="159">
        <v>44229.629689814799</v>
      </c>
      <c r="I522" s="158"/>
      <c r="J522" s="158"/>
      <c r="K522" s="160" t="s">
        <v>1344</v>
      </c>
      <c r="L522" s="158"/>
    </row>
    <row r="523" spans="1:12" ht="57" x14ac:dyDescent="0.2">
      <c r="A523" s="158" t="s">
        <v>2172</v>
      </c>
      <c r="B523" s="158" t="s">
        <v>1449</v>
      </c>
      <c r="C523" s="158" t="s">
        <v>60</v>
      </c>
      <c r="D523" s="159">
        <v>43831</v>
      </c>
      <c r="E523" s="159"/>
      <c r="F523" s="160" t="s">
        <v>1344</v>
      </c>
      <c r="G523" s="158" t="s">
        <v>1348</v>
      </c>
      <c r="H523" s="159">
        <v>44229.629689814799</v>
      </c>
      <c r="I523" s="158"/>
      <c r="J523" s="158"/>
      <c r="K523" s="160" t="s">
        <v>1344</v>
      </c>
      <c r="L523" s="158"/>
    </row>
    <row r="524" spans="1:12" ht="57" x14ac:dyDescent="0.2">
      <c r="A524" s="158" t="s">
        <v>144</v>
      </c>
      <c r="B524" s="158" t="s">
        <v>2173</v>
      </c>
      <c r="C524" s="158"/>
      <c r="D524" s="159">
        <v>42370</v>
      </c>
      <c r="E524" s="159"/>
      <c r="F524" s="160" t="s">
        <v>1344</v>
      </c>
      <c r="G524" s="158" t="s">
        <v>1523</v>
      </c>
      <c r="H524" s="159">
        <v>43941.486977662003</v>
      </c>
      <c r="I524" s="158"/>
      <c r="J524" s="158"/>
      <c r="K524" s="160" t="s">
        <v>1344</v>
      </c>
      <c r="L524" s="158"/>
    </row>
    <row r="525" spans="1:12" ht="28.5" x14ac:dyDescent="0.2">
      <c r="A525" s="158" t="s">
        <v>2174</v>
      </c>
      <c r="B525" s="158" t="s">
        <v>2175</v>
      </c>
      <c r="C525" s="158" t="s">
        <v>60</v>
      </c>
      <c r="D525" s="159">
        <v>42370</v>
      </c>
      <c r="E525" s="159"/>
      <c r="F525" s="160" t="s">
        <v>1344</v>
      </c>
      <c r="G525" s="158" t="s">
        <v>1348</v>
      </c>
      <c r="H525" s="159">
        <v>44229.629689814799</v>
      </c>
      <c r="I525" s="158"/>
      <c r="J525" s="158"/>
      <c r="K525" s="160" t="s">
        <v>1344</v>
      </c>
      <c r="L525" s="158"/>
    </row>
    <row r="526" spans="1:12" ht="57" x14ac:dyDescent="0.2">
      <c r="A526" s="158" t="s">
        <v>2176</v>
      </c>
      <c r="B526" s="158" t="s">
        <v>2177</v>
      </c>
      <c r="C526" s="158" t="s">
        <v>60</v>
      </c>
      <c r="D526" s="159">
        <v>42370</v>
      </c>
      <c r="E526" s="159"/>
      <c r="F526" s="160" t="s">
        <v>1344</v>
      </c>
      <c r="G526" s="158" t="s">
        <v>1348</v>
      </c>
      <c r="H526" s="159">
        <v>44229.629689814799</v>
      </c>
      <c r="I526" s="158"/>
      <c r="J526" s="158"/>
      <c r="K526" s="160" t="s">
        <v>1344</v>
      </c>
      <c r="L526" s="158"/>
    </row>
    <row r="527" spans="1:12" ht="28.5" x14ac:dyDescent="0.2">
      <c r="A527" s="158" t="s">
        <v>2178</v>
      </c>
      <c r="B527" s="158" t="s">
        <v>2179</v>
      </c>
      <c r="C527" s="158" t="s">
        <v>60</v>
      </c>
      <c r="D527" s="159">
        <v>42370</v>
      </c>
      <c r="E527" s="159"/>
      <c r="F527" s="160" t="s">
        <v>1344</v>
      </c>
      <c r="G527" s="158" t="s">
        <v>1348</v>
      </c>
      <c r="H527" s="159">
        <v>44229.629689814799</v>
      </c>
      <c r="I527" s="158"/>
      <c r="J527" s="158"/>
      <c r="K527" s="160" t="s">
        <v>1344</v>
      </c>
      <c r="L527" s="158"/>
    </row>
    <row r="528" spans="1:12" ht="71.25" x14ac:dyDescent="0.2">
      <c r="A528" s="158" t="s">
        <v>2180</v>
      </c>
      <c r="B528" s="158" t="s">
        <v>2181</v>
      </c>
      <c r="C528" s="158" t="s">
        <v>60</v>
      </c>
      <c r="D528" s="159">
        <v>43344</v>
      </c>
      <c r="E528" s="159"/>
      <c r="F528" s="160" t="s">
        <v>1344</v>
      </c>
      <c r="G528" s="158" t="s">
        <v>1348</v>
      </c>
      <c r="H528" s="159">
        <v>44229.629689814799</v>
      </c>
      <c r="I528" s="158"/>
      <c r="J528" s="158"/>
      <c r="K528" s="160" t="s">
        <v>1344</v>
      </c>
      <c r="L528" s="158"/>
    </row>
    <row r="529" spans="1:12" ht="99.75" x14ac:dyDescent="0.2">
      <c r="A529" s="158" t="s">
        <v>315</v>
      </c>
      <c r="B529" s="158" t="s">
        <v>2182</v>
      </c>
      <c r="C529" s="158" t="s">
        <v>60</v>
      </c>
      <c r="D529" s="159">
        <v>43466</v>
      </c>
      <c r="E529" s="159"/>
      <c r="F529" s="160" t="s">
        <v>1344</v>
      </c>
      <c r="G529" s="158" t="s">
        <v>1348</v>
      </c>
      <c r="H529" s="159">
        <v>44229.629689814799</v>
      </c>
      <c r="I529" s="158"/>
      <c r="J529" s="158"/>
      <c r="K529" s="160" t="s">
        <v>1344</v>
      </c>
      <c r="L529" s="158"/>
    </row>
    <row r="530" spans="1:12" ht="128.25" x14ac:dyDescent="0.2">
      <c r="A530" s="158" t="s">
        <v>319</v>
      </c>
      <c r="B530" s="158" t="s">
        <v>2183</v>
      </c>
      <c r="C530" s="158" t="s">
        <v>60</v>
      </c>
      <c r="D530" s="159">
        <v>42370</v>
      </c>
      <c r="E530" s="159"/>
      <c r="F530" s="160" t="s">
        <v>1344</v>
      </c>
      <c r="G530" s="158" t="s">
        <v>1348</v>
      </c>
      <c r="H530" s="159">
        <v>44229.629689814799</v>
      </c>
      <c r="I530" s="158"/>
      <c r="J530" s="158"/>
      <c r="K530" s="160" t="s">
        <v>1344</v>
      </c>
      <c r="L530" s="158"/>
    </row>
    <row r="531" spans="1:12" ht="57" x14ac:dyDescent="0.2">
      <c r="A531" s="158" t="s">
        <v>2184</v>
      </c>
      <c r="B531" s="158" t="s">
        <v>2185</v>
      </c>
      <c r="C531" s="158" t="s">
        <v>60</v>
      </c>
      <c r="D531" s="159">
        <v>43952</v>
      </c>
      <c r="E531" s="159"/>
      <c r="F531" s="160" t="s">
        <v>1344</v>
      </c>
      <c r="G531" s="158" t="s">
        <v>1348</v>
      </c>
      <c r="H531" s="159">
        <v>44229.629689814799</v>
      </c>
      <c r="I531" s="158"/>
      <c r="J531" s="158"/>
      <c r="K531" s="160" t="s">
        <v>1344</v>
      </c>
      <c r="L531" s="158"/>
    </row>
    <row r="532" spans="1:12" ht="57" x14ac:dyDescent="0.2">
      <c r="A532" s="158" t="s">
        <v>2186</v>
      </c>
      <c r="B532" s="158" t="s">
        <v>2185</v>
      </c>
      <c r="C532" s="158"/>
      <c r="D532" s="159">
        <v>42767</v>
      </c>
      <c r="E532" s="159"/>
      <c r="F532" s="160" t="s">
        <v>1344</v>
      </c>
      <c r="G532" s="158" t="s">
        <v>1345</v>
      </c>
      <c r="H532" s="159">
        <v>43137.508308599499</v>
      </c>
      <c r="I532" s="158"/>
      <c r="J532" s="158"/>
      <c r="K532" s="160" t="s">
        <v>1344</v>
      </c>
      <c r="L532" s="158"/>
    </row>
    <row r="533" spans="1:12" ht="28.5" x14ac:dyDescent="0.2">
      <c r="A533" s="158" t="s">
        <v>2187</v>
      </c>
      <c r="B533" s="158" t="s">
        <v>1706</v>
      </c>
      <c r="C533" s="158" t="s">
        <v>60</v>
      </c>
      <c r="D533" s="159">
        <v>42736</v>
      </c>
      <c r="E533" s="159"/>
      <c r="F533" s="160" t="s">
        <v>1344</v>
      </c>
      <c r="G533" s="158" t="s">
        <v>1348</v>
      </c>
      <c r="H533" s="159">
        <v>44229.629689814799</v>
      </c>
      <c r="I533" s="158"/>
      <c r="J533" s="158"/>
      <c r="K533" s="160" t="s">
        <v>1344</v>
      </c>
      <c r="L533" s="158"/>
    </row>
    <row r="534" spans="1:12" ht="28.5" x14ac:dyDescent="0.2">
      <c r="A534" s="158" t="s">
        <v>2188</v>
      </c>
      <c r="B534" s="158" t="s">
        <v>1708</v>
      </c>
      <c r="C534" s="158"/>
      <c r="D534" s="159"/>
      <c r="E534" s="159"/>
      <c r="F534" s="160" t="s">
        <v>1344</v>
      </c>
      <c r="G534" s="158" t="s">
        <v>1345</v>
      </c>
      <c r="H534" s="159">
        <v>43137.508308599499</v>
      </c>
      <c r="I534" s="158"/>
      <c r="J534" s="158"/>
      <c r="K534" s="160" t="s">
        <v>1344</v>
      </c>
      <c r="L534" s="158"/>
    </row>
    <row r="535" spans="1:12" ht="42.75" x14ac:dyDescent="0.2">
      <c r="A535" s="158" t="s">
        <v>2189</v>
      </c>
      <c r="B535" s="158" t="s">
        <v>2190</v>
      </c>
      <c r="C535" s="158"/>
      <c r="D535" s="159">
        <v>42370</v>
      </c>
      <c r="E535" s="159"/>
      <c r="F535" s="160" t="s">
        <v>1344</v>
      </c>
      <c r="G535" s="158" t="s">
        <v>1345</v>
      </c>
      <c r="H535" s="159">
        <v>43137.508308599499</v>
      </c>
      <c r="I535" s="158"/>
      <c r="J535" s="158"/>
      <c r="K535" s="160" t="s">
        <v>1344</v>
      </c>
      <c r="L535" s="158"/>
    </row>
    <row r="536" spans="1:12" ht="28.5" x14ac:dyDescent="0.2">
      <c r="A536" s="158" t="s">
        <v>2191</v>
      </c>
      <c r="B536" s="158" t="s">
        <v>1452</v>
      </c>
      <c r="C536" s="158" t="s">
        <v>60</v>
      </c>
      <c r="D536" s="159">
        <v>43831</v>
      </c>
      <c r="E536" s="159"/>
      <c r="F536" s="160" t="s">
        <v>1344</v>
      </c>
      <c r="G536" s="158" t="s">
        <v>1348</v>
      </c>
      <c r="H536" s="159">
        <v>44229.629689814799</v>
      </c>
      <c r="I536" s="158"/>
      <c r="J536" s="158"/>
      <c r="K536" s="160" t="s">
        <v>1344</v>
      </c>
      <c r="L536" s="158"/>
    </row>
    <row r="537" spans="1:12" ht="71.25" x14ac:dyDescent="0.2">
      <c r="A537" s="158" t="s">
        <v>2192</v>
      </c>
      <c r="B537" s="158" t="s">
        <v>1453</v>
      </c>
      <c r="C537" s="158" t="s">
        <v>60</v>
      </c>
      <c r="D537" s="159">
        <v>43831</v>
      </c>
      <c r="E537" s="159"/>
      <c r="F537" s="160" t="s">
        <v>1344</v>
      </c>
      <c r="G537" s="158" t="s">
        <v>1348</v>
      </c>
      <c r="H537" s="159">
        <v>44229.629689814799</v>
      </c>
      <c r="I537" s="158"/>
      <c r="J537" s="158"/>
      <c r="K537" s="160" t="s">
        <v>1344</v>
      </c>
      <c r="L537" s="158"/>
    </row>
    <row r="538" spans="1:12" ht="42.75" x14ac:dyDescent="0.2">
      <c r="A538" s="158" t="s">
        <v>2193</v>
      </c>
      <c r="B538" s="158" t="s">
        <v>2194</v>
      </c>
      <c r="C538" s="158"/>
      <c r="D538" s="159">
        <v>42370</v>
      </c>
      <c r="E538" s="159"/>
      <c r="F538" s="160" t="s">
        <v>1344</v>
      </c>
      <c r="G538" s="158" t="s">
        <v>1345</v>
      </c>
      <c r="H538" s="159">
        <v>43137.508308599499</v>
      </c>
      <c r="I538" s="158"/>
      <c r="J538" s="158"/>
      <c r="K538" s="160" t="s">
        <v>1344</v>
      </c>
      <c r="L538" s="158"/>
    </row>
    <row r="539" spans="1:12" ht="42.75" x14ac:dyDescent="0.2">
      <c r="A539" s="158" t="s">
        <v>2195</v>
      </c>
      <c r="B539" s="158" t="s">
        <v>2196</v>
      </c>
      <c r="C539" s="158"/>
      <c r="D539" s="159"/>
      <c r="E539" s="159"/>
      <c r="F539" s="160" t="s">
        <v>1344</v>
      </c>
      <c r="G539" s="158" t="s">
        <v>1345</v>
      </c>
      <c r="H539" s="159">
        <v>43137.508308599499</v>
      </c>
      <c r="I539" s="158"/>
      <c r="J539" s="158"/>
      <c r="K539" s="160" t="s">
        <v>1344</v>
      </c>
      <c r="L539" s="158"/>
    </row>
    <row r="540" spans="1:12" ht="42.75" x14ac:dyDescent="0.2">
      <c r="A540" s="158" t="s">
        <v>2197</v>
      </c>
      <c r="B540" s="158" t="s">
        <v>2198</v>
      </c>
      <c r="C540" s="158"/>
      <c r="D540" s="159">
        <v>42370</v>
      </c>
      <c r="E540" s="159"/>
      <c r="F540" s="160" t="s">
        <v>1344</v>
      </c>
      <c r="G540" s="158" t="s">
        <v>1345</v>
      </c>
      <c r="H540" s="159">
        <v>43137.508308599499</v>
      </c>
      <c r="I540" s="158"/>
      <c r="J540" s="158"/>
      <c r="K540" s="160" t="s">
        <v>1344</v>
      </c>
      <c r="L540" s="158"/>
    </row>
    <row r="541" spans="1:12" ht="28.5" x14ac:dyDescent="0.2">
      <c r="A541" s="158" t="s">
        <v>286</v>
      </c>
      <c r="B541" s="158" t="s">
        <v>2199</v>
      </c>
      <c r="C541" s="158" t="s">
        <v>60</v>
      </c>
      <c r="D541" s="159">
        <v>42370</v>
      </c>
      <c r="E541" s="159"/>
      <c r="F541" s="160" t="s">
        <v>1344</v>
      </c>
      <c r="G541" s="158" t="s">
        <v>1348</v>
      </c>
      <c r="H541" s="159">
        <v>44229.629689814799</v>
      </c>
      <c r="I541" s="158"/>
      <c r="J541" s="158"/>
      <c r="K541" s="160" t="s">
        <v>1344</v>
      </c>
      <c r="L541" s="158"/>
    </row>
    <row r="542" spans="1:12" ht="28.5" x14ac:dyDescent="0.2">
      <c r="A542" s="158" t="s">
        <v>2200</v>
      </c>
      <c r="B542" s="158" t="s">
        <v>2201</v>
      </c>
      <c r="C542" s="158"/>
      <c r="D542" s="159">
        <v>42370</v>
      </c>
      <c r="E542" s="159"/>
      <c r="F542" s="160" t="s">
        <v>1344</v>
      </c>
      <c r="G542" s="158" t="s">
        <v>1345</v>
      </c>
      <c r="H542" s="159">
        <v>43137.508308599499</v>
      </c>
      <c r="I542" s="158"/>
      <c r="J542" s="158"/>
      <c r="K542" s="160" t="s">
        <v>1344</v>
      </c>
      <c r="L542" s="158"/>
    </row>
    <row r="543" spans="1:12" ht="28.5" x14ac:dyDescent="0.2">
      <c r="A543" s="158" t="s">
        <v>2202</v>
      </c>
      <c r="B543" s="158" t="s">
        <v>1463</v>
      </c>
      <c r="C543" s="158" t="s">
        <v>60</v>
      </c>
      <c r="D543" s="159">
        <v>43617</v>
      </c>
      <c r="E543" s="159"/>
      <c r="F543" s="160" t="s">
        <v>1344</v>
      </c>
      <c r="G543" s="158" t="s">
        <v>1348</v>
      </c>
      <c r="H543" s="159">
        <v>44229.629689814799</v>
      </c>
      <c r="I543" s="158"/>
      <c r="J543" s="158"/>
      <c r="K543" s="160" t="s">
        <v>1344</v>
      </c>
      <c r="L543" s="158"/>
    </row>
    <row r="544" spans="1:12" ht="28.5" x14ac:dyDescent="0.2">
      <c r="A544" s="158" t="s">
        <v>2203</v>
      </c>
      <c r="B544" s="158" t="s">
        <v>2204</v>
      </c>
      <c r="C544" s="158"/>
      <c r="D544" s="159"/>
      <c r="E544" s="159"/>
      <c r="F544" s="160" t="s">
        <v>1344</v>
      </c>
      <c r="G544" s="158" t="s">
        <v>1345</v>
      </c>
      <c r="H544" s="159">
        <v>43137.508308599499</v>
      </c>
      <c r="I544" s="158"/>
      <c r="J544" s="158"/>
      <c r="K544" s="160" t="s">
        <v>1344</v>
      </c>
      <c r="L544" s="158"/>
    </row>
    <row r="545" spans="1:12" ht="28.5" x14ac:dyDescent="0.2">
      <c r="A545" s="158" t="s">
        <v>2205</v>
      </c>
      <c r="B545" s="158" t="s">
        <v>2206</v>
      </c>
      <c r="C545" s="158"/>
      <c r="D545" s="159">
        <v>42767</v>
      </c>
      <c r="E545" s="159"/>
      <c r="F545" s="160" t="s">
        <v>1344</v>
      </c>
      <c r="G545" s="158" t="s">
        <v>1345</v>
      </c>
      <c r="H545" s="159">
        <v>43137.508308599499</v>
      </c>
      <c r="I545" s="158"/>
      <c r="J545" s="158"/>
      <c r="K545" s="160" t="s">
        <v>1344</v>
      </c>
      <c r="L545" s="158"/>
    </row>
    <row r="546" spans="1:12" ht="28.5" x14ac:dyDescent="0.2">
      <c r="A546" s="158" t="s">
        <v>2207</v>
      </c>
      <c r="B546" s="158" t="s">
        <v>1911</v>
      </c>
      <c r="C546" s="158"/>
      <c r="D546" s="159">
        <v>42736</v>
      </c>
      <c r="E546" s="159"/>
      <c r="F546" s="160" t="s">
        <v>1344</v>
      </c>
      <c r="G546" s="158" t="s">
        <v>1345</v>
      </c>
      <c r="H546" s="159">
        <v>43137.508308599499</v>
      </c>
      <c r="I546" s="158"/>
      <c r="J546" s="158"/>
      <c r="K546" s="160" t="s">
        <v>1344</v>
      </c>
      <c r="L546" s="158"/>
    </row>
    <row r="547" spans="1:12" ht="42.75" x14ac:dyDescent="0.2">
      <c r="A547" s="158" t="s">
        <v>2208</v>
      </c>
      <c r="B547" s="158" t="s">
        <v>2209</v>
      </c>
      <c r="C547" s="158"/>
      <c r="D547" s="159">
        <v>42736</v>
      </c>
      <c r="E547" s="159"/>
      <c r="F547" s="160" t="s">
        <v>1344</v>
      </c>
      <c r="G547" s="158" t="s">
        <v>1345</v>
      </c>
      <c r="H547" s="159">
        <v>43137.508308599499</v>
      </c>
      <c r="I547" s="158"/>
      <c r="J547" s="158"/>
      <c r="K547" s="160" t="s">
        <v>1344</v>
      </c>
      <c r="L547" s="158"/>
    </row>
    <row r="548" spans="1:12" ht="28.5" x14ac:dyDescent="0.2">
      <c r="A548" s="158" t="s">
        <v>2210</v>
      </c>
      <c r="B548" s="158" t="s">
        <v>1567</v>
      </c>
      <c r="C548" s="158" t="s">
        <v>60</v>
      </c>
      <c r="D548" s="159">
        <v>43831</v>
      </c>
      <c r="E548" s="159"/>
      <c r="F548" s="160" t="s">
        <v>1344</v>
      </c>
      <c r="G548" s="158" t="s">
        <v>1348</v>
      </c>
      <c r="H548" s="159">
        <v>44229.629689814799</v>
      </c>
      <c r="I548" s="158"/>
      <c r="J548" s="158"/>
      <c r="K548" s="160" t="s">
        <v>1344</v>
      </c>
      <c r="L548" s="158"/>
    </row>
    <row r="549" spans="1:12" ht="28.5" x14ac:dyDescent="0.2">
      <c r="A549" s="158" t="s">
        <v>2211</v>
      </c>
      <c r="B549" s="158" t="s">
        <v>2212</v>
      </c>
      <c r="C549" s="158" t="s">
        <v>60</v>
      </c>
      <c r="D549" s="159">
        <v>43466</v>
      </c>
      <c r="E549" s="159"/>
      <c r="F549" s="160" t="s">
        <v>1344</v>
      </c>
      <c r="G549" s="158" t="s">
        <v>1348</v>
      </c>
      <c r="H549" s="159">
        <v>44229.629689814799</v>
      </c>
      <c r="I549" s="158"/>
      <c r="J549" s="158"/>
      <c r="K549" s="160" t="s">
        <v>1344</v>
      </c>
      <c r="L549" s="158"/>
    </row>
    <row r="550" spans="1:12" ht="28.5" x14ac:dyDescent="0.2">
      <c r="A550" s="158" t="s">
        <v>2213</v>
      </c>
      <c r="B550" s="158" t="s">
        <v>1569</v>
      </c>
      <c r="C550" s="158" t="s">
        <v>60</v>
      </c>
      <c r="D550" s="159">
        <v>43831</v>
      </c>
      <c r="E550" s="159"/>
      <c r="F550" s="160" t="s">
        <v>1344</v>
      </c>
      <c r="G550" s="158" t="s">
        <v>1348</v>
      </c>
      <c r="H550" s="159">
        <v>44229.629689814799</v>
      </c>
      <c r="I550" s="158"/>
      <c r="J550" s="158"/>
      <c r="K550" s="160" t="s">
        <v>1344</v>
      </c>
      <c r="L550" s="158"/>
    </row>
    <row r="551" spans="1:12" ht="42.75" x14ac:dyDescent="0.2">
      <c r="A551" s="158" t="s">
        <v>849</v>
      </c>
      <c r="B551" s="158" t="s">
        <v>1465</v>
      </c>
      <c r="C551" s="158" t="s">
        <v>60</v>
      </c>
      <c r="D551" s="159">
        <v>42856</v>
      </c>
      <c r="E551" s="159"/>
      <c r="F551" s="160" t="s">
        <v>1344</v>
      </c>
      <c r="G551" s="158" t="s">
        <v>1348</v>
      </c>
      <c r="H551" s="159">
        <v>44229.629689814799</v>
      </c>
      <c r="I551" s="158"/>
      <c r="J551" s="158"/>
      <c r="K551" s="160" t="s">
        <v>1344</v>
      </c>
      <c r="L551" s="158"/>
    </row>
    <row r="552" spans="1:12" ht="42.75" x14ac:dyDescent="0.2">
      <c r="A552" s="158" t="s">
        <v>2214</v>
      </c>
      <c r="B552" s="158" t="s">
        <v>2215</v>
      </c>
      <c r="C552" s="158" t="s">
        <v>60</v>
      </c>
      <c r="D552" s="159">
        <v>42370</v>
      </c>
      <c r="E552" s="159"/>
      <c r="F552" s="160" t="s">
        <v>1344</v>
      </c>
      <c r="G552" s="158" t="s">
        <v>1348</v>
      </c>
      <c r="H552" s="159">
        <v>44229.629689814799</v>
      </c>
      <c r="I552" s="158"/>
      <c r="J552" s="158"/>
      <c r="K552" s="160" t="s">
        <v>1344</v>
      </c>
      <c r="L552" s="158"/>
    </row>
    <row r="553" spans="1:12" ht="42.75" x14ac:dyDescent="0.2">
      <c r="A553" s="158" t="s">
        <v>853</v>
      </c>
      <c r="B553" s="158" t="s">
        <v>1467</v>
      </c>
      <c r="C553" s="158" t="s">
        <v>60</v>
      </c>
      <c r="D553" s="159">
        <v>42759</v>
      </c>
      <c r="E553" s="159"/>
      <c r="F553" s="160" t="s">
        <v>1344</v>
      </c>
      <c r="G553" s="158" t="s">
        <v>1348</v>
      </c>
      <c r="H553" s="159">
        <v>44229.629689814799</v>
      </c>
      <c r="I553" s="158"/>
      <c r="J553" s="158"/>
      <c r="K553" s="160" t="s">
        <v>1344</v>
      </c>
      <c r="L553" s="158"/>
    </row>
    <row r="554" spans="1:12" ht="57" x14ac:dyDescent="0.2">
      <c r="A554" s="158" t="s">
        <v>2216</v>
      </c>
      <c r="B554" s="158" t="s">
        <v>2217</v>
      </c>
      <c r="C554" s="158"/>
      <c r="D554" s="159">
        <v>42795</v>
      </c>
      <c r="E554" s="159"/>
      <c r="F554" s="160" t="s">
        <v>1344</v>
      </c>
      <c r="G554" s="158" t="s">
        <v>1345</v>
      </c>
      <c r="H554" s="159">
        <v>43137.508308599499</v>
      </c>
      <c r="I554" s="158"/>
      <c r="J554" s="158"/>
      <c r="K554" s="160" t="s">
        <v>1344</v>
      </c>
      <c r="L554" s="158"/>
    </row>
    <row r="555" spans="1:12" ht="28.5" x14ac:dyDescent="0.2">
      <c r="A555" s="158" t="s">
        <v>2218</v>
      </c>
      <c r="B555" s="158" t="s">
        <v>1720</v>
      </c>
      <c r="C555" s="158" t="s">
        <v>60</v>
      </c>
      <c r="D555" s="159">
        <v>42736</v>
      </c>
      <c r="E555" s="159"/>
      <c r="F555" s="160" t="s">
        <v>1344</v>
      </c>
      <c r="G555" s="158" t="s">
        <v>1348</v>
      </c>
      <c r="H555" s="159">
        <v>44229.629689814799</v>
      </c>
      <c r="I555" s="158"/>
      <c r="J555" s="158"/>
      <c r="K555" s="160" t="s">
        <v>1344</v>
      </c>
      <c r="L555" s="158"/>
    </row>
    <row r="556" spans="1:12" ht="28.5" x14ac:dyDescent="0.2">
      <c r="A556" s="158" t="s">
        <v>2219</v>
      </c>
      <c r="B556" s="158" t="s">
        <v>1722</v>
      </c>
      <c r="C556" s="158"/>
      <c r="D556" s="159"/>
      <c r="E556" s="159"/>
      <c r="F556" s="160" t="s">
        <v>1344</v>
      </c>
      <c r="G556" s="158" t="s">
        <v>1345</v>
      </c>
      <c r="H556" s="159">
        <v>43137.508308599499</v>
      </c>
      <c r="I556" s="158"/>
      <c r="J556" s="158"/>
      <c r="K556" s="160" t="s">
        <v>1344</v>
      </c>
      <c r="L556" s="158"/>
    </row>
    <row r="557" spans="1:12" ht="42.75" x14ac:dyDescent="0.2">
      <c r="A557" s="158" t="s">
        <v>2220</v>
      </c>
      <c r="B557" s="158" t="s">
        <v>1468</v>
      </c>
      <c r="C557" s="158" t="s">
        <v>60</v>
      </c>
      <c r="D557" s="159">
        <v>43831</v>
      </c>
      <c r="E557" s="159"/>
      <c r="F557" s="160" t="s">
        <v>1344</v>
      </c>
      <c r="G557" s="158" t="s">
        <v>1348</v>
      </c>
      <c r="H557" s="159">
        <v>44229.629689814799</v>
      </c>
      <c r="I557" s="158"/>
      <c r="J557" s="158"/>
      <c r="K557" s="160" t="s">
        <v>1344</v>
      </c>
      <c r="L557" s="158"/>
    </row>
    <row r="558" spans="1:12" ht="71.25" x14ac:dyDescent="0.2">
      <c r="A558" s="158" t="s">
        <v>2221</v>
      </c>
      <c r="B558" s="158" t="s">
        <v>1469</v>
      </c>
      <c r="C558" s="158" t="s">
        <v>60</v>
      </c>
      <c r="D558" s="159">
        <v>43831</v>
      </c>
      <c r="E558" s="159"/>
      <c r="F558" s="160" t="s">
        <v>1344</v>
      </c>
      <c r="G558" s="158" t="s">
        <v>1348</v>
      </c>
      <c r="H558" s="159">
        <v>44229.629689814799</v>
      </c>
      <c r="I558" s="158"/>
      <c r="J558" s="158"/>
      <c r="K558" s="160" t="s">
        <v>1344</v>
      </c>
      <c r="L558" s="158"/>
    </row>
    <row r="559" spans="1:12" ht="57" x14ac:dyDescent="0.2">
      <c r="A559" s="158" t="s">
        <v>2222</v>
      </c>
      <c r="B559" s="158" t="s">
        <v>2223</v>
      </c>
      <c r="C559" s="158"/>
      <c r="D559" s="159"/>
      <c r="E559" s="159"/>
      <c r="F559" s="160" t="s">
        <v>1344</v>
      </c>
      <c r="G559" s="158" t="s">
        <v>1345</v>
      </c>
      <c r="H559" s="159">
        <v>43137.508308599499</v>
      </c>
      <c r="I559" s="158"/>
      <c r="J559" s="158"/>
      <c r="K559" s="160" t="s">
        <v>1344</v>
      </c>
      <c r="L559" s="158"/>
    </row>
    <row r="560" spans="1:12" ht="28.5" x14ac:dyDescent="0.2">
      <c r="A560" s="158" t="s">
        <v>290</v>
      </c>
      <c r="B560" s="158" t="s">
        <v>2199</v>
      </c>
      <c r="C560" s="158" t="s">
        <v>60</v>
      </c>
      <c r="D560" s="159">
        <v>42370</v>
      </c>
      <c r="E560" s="159"/>
      <c r="F560" s="160" t="s">
        <v>1344</v>
      </c>
      <c r="G560" s="158" t="s">
        <v>1348</v>
      </c>
      <c r="H560" s="159">
        <v>44229.629689814799</v>
      </c>
      <c r="I560" s="158"/>
      <c r="J560" s="158"/>
      <c r="K560" s="160" t="s">
        <v>1344</v>
      </c>
      <c r="L560" s="158"/>
    </row>
    <row r="561" spans="1:12" ht="28.5" x14ac:dyDescent="0.2">
      <c r="A561" s="158" t="s">
        <v>2224</v>
      </c>
      <c r="B561" s="158" t="s">
        <v>1569</v>
      </c>
      <c r="C561" s="158" t="s">
        <v>60</v>
      </c>
      <c r="D561" s="159">
        <v>43891</v>
      </c>
      <c r="E561" s="159"/>
      <c r="F561" s="160" t="s">
        <v>1344</v>
      </c>
      <c r="G561" s="158" t="s">
        <v>1348</v>
      </c>
      <c r="H561" s="159">
        <v>44229.629689814799</v>
      </c>
      <c r="I561" s="158"/>
      <c r="J561" s="158"/>
      <c r="K561" s="160" t="s">
        <v>1579</v>
      </c>
      <c r="L561" s="158"/>
    </row>
    <row r="562" spans="1:12" ht="28.5" x14ac:dyDescent="0.2">
      <c r="A562" s="158" t="s">
        <v>2225</v>
      </c>
      <c r="B562" s="158" t="s">
        <v>1395</v>
      </c>
      <c r="C562" s="158" t="s">
        <v>60</v>
      </c>
      <c r="D562" s="159">
        <v>43831</v>
      </c>
      <c r="E562" s="159"/>
      <c r="F562" s="160" t="s">
        <v>1344</v>
      </c>
      <c r="G562" s="158" t="s">
        <v>1348</v>
      </c>
      <c r="H562" s="159">
        <v>44229.629689814799</v>
      </c>
      <c r="I562" s="158"/>
      <c r="J562" s="158"/>
      <c r="K562" s="160" t="s">
        <v>1344</v>
      </c>
      <c r="L562" s="158"/>
    </row>
    <row r="563" spans="1:12" ht="85.5" x14ac:dyDescent="0.2">
      <c r="A563" s="158" t="s">
        <v>2226</v>
      </c>
      <c r="B563" s="158" t="s">
        <v>2227</v>
      </c>
      <c r="C563" s="158" t="s">
        <v>60</v>
      </c>
      <c r="D563" s="159">
        <v>43556</v>
      </c>
      <c r="E563" s="159"/>
      <c r="F563" s="160" t="s">
        <v>1344</v>
      </c>
      <c r="G563" s="158" t="s">
        <v>1348</v>
      </c>
      <c r="H563" s="159">
        <v>44229.629689814799</v>
      </c>
      <c r="I563" s="158"/>
      <c r="J563" s="158"/>
      <c r="K563" s="160" t="s">
        <v>1579</v>
      </c>
      <c r="L563" s="158"/>
    </row>
    <row r="564" spans="1:12" ht="42.75" x14ac:dyDescent="0.2">
      <c r="A564" s="158" t="s">
        <v>2228</v>
      </c>
      <c r="B564" s="158" t="s">
        <v>2229</v>
      </c>
      <c r="C564" s="158" t="s">
        <v>60</v>
      </c>
      <c r="D564" s="159">
        <v>43556</v>
      </c>
      <c r="E564" s="159"/>
      <c r="F564" s="160" t="s">
        <v>1344</v>
      </c>
      <c r="G564" s="158" t="s">
        <v>1348</v>
      </c>
      <c r="H564" s="159">
        <v>44229.629689814799</v>
      </c>
      <c r="I564" s="158"/>
      <c r="J564" s="158"/>
      <c r="K564" s="160" t="s">
        <v>1579</v>
      </c>
      <c r="L564" s="158"/>
    </row>
    <row r="565" spans="1:12" ht="28.5" x14ac:dyDescent="0.2">
      <c r="A565" s="158" t="s">
        <v>2230</v>
      </c>
      <c r="B565" s="158" t="s">
        <v>2231</v>
      </c>
      <c r="C565" s="158" t="s">
        <v>60</v>
      </c>
      <c r="D565" s="159">
        <v>43466</v>
      </c>
      <c r="E565" s="159"/>
      <c r="F565" s="160" t="s">
        <v>1344</v>
      </c>
      <c r="G565" s="158" t="s">
        <v>1348</v>
      </c>
      <c r="H565" s="159">
        <v>44229.629689814799</v>
      </c>
      <c r="I565" s="158"/>
      <c r="J565" s="158"/>
      <c r="K565" s="160" t="s">
        <v>1579</v>
      </c>
      <c r="L565" s="158"/>
    </row>
    <row r="566" spans="1:12" ht="14.25" x14ac:dyDescent="0.2">
      <c r="A566" s="158" t="s">
        <v>2232</v>
      </c>
      <c r="B566" s="158" t="s">
        <v>2233</v>
      </c>
      <c r="C566" s="158"/>
      <c r="D566" s="159">
        <v>43983</v>
      </c>
      <c r="E566" s="159"/>
      <c r="F566" s="160" t="s">
        <v>1344</v>
      </c>
      <c r="G566" s="158"/>
      <c r="H566" s="159"/>
      <c r="I566" s="158"/>
      <c r="J566" s="158"/>
      <c r="K566" s="160" t="s">
        <v>1344</v>
      </c>
      <c r="L566" s="158"/>
    </row>
    <row r="567" spans="1:12" ht="28.5" x14ac:dyDescent="0.2">
      <c r="A567" s="158" t="s">
        <v>2234</v>
      </c>
      <c r="B567" s="158" t="s">
        <v>2235</v>
      </c>
      <c r="C567" s="158" t="s">
        <v>60</v>
      </c>
      <c r="D567" s="159">
        <v>42370</v>
      </c>
      <c r="E567" s="159"/>
      <c r="F567" s="160" t="s">
        <v>1344</v>
      </c>
      <c r="G567" s="158" t="s">
        <v>1348</v>
      </c>
      <c r="H567" s="159">
        <v>44229.629689814799</v>
      </c>
      <c r="I567" s="158"/>
      <c r="J567" s="158"/>
      <c r="K567" s="160" t="s">
        <v>1344</v>
      </c>
      <c r="L567" s="158"/>
    </row>
    <row r="568" spans="1:12" ht="28.5" x14ac:dyDescent="0.2">
      <c r="A568" s="158" t="s">
        <v>2236</v>
      </c>
      <c r="B568" s="158" t="s">
        <v>1967</v>
      </c>
      <c r="C568" s="158" t="s">
        <v>1532</v>
      </c>
      <c r="D568" s="159">
        <v>39813</v>
      </c>
      <c r="E568" s="159"/>
      <c r="F568" s="160" t="s">
        <v>1344</v>
      </c>
      <c r="G568" s="158" t="s">
        <v>2237</v>
      </c>
      <c r="H568" s="159">
        <v>43137.508310995399</v>
      </c>
      <c r="I568" s="158"/>
      <c r="J568" s="158"/>
      <c r="K568" s="160" t="s">
        <v>1344</v>
      </c>
      <c r="L568" s="158"/>
    </row>
    <row r="569" spans="1:12" ht="28.5" x14ac:dyDescent="0.2">
      <c r="A569" s="158" t="s">
        <v>2238</v>
      </c>
      <c r="B569" s="158" t="s">
        <v>1971</v>
      </c>
      <c r="C569" s="158" t="s">
        <v>1532</v>
      </c>
      <c r="D569" s="159">
        <v>39813</v>
      </c>
      <c r="E569" s="159"/>
      <c r="F569" s="160" t="s">
        <v>1344</v>
      </c>
      <c r="G569" s="158" t="s">
        <v>2237</v>
      </c>
      <c r="H569" s="159">
        <v>43137.508310995399</v>
      </c>
      <c r="I569" s="158"/>
      <c r="J569" s="158"/>
      <c r="K569" s="160" t="s">
        <v>1344</v>
      </c>
      <c r="L569" s="158"/>
    </row>
    <row r="570" spans="1:12" ht="28.5" x14ac:dyDescent="0.2">
      <c r="A570" s="158" t="s">
        <v>2239</v>
      </c>
      <c r="B570" s="158" t="s">
        <v>1973</v>
      </c>
      <c r="C570" s="158" t="s">
        <v>1532</v>
      </c>
      <c r="D570" s="159">
        <v>39813</v>
      </c>
      <c r="E570" s="159"/>
      <c r="F570" s="160" t="s">
        <v>1344</v>
      </c>
      <c r="G570" s="158" t="s">
        <v>2237</v>
      </c>
      <c r="H570" s="159">
        <v>43137.508310995399</v>
      </c>
      <c r="I570" s="158"/>
      <c r="J570" s="158"/>
      <c r="K570" s="160" t="s">
        <v>1344</v>
      </c>
      <c r="L570" s="158"/>
    </row>
    <row r="571" spans="1:12" ht="28.5" x14ac:dyDescent="0.2">
      <c r="A571" s="158" t="s">
        <v>2240</v>
      </c>
      <c r="B571" s="158" t="s">
        <v>1975</v>
      </c>
      <c r="C571" s="158" t="s">
        <v>1532</v>
      </c>
      <c r="D571" s="159">
        <v>39813</v>
      </c>
      <c r="E571" s="159"/>
      <c r="F571" s="160" t="s">
        <v>1344</v>
      </c>
      <c r="G571" s="158" t="s">
        <v>2237</v>
      </c>
      <c r="H571" s="159">
        <v>43137.508310995399</v>
      </c>
      <c r="I571" s="158"/>
      <c r="J571" s="158"/>
      <c r="K571" s="160" t="s">
        <v>1344</v>
      </c>
      <c r="L571" s="158"/>
    </row>
    <row r="572" spans="1:12" ht="28.5" x14ac:dyDescent="0.2">
      <c r="A572" s="158" t="s">
        <v>2241</v>
      </c>
      <c r="B572" s="158" t="s">
        <v>1980</v>
      </c>
      <c r="C572" s="158"/>
      <c r="D572" s="159">
        <v>42736</v>
      </c>
      <c r="E572" s="159"/>
      <c r="F572" s="160" t="s">
        <v>1344</v>
      </c>
      <c r="G572" s="158" t="s">
        <v>1345</v>
      </c>
      <c r="H572" s="159">
        <v>43137.508308599499</v>
      </c>
      <c r="I572" s="158"/>
      <c r="J572" s="158"/>
      <c r="K572" s="160" t="s">
        <v>1344</v>
      </c>
      <c r="L572" s="158"/>
    </row>
    <row r="573" spans="1:12" ht="28.5" x14ac:dyDescent="0.2">
      <c r="A573" s="158" t="s">
        <v>2242</v>
      </c>
      <c r="B573" s="158" t="s">
        <v>2243</v>
      </c>
      <c r="C573" s="158"/>
      <c r="D573" s="159">
        <v>42736</v>
      </c>
      <c r="E573" s="159"/>
      <c r="F573" s="160" t="s">
        <v>1344</v>
      </c>
      <c r="G573" s="158" t="s">
        <v>1345</v>
      </c>
      <c r="H573" s="159">
        <v>43137.508308599499</v>
      </c>
      <c r="I573" s="158"/>
      <c r="J573" s="158"/>
      <c r="K573" s="160" t="s">
        <v>1344</v>
      </c>
      <c r="L573" s="158"/>
    </row>
    <row r="574" spans="1:12" ht="28.5" x14ac:dyDescent="0.2">
      <c r="A574" s="158" t="s">
        <v>2244</v>
      </c>
      <c r="B574" s="158" t="s">
        <v>1985</v>
      </c>
      <c r="C574" s="158"/>
      <c r="D574" s="159">
        <v>42736</v>
      </c>
      <c r="E574" s="159"/>
      <c r="F574" s="160" t="s">
        <v>1344</v>
      </c>
      <c r="G574" s="158" t="s">
        <v>1345</v>
      </c>
      <c r="H574" s="159">
        <v>43137.508308599499</v>
      </c>
      <c r="I574" s="158"/>
      <c r="J574" s="158"/>
      <c r="K574" s="160" t="s">
        <v>1344</v>
      </c>
      <c r="L574" s="158"/>
    </row>
    <row r="575" spans="1:12" ht="28.5" x14ac:dyDescent="0.2">
      <c r="A575" s="158" t="s">
        <v>2245</v>
      </c>
      <c r="B575" s="158" t="s">
        <v>1987</v>
      </c>
      <c r="C575" s="158"/>
      <c r="D575" s="159">
        <v>42736</v>
      </c>
      <c r="E575" s="159"/>
      <c r="F575" s="160" t="s">
        <v>1344</v>
      </c>
      <c r="G575" s="158" t="s">
        <v>1345</v>
      </c>
      <c r="H575" s="159">
        <v>43137.508308599499</v>
      </c>
      <c r="I575" s="158"/>
      <c r="J575" s="158"/>
      <c r="K575" s="160" t="s">
        <v>1344</v>
      </c>
      <c r="L575" s="158"/>
    </row>
    <row r="576" spans="1:12" ht="28.5" x14ac:dyDescent="0.2">
      <c r="A576" s="158" t="s">
        <v>2246</v>
      </c>
      <c r="B576" s="158" t="s">
        <v>1989</v>
      </c>
      <c r="C576" s="158"/>
      <c r="D576" s="159">
        <v>42736</v>
      </c>
      <c r="E576" s="159"/>
      <c r="F576" s="160" t="s">
        <v>1344</v>
      </c>
      <c r="G576" s="158" t="s">
        <v>1345</v>
      </c>
      <c r="H576" s="159">
        <v>43137.508308599499</v>
      </c>
      <c r="I576" s="158"/>
      <c r="J576" s="158"/>
      <c r="K576" s="160" t="s">
        <v>1344</v>
      </c>
      <c r="L576" s="158"/>
    </row>
    <row r="577" spans="1:12" ht="28.5" x14ac:dyDescent="0.2">
      <c r="A577" s="158" t="s">
        <v>2247</v>
      </c>
      <c r="B577" s="158" t="s">
        <v>2248</v>
      </c>
      <c r="C577" s="158"/>
      <c r="D577" s="159">
        <v>42370</v>
      </c>
      <c r="E577" s="159"/>
      <c r="F577" s="160" t="s">
        <v>1344</v>
      </c>
      <c r="G577" s="158" t="s">
        <v>1345</v>
      </c>
      <c r="H577" s="159">
        <v>43137.508308599499</v>
      </c>
      <c r="I577" s="158"/>
      <c r="J577" s="158"/>
      <c r="K577" s="160" t="s">
        <v>1344</v>
      </c>
      <c r="L577" s="158"/>
    </row>
    <row r="578" spans="1:12" ht="42.75" x14ac:dyDescent="0.2">
      <c r="A578" s="158" t="s">
        <v>2249</v>
      </c>
      <c r="B578" s="158" t="s">
        <v>2250</v>
      </c>
      <c r="C578" s="158" t="s">
        <v>1532</v>
      </c>
      <c r="D578" s="159">
        <v>39813</v>
      </c>
      <c r="E578" s="159"/>
      <c r="F578" s="160" t="s">
        <v>1344</v>
      </c>
      <c r="G578" s="158" t="s">
        <v>2237</v>
      </c>
      <c r="H578" s="159">
        <v>43137.508310995399</v>
      </c>
      <c r="I578" s="158"/>
      <c r="J578" s="158"/>
      <c r="K578" s="160" t="s">
        <v>1344</v>
      </c>
      <c r="L578" s="158"/>
    </row>
    <row r="579" spans="1:12" ht="28.5" x14ac:dyDescent="0.2">
      <c r="A579" s="158" t="s">
        <v>2251</v>
      </c>
      <c r="B579" s="158" t="s">
        <v>2252</v>
      </c>
      <c r="C579" s="158" t="s">
        <v>1532</v>
      </c>
      <c r="D579" s="159"/>
      <c r="E579" s="159"/>
      <c r="F579" s="160" t="s">
        <v>1344</v>
      </c>
      <c r="G579" s="158"/>
      <c r="H579" s="159"/>
      <c r="I579" s="158"/>
      <c r="J579" s="158"/>
      <c r="K579" s="160" t="s">
        <v>1344</v>
      </c>
      <c r="L579" s="158"/>
    </row>
    <row r="580" spans="1:12" ht="14.25" x14ac:dyDescent="0.2">
      <c r="A580" s="158" t="s">
        <v>2253</v>
      </c>
      <c r="B580" s="158" t="s">
        <v>1531</v>
      </c>
      <c r="C580" s="158" t="s">
        <v>1532</v>
      </c>
      <c r="D580" s="159"/>
      <c r="E580" s="159"/>
      <c r="F580" s="160" t="s">
        <v>1344</v>
      </c>
      <c r="G580" s="158"/>
      <c r="H580" s="159"/>
      <c r="I580" s="158"/>
      <c r="J580" s="158"/>
      <c r="K580" s="160" t="s">
        <v>1344</v>
      </c>
      <c r="L580" s="158"/>
    </row>
    <row r="581" spans="1:12" ht="14.25" x14ac:dyDescent="0.2">
      <c r="A581" s="158" t="s">
        <v>2254</v>
      </c>
      <c r="B581" s="158" t="s">
        <v>1531</v>
      </c>
      <c r="C581" s="158" t="s">
        <v>1532</v>
      </c>
      <c r="D581" s="159"/>
      <c r="E581" s="159"/>
      <c r="F581" s="160" t="s">
        <v>1344</v>
      </c>
      <c r="G581" s="158"/>
      <c r="H581" s="159"/>
      <c r="I581" s="158"/>
      <c r="J581" s="158"/>
      <c r="K581" s="160" t="s">
        <v>1344</v>
      </c>
      <c r="L581" s="158"/>
    </row>
    <row r="582" spans="1:12" ht="14.25" x14ac:dyDescent="0.2">
      <c r="A582" s="158" t="s">
        <v>2255</v>
      </c>
      <c r="B582" s="158" t="s">
        <v>1531</v>
      </c>
      <c r="C582" s="158" t="s">
        <v>1532</v>
      </c>
      <c r="D582" s="159"/>
      <c r="E582" s="159"/>
      <c r="F582" s="160" t="s">
        <v>1344</v>
      </c>
      <c r="G582" s="158"/>
      <c r="H582" s="159"/>
      <c r="I582" s="158"/>
      <c r="J582" s="158"/>
      <c r="K582" s="160" t="s">
        <v>1344</v>
      </c>
      <c r="L582" s="158"/>
    </row>
    <row r="583" spans="1:12" ht="14.25" x14ac:dyDescent="0.2">
      <c r="A583" s="158" t="s">
        <v>2256</v>
      </c>
      <c r="B583" s="158" t="s">
        <v>1531</v>
      </c>
      <c r="C583" s="158" t="s">
        <v>1532</v>
      </c>
      <c r="D583" s="159"/>
      <c r="E583" s="159"/>
      <c r="F583" s="160" t="s">
        <v>1344</v>
      </c>
      <c r="G583" s="158"/>
      <c r="H583" s="159"/>
      <c r="I583" s="158"/>
      <c r="J583" s="158"/>
      <c r="K583" s="160" t="s">
        <v>1344</v>
      </c>
      <c r="L583" s="158"/>
    </row>
    <row r="584" spans="1:12" ht="14.25" x14ac:dyDescent="0.2">
      <c r="A584" s="158" t="s">
        <v>2257</v>
      </c>
      <c r="B584" s="158" t="s">
        <v>1531</v>
      </c>
      <c r="C584" s="158" t="s">
        <v>1532</v>
      </c>
      <c r="D584" s="159"/>
      <c r="E584" s="159"/>
      <c r="F584" s="160" t="s">
        <v>1344</v>
      </c>
      <c r="G584" s="158"/>
      <c r="H584" s="159"/>
      <c r="I584" s="158"/>
      <c r="J584" s="158"/>
      <c r="K584" s="160" t="s">
        <v>1344</v>
      </c>
      <c r="L584" s="158"/>
    </row>
    <row r="585" spans="1:12" ht="14.25" x14ac:dyDescent="0.2">
      <c r="A585" s="158" t="s">
        <v>2258</v>
      </c>
      <c r="B585" s="158" t="s">
        <v>1531</v>
      </c>
      <c r="C585" s="158" t="s">
        <v>1532</v>
      </c>
      <c r="D585" s="159"/>
      <c r="E585" s="159"/>
      <c r="F585" s="160" t="s">
        <v>1344</v>
      </c>
      <c r="G585" s="158"/>
      <c r="H585" s="159"/>
      <c r="I585" s="158"/>
      <c r="J585" s="158"/>
      <c r="K585" s="160" t="s">
        <v>1344</v>
      </c>
      <c r="L585" s="158"/>
    </row>
    <row r="586" spans="1:12" ht="14.25" x14ac:dyDescent="0.2">
      <c r="A586" s="158" t="s">
        <v>2259</v>
      </c>
      <c r="B586" s="158" t="s">
        <v>1531</v>
      </c>
      <c r="C586" s="158" t="s">
        <v>1532</v>
      </c>
      <c r="D586" s="159"/>
      <c r="E586" s="159"/>
      <c r="F586" s="160" t="s">
        <v>1344</v>
      </c>
      <c r="G586" s="158"/>
      <c r="H586" s="159"/>
      <c r="I586" s="158"/>
      <c r="J586" s="158"/>
      <c r="K586" s="160" t="s">
        <v>1344</v>
      </c>
      <c r="L586" s="158"/>
    </row>
    <row r="587" spans="1:12" ht="14.25" x14ac:dyDescent="0.2">
      <c r="A587" s="158" t="s">
        <v>2260</v>
      </c>
      <c r="B587" s="158" t="s">
        <v>1531</v>
      </c>
      <c r="C587" s="158" t="s">
        <v>1532</v>
      </c>
      <c r="D587" s="159"/>
      <c r="E587" s="159"/>
      <c r="F587" s="160" t="s">
        <v>1344</v>
      </c>
      <c r="G587" s="158"/>
      <c r="H587" s="159"/>
      <c r="I587" s="158"/>
      <c r="J587" s="158"/>
      <c r="K587" s="160" t="s">
        <v>1344</v>
      </c>
      <c r="L587" s="158"/>
    </row>
    <row r="588" spans="1:12" ht="14.25" x14ac:dyDescent="0.2">
      <c r="A588" s="158" t="s">
        <v>2261</v>
      </c>
      <c r="B588" s="158" t="s">
        <v>1531</v>
      </c>
      <c r="C588" s="158" t="s">
        <v>1532</v>
      </c>
      <c r="D588" s="159"/>
      <c r="E588" s="159"/>
      <c r="F588" s="160" t="s">
        <v>1344</v>
      </c>
      <c r="G588" s="158"/>
      <c r="H588" s="159"/>
      <c r="I588" s="158"/>
      <c r="J588" s="158"/>
      <c r="K588" s="160" t="s">
        <v>1344</v>
      </c>
      <c r="L588" s="158"/>
    </row>
    <row r="589" spans="1:12" ht="14.25" x14ac:dyDescent="0.2">
      <c r="A589" s="158" t="s">
        <v>2262</v>
      </c>
      <c r="B589" s="158" t="s">
        <v>1531</v>
      </c>
      <c r="C589" s="158" t="s">
        <v>1532</v>
      </c>
      <c r="D589" s="159"/>
      <c r="E589" s="159"/>
      <c r="F589" s="160" t="s">
        <v>1344</v>
      </c>
      <c r="G589" s="158"/>
      <c r="H589" s="159"/>
      <c r="I589" s="158"/>
      <c r="J589" s="158"/>
      <c r="K589" s="160" t="s">
        <v>1344</v>
      </c>
      <c r="L589" s="158"/>
    </row>
    <row r="590" spans="1:12" ht="28.5" x14ac:dyDescent="0.2">
      <c r="A590" s="158" t="s">
        <v>2263</v>
      </c>
      <c r="B590" s="158" t="s">
        <v>2264</v>
      </c>
      <c r="C590" s="158"/>
      <c r="D590" s="159">
        <v>42370</v>
      </c>
      <c r="E590" s="159"/>
      <c r="F590" s="160" t="s">
        <v>1344</v>
      </c>
      <c r="G590" s="158" t="s">
        <v>1345</v>
      </c>
      <c r="H590" s="159">
        <v>43137.508308599499</v>
      </c>
      <c r="I590" s="158"/>
      <c r="J590" s="158"/>
      <c r="K590" s="160" t="s">
        <v>1344</v>
      </c>
      <c r="L590" s="158"/>
    </row>
    <row r="591" spans="1:12" ht="28.5" x14ac:dyDescent="0.2">
      <c r="A591" s="158" t="s">
        <v>2265</v>
      </c>
      <c r="B591" s="158" t="s">
        <v>2266</v>
      </c>
      <c r="C591" s="158"/>
      <c r="D591" s="159">
        <v>42370</v>
      </c>
      <c r="E591" s="159"/>
      <c r="F591" s="160" t="s">
        <v>1344</v>
      </c>
      <c r="G591" s="158" t="s">
        <v>1345</v>
      </c>
      <c r="H591" s="159">
        <v>43137.508308599499</v>
      </c>
      <c r="I591" s="158"/>
      <c r="J591" s="158"/>
      <c r="K591" s="160" t="s">
        <v>1344</v>
      </c>
      <c r="L591" s="158"/>
    </row>
    <row r="592" spans="1:12" ht="28.5" x14ac:dyDescent="0.2">
      <c r="A592" s="158" t="s">
        <v>2267</v>
      </c>
      <c r="B592" s="158" t="s">
        <v>2268</v>
      </c>
      <c r="C592" s="158"/>
      <c r="D592" s="159">
        <v>42736</v>
      </c>
      <c r="E592" s="159"/>
      <c r="F592" s="160" t="s">
        <v>1344</v>
      </c>
      <c r="G592" s="158" t="s">
        <v>1345</v>
      </c>
      <c r="H592" s="159">
        <v>43137.508308599499</v>
      </c>
      <c r="I592" s="158"/>
      <c r="J592" s="158"/>
      <c r="K592" s="160" t="s">
        <v>1344</v>
      </c>
      <c r="L592" s="158"/>
    </row>
    <row r="593" spans="1:12" ht="28.5" x14ac:dyDescent="0.2">
      <c r="A593" s="158" t="s">
        <v>2269</v>
      </c>
      <c r="B593" s="158" t="s">
        <v>2270</v>
      </c>
      <c r="C593" s="158"/>
      <c r="D593" s="159"/>
      <c r="E593" s="159"/>
      <c r="F593" s="160" t="s">
        <v>1344</v>
      </c>
      <c r="G593" s="158" t="s">
        <v>1345</v>
      </c>
      <c r="H593" s="159">
        <v>43137.508308599499</v>
      </c>
      <c r="I593" s="158"/>
      <c r="J593" s="158"/>
      <c r="K593" s="160" t="s">
        <v>1344</v>
      </c>
      <c r="L593" s="158"/>
    </row>
    <row r="594" spans="1:12" ht="42.75" x14ac:dyDescent="0.2">
      <c r="A594" s="158" t="s">
        <v>2271</v>
      </c>
      <c r="B594" s="158" t="s">
        <v>1614</v>
      </c>
      <c r="C594" s="158"/>
      <c r="D594" s="159"/>
      <c r="E594" s="159"/>
      <c r="F594" s="160" t="s">
        <v>1344</v>
      </c>
      <c r="G594" s="158" t="s">
        <v>1345</v>
      </c>
      <c r="H594" s="159">
        <v>43137.508308599499</v>
      </c>
      <c r="I594" s="158"/>
      <c r="J594" s="158"/>
      <c r="K594" s="160" t="s">
        <v>1344</v>
      </c>
      <c r="L594" s="158"/>
    </row>
    <row r="595" spans="1:12" ht="28.5" x14ac:dyDescent="0.2">
      <c r="A595" s="158" t="s">
        <v>2272</v>
      </c>
      <c r="B595" s="158" t="s">
        <v>2273</v>
      </c>
      <c r="C595" s="158"/>
      <c r="D595" s="159">
        <v>42370</v>
      </c>
      <c r="E595" s="159"/>
      <c r="F595" s="160" t="s">
        <v>1344</v>
      </c>
      <c r="G595" s="158" t="s">
        <v>1345</v>
      </c>
      <c r="H595" s="159">
        <v>43137.508308599499</v>
      </c>
      <c r="I595" s="158"/>
      <c r="J595" s="158"/>
      <c r="K595" s="160" t="s">
        <v>1344</v>
      </c>
      <c r="L595" s="158"/>
    </row>
    <row r="596" spans="1:12" ht="28.5" x14ac:dyDescent="0.2">
      <c r="A596" s="158" t="s">
        <v>2274</v>
      </c>
      <c r="B596" s="158" t="s">
        <v>2275</v>
      </c>
      <c r="C596" s="158"/>
      <c r="D596" s="159"/>
      <c r="E596" s="159"/>
      <c r="F596" s="160" t="s">
        <v>1344</v>
      </c>
      <c r="G596" s="158" t="s">
        <v>1345</v>
      </c>
      <c r="H596" s="159">
        <v>43137.508308599499</v>
      </c>
      <c r="I596" s="158"/>
      <c r="J596" s="158"/>
      <c r="K596" s="160" t="s">
        <v>1344</v>
      </c>
      <c r="L596" s="158"/>
    </row>
    <row r="597" spans="1:12" ht="28.5" x14ac:dyDescent="0.2">
      <c r="A597" s="158" t="s">
        <v>2276</v>
      </c>
      <c r="B597" s="158" t="s">
        <v>1858</v>
      </c>
      <c r="C597" s="158"/>
      <c r="D597" s="159">
        <v>42736</v>
      </c>
      <c r="E597" s="159"/>
      <c r="F597" s="160" t="s">
        <v>1344</v>
      </c>
      <c r="G597" s="158" t="s">
        <v>1345</v>
      </c>
      <c r="H597" s="159">
        <v>43137.508308599499</v>
      </c>
      <c r="I597" s="158"/>
      <c r="J597" s="158"/>
      <c r="K597" s="160" t="s">
        <v>1344</v>
      </c>
      <c r="L597" s="158"/>
    </row>
    <row r="598" spans="1:12" ht="28.5" x14ac:dyDescent="0.2">
      <c r="A598" s="158" t="s">
        <v>2277</v>
      </c>
      <c r="B598" s="158" t="s">
        <v>1866</v>
      </c>
      <c r="C598" s="158"/>
      <c r="D598" s="159">
        <v>42736</v>
      </c>
      <c r="E598" s="159"/>
      <c r="F598" s="160" t="s">
        <v>1344</v>
      </c>
      <c r="G598" s="158" t="s">
        <v>1345</v>
      </c>
      <c r="H598" s="159">
        <v>43137.508308599499</v>
      </c>
      <c r="I598" s="158"/>
      <c r="J598" s="158"/>
      <c r="K598" s="160" t="s">
        <v>1344</v>
      </c>
      <c r="L598" s="158"/>
    </row>
    <row r="599" spans="1:12" ht="28.5" x14ac:dyDescent="0.2">
      <c r="A599" s="158" t="s">
        <v>2278</v>
      </c>
      <c r="B599" s="158" t="s">
        <v>1860</v>
      </c>
      <c r="C599" s="158"/>
      <c r="D599" s="159">
        <v>42736</v>
      </c>
      <c r="E599" s="159"/>
      <c r="F599" s="160" t="s">
        <v>1344</v>
      </c>
      <c r="G599" s="158" t="s">
        <v>1345</v>
      </c>
      <c r="H599" s="159">
        <v>43137.508308599499</v>
      </c>
      <c r="I599" s="158"/>
      <c r="J599" s="158"/>
      <c r="K599" s="160" t="s">
        <v>1344</v>
      </c>
      <c r="L599" s="158"/>
    </row>
    <row r="600" spans="1:12" ht="42.75" x14ac:dyDescent="0.2">
      <c r="A600" s="158" t="s">
        <v>2279</v>
      </c>
      <c r="B600" s="158" t="s">
        <v>1698</v>
      </c>
      <c r="C600" s="158"/>
      <c r="D600" s="159">
        <v>42736</v>
      </c>
      <c r="E600" s="159"/>
      <c r="F600" s="160" t="s">
        <v>1344</v>
      </c>
      <c r="G600" s="158" t="s">
        <v>1345</v>
      </c>
      <c r="H600" s="159">
        <v>43137.508308599499</v>
      </c>
      <c r="I600" s="158"/>
      <c r="J600" s="158"/>
      <c r="K600" s="160" t="s">
        <v>1344</v>
      </c>
      <c r="L600" s="158"/>
    </row>
    <row r="601" spans="1:12" ht="28.5" x14ac:dyDescent="0.2">
      <c r="A601" s="158" t="s">
        <v>2280</v>
      </c>
      <c r="B601" s="158" t="s">
        <v>1700</v>
      </c>
      <c r="C601" s="158"/>
      <c r="D601" s="159">
        <v>42736</v>
      </c>
      <c r="E601" s="159"/>
      <c r="F601" s="160" t="s">
        <v>1344</v>
      </c>
      <c r="G601" s="158" t="s">
        <v>1345</v>
      </c>
      <c r="H601" s="159">
        <v>43137.508308599499</v>
      </c>
      <c r="I601" s="158"/>
      <c r="J601" s="158"/>
      <c r="K601" s="160" t="s">
        <v>1344</v>
      </c>
      <c r="L601" s="158"/>
    </row>
    <row r="602" spans="1:12" ht="28.5" x14ac:dyDescent="0.2">
      <c r="A602" s="158" t="s">
        <v>2281</v>
      </c>
      <c r="B602" s="158" t="s">
        <v>1873</v>
      </c>
      <c r="C602" s="158" t="s">
        <v>1532</v>
      </c>
      <c r="D602" s="159">
        <v>39813</v>
      </c>
      <c r="E602" s="159"/>
      <c r="F602" s="160" t="s">
        <v>1344</v>
      </c>
      <c r="G602" s="158" t="s">
        <v>2237</v>
      </c>
      <c r="H602" s="159">
        <v>43137.508310995399</v>
      </c>
      <c r="I602" s="158"/>
      <c r="J602" s="158"/>
      <c r="K602" s="160" t="s">
        <v>1344</v>
      </c>
      <c r="L602" s="158"/>
    </row>
    <row r="603" spans="1:12" ht="28.5" x14ac:dyDescent="0.2">
      <c r="A603" s="158" t="s">
        <v>2282</v>
      </c>
      <c r="B603" s="158" t="s">
        <v>1875</v>
      </c>
      <c r="C603" s="158" t="s">
        <v>1532</v>
      </c>
      <c r="D603" s="159">
        <v>39813</v>
      </c>
      <c r="E603" s="159"/>
      <c r="F603" s="160" t="s">
        <v>1344</v>
      </c>
      <c r="G603" s="158" t="s">
        <v>2237</v>
      </c>
      <c r="H603" s="159">
        <v>43137.508310995399</v>
      </c>
      <c r="I603" s="158"/>
      <c r="J603" s="158"/>
      <c r="K603" s="160" t="s">
        <v>1344</v>
      </c>
      <c r="L603" s="158"/>
    </row>
    <row r="604" spans="1:12" ht="42.75" x14ac:dyDescent="0.2">
      <c r="A604" s="158" t="s">
        <v>2283</v>
      </c>
      <c r="B604" s="158" t="s">
        <v>1877</v>
      </c>
      <c r="C604" s="158" t="s">
        <v>1532</v>
      </c>
      <c r="D604" s="159">
        <v>39813</v>
      </c>
      <c r="E604" s="159"/>
      <c r="F604" s="160" t="s">
        <v>1344</v>
      </c>
      <c r="G604" s="158" t="s">
        <v>2237</v>
      </c>
      <c r="H604" s="159">
        <v>43137.508310995399</v>
      </c>
      <c r="I604" s="158"/>
      <c r="J604" s="158"/>
      <c r="K604" s="160" t="s">
        <v>1344</v>
      </c>
      <c r="L604" s="158"/>
    </row>
    <row r="605" spans="1:12" ht="28.5" x14ac:dyDescent="0.2">
      <c r="A605" s="158" t="s">
        <v>2284</v>
      </c>
      <c r="B605" s="158" t="s">
        <v>2285</v>
      </c>
      <c r="C605" s="158"/>
      <c r="D605" s="159">
        <v>42736</v>
      </c>
      <c r="E605" s="159"/>
      <c r="F605" s="160" t="s">
        <v>1344</v>
      </c>
      <c r="G605" s="158" t="s">
        <v>1345</v>
      </c>
      <c r="H605" s="159">
        <v>43137.508308599499</v>
      </c>
      <c r="I605" s="158"/>
      <c r="J605" s="158"/>
      <c r="K605" s="160" t="s">
        <v>1344</v>
      </c>
      <c r="L605" s="158"/>
    </row>
    <row r="606" spans="1:12" ht="42.75" x14ac:dyDescent="0.2">
      <c r="A606" s="158" t="s">
        <v>2286</v>
      </c>
      <c r="B606" s="158" t="s">
        <v>2287</v>
      </c>
      <c r="C606" s="158"/>
      <c r="D606" s="159">
        <v>42736</v>
      </c>
      <c r="E606" s="159"/>
      <c r="F606" s="160" t="s">
        <v>1344</v>
      </c>
      <c r="G606" s="158" t="s">
        <v>1345</v>
      </c>
      <c r="H606" s="159">
        <v>43137.508308599499</v>
      </c>
      <c r="I606" s="158"/>
      <c r="J606" s="158"/>
      <c r="K606" s="160" t="s">
        <v>1344</v>
      </c>
      <c r="L606" s="158"/>
    </row>
    <row r="607" spans="1:12" ht="28.5" x14ac:dyDescent="0.2">
      <c r="A607" s="158" t="s">
        <v>2288</v>
      </c>
      <c r="B607" s="158" t="s">
        <v>1922</v>
      </c>
      <c r="C607" s="158"/>
      <c r="D607" s="159">
        <v>42736</v>
      </c>
      <c r="E607" s="159"/>
      <c r="F607" s="160" t="s">
        <v>1344</v>
      </c>
      <c r="G607" s="158" t="s">
        <v>1345</v>
      </c>
      <c r="H607" s="159">
        <v>43137.508308599499</v>
      </c>
      <c r="I607" s="158"/>
      <c r="J607" s="158"/>
      <c r="K607" s="160" t="s">
        <v>1344</v>
      </c>
      <c r="L607" s="158"/>
    </row>
    <row r="608" spans="1:12" ht="28.5" x14ac:dyDescent="0.2">
      <c r="A608" s="158" t="s">
        <v>2289</v>
      </c>
      <c r="B608" s="158" t="s">
        <v>1840</v>
      </c>
      <c r="C608" s="158"/>
      <c r="D608" s="159">
        <v>42736</v>
      </c>
      <c r="E608" s="159"/>
      <c r="F608" s="160" t="s">
        <v>1344</v>
      </c>
      <c r="G608" s="158" t="s">
        <v>1345</v>
      </c>
      <c r="H608" s="159">
        <v>43137.508308599499</v>
      </c>
      <c r="I608" s="158"/>
      <c r="J608" s="158"/>
      <c r="K608" s="160" t="s">
        <v>1344</v>
      </c>
      <c r="L608" s="158"/>
    </row>
    <row r="609" spans="1:12" ht="71.25" x14ac:dyDescent="0.2">
      <c r="A609" s="158" t="s">
        <v>2290</v>
      </c>
      <c r="B609" s="158" t="s">
        <v>1918</v>
      </c>
      <c r="C609" s="158"/>
      <c r="D609" s="159">
        <v>42736</v>
      </c>
      <c r="E609" s="159"/>
      <c r="F609" s="160" t="s">
        <v>1344</v>
      </c>
      <c r="G609" s="158" t="s">
        <v>1345</v>
      </c>
      <c r="H609" s="159">
        <v>43137.508308599499</v>
      </c>
      <c r="I609" s="158"/>
      <c r="J609" s="158"/>
      <c r="K609" s="160" t="s">
        <v>1344</v>
      </c>
      <c r="L609" s="158"/>
    </row>
    <row r="610" spans="1:12" ht="28.5" x14ac:dyDescent="0.2">
      <c r="A610" s="158" t="s">
        <v>2291</v>
      </c>
      <c r="B610" s="158" t="s">
        <v>2292</v>
      </c>
      <c r="C610" s="158"/>
      <c r="D610" s="159">
        <v>42370</v>
      </c>
      <c r="E610" s="159"/>
      <c r="F610" s="160" t="s">
        <v>1344</v>
      </c>
      <c r="G610" s="158" t="s">
        <v>1345</v>
      </c>
      <c r="H610" s="159">
        <v>43137.508308599499</v>
      </c>
      <c r="I610" s="158"/>
      <c r="J610" s="158"/>
      <c r="K610" s="160" t="s">
        <v>1344</v>
      </c>
      <c r="L610" s="158"/>
    </row>
    <row r="611" spans="1:12" ht="28.5" x14ac:dyDescent="0.2">
      <c r="A611" s="158" t="s">
        <v>2293</v>
      </c>
      <c r="B611" s="158" t="s">
        <v>2294</v>
      </c>
      <c r="C611" s="158"/>
      <c r="D611" s="159">
        <v>42736</v>
      </c>
      <c r="E611" s="159"/>
      <c r="F611" s="160" t="s">
        <v>1344</v>
      </c>
      <c r="G611" s="158" t="s">
        <v>1345</v>
      </c>
      <c r="H611" s="159">
        <v>43137.508308599499</v>
      </c>
      <c r="I611" s="158"/>
      <c r="J611" s="158"/>
      <c r="K611" s="160" t="s">
        <v>1344</v>
      </c>
      <c r="L611" s="158"/>
    </row>
    <row r="612" spans="1:12" ht="28.5" x14ac:dyDescent="0.2">
      <c r="A612" s="158" t="s">
        <v>2295</v>
      </c>
      <c r="B612" s="158" t="s">
        <v>2296</v>
      </c>
      <c r="C612" s="158"/>
      <c r="D612" s="159">
        <v>42370</v>
      </c>
      <c r="E612" s="159"/>
      <c r="F612" s="160" t="s">
        <v>1344</v>
      </c>
      <c r="G612" s="158" t="s">
        <v>1345</v>
      </c>
      <c r="H612" s="159">
        <v>43137.508308599499</v>
      </c>
      <c r="I612" s="158"/>
      <c r="J612" s="158"/>
      <c r="K612" s="160" t="s">
        <v>1344</v>
      </c>
      <c r="L612" s="158"/>
    </row>
    <row r="613" spans="1:12" ht="28.5" x14ac:dyDescent="0.2">
      <c r="A613" s="158" t="s">
        <v>2297</v>
      </c>
      <c r="B613" s="158" t="s">
        <v>2298</v>
      </c>
      <c r="C613" s="158"/>
      <c r="D613" s="159">
        <v>42370</v>
      </c>
      <c r="E613" s="159"/>
      <c r="F613" s="160" t="s">
        <v>1344</v>
      </c>
      <c r="G613" s="158" t="s">
        <v>1345</v>
      </c>
      <c r="H613" s="159">
        <v>43137.508308599499</v>
      </c>
      <c r="I613" s="158"/>
      <c r="J613" s="158"/>
      <c r="K613" s="160" t="s">
        <v>1344</v>
      </c>
      <c r="L613" s="158"/>
    </row>
    <row r="614" spans="1:12" ht="14.25" x14ac:dyDescent="0.2">
      <c r="A614" s="158" t="s">
        <v>2299</v>
      </c>
      <c r="B614" s="158" t="s">
        <v>1531</v>
      </c>
      <c r="C614" s="158" t="s">
        <v>1532</v>
      </c>
      <c r="D614" s="159"/>
      <c r="E614" s="159"/>
      <c r="F614" s="160" t="s">
        <v>1344</v>
      </c>
      <c r="G614" s="158"/>
      <c r="H614" s="159"/>
      <c r="I614" s="158"/>
      <c r="J614" s="158"/>
      <c r="K614" s="160" t="s">
        <v>1344</v>
      </c>
      <c r="L614" s="158"/>
    </row>
    <row r="615" spans="1:12" ht="28.5" x14ac:dyDescent="0.2">
      <c r="A615" s="158" t="s">
        <v>2300</v>
      </c>
      <c r="B615" s="158" t="s">
        <v>2301</v>
      </c>
      <c r="C615" s="158"/>
      <c r="D615" s="159">
        <v>42736</v>
      </c>
      <c r="E615" s="159"/>
      <c r="F615" s="160" t="s">
        <v>1344</v>
      </c>
      <c r="G615" s="158" t="s">
        <v>1345</v>
      </c>
      <c r="H615" s="159">
        <v>43137.508308599499</v>
      </c>
      <c r="I615" s="158"/>
      <c r="J615" s="158"/>
      <c r="K615" s="160" t="s">
        <v>1344</v>
      </c>
      <c r="L615" s="158"/>
    </row>
    <row r="616" spans="1:12" ht="28.5" x14ac:dyDescent="0.2">
      <c r="A616" s="158" t="s">
        <v>2302</v>
      </c>
      <c r="B616" s="158" t="s">
        <v>2303</v>
      </c>
      <c r="C616" s="158"/>
      <c r="D616" s="159">
        <v>42370</v>
      </c>
      <c r="E616" s="159"/>
      <c r="F616" s="160" t="s">
        <v>1344</v>
      </c>
      <c r="G616" s="158" t="s">
        <v>1345</v>
      </c>
      <c r="H616" s="159">
        <v>43137.508308599499</v>
      </c>
      <c r="I616" s="158"/>
      <c r="J616" s="158"/>
      <c r="K616" s="160" t="s">
        <v>1344</v>
      </c>
      <c r="L616" s="158"/>
    </row>
    <row r="617" spans="1:12" ht="28.5" x14ac:dyDescent="0.2">
      <c r="A617" s="158" t="s">
        <v>2304</v>
      </c>
      <c r="B617" s="158" t="s">
        <v>2305</v>
      </c>
      <c r="C617" s="158"/>
      <c r="D617" s="159">
        <v>42370</v>
      </c>
      <c r="E617" s="159"/>
      <c r="F617" s="160" t="s">
        <v>1344</v>
      </c>
      <c r="G617" s="158" t="s">
        <v>1345</v>
      </c>
      <c r="H617" s="159">
        <v>43137.508308599499</v>
      </c>
      <c r="I617" s="158"/>
      <c r="J617" s="158"/>
      <c r="K617" s="160" t="s">
        <v>1344</v>
      </c>
      <c r="L617" s="158"/>
    </row>
    <row r="618" spans="1:12" ht="28.5" x14ac:dyDescent="0.2">
      <c r="A618" s="158" t="s">
        <v>2306</v>
      </c>
      <c r="B618" s="158" t="s">
        <v>2307</v>
      </c>
      <c r="C618" s="158"/>
      <c r="D618" s="159">
        <v>42370</v>
      </c>
      <c r="E618" s="159"/>
      <c r="F618" s="160" t="s">
        <v>1344</v>
      </c>
      <c r="G618" s="158" t="s">
        <v>1345</v>
      </c>
      <c r="H618" s="159">
        <v>43137.508308599499</v>
      </c>
      <c r="I618" s="158"/>
      <c r="J618" s="158"/>
      <c r="K618" s="160" t="s">
        <v>1344</v>
      </c>
      <c r="L618" s="158"/>
    </row>
    <row r="619" spans="1:12" ht="28.5" x14ac:dyDescent="0.2">
      <c r="A619" s="158" t="s">
        <v>2308</v>
      </c>
      <c r="B619" s="158" t="s">
        <v>1987</v>
      </c>
      <c r="C619" s="158"/>
      <c r="D619" s="159">
        <v>42370</v>
      </c>
      <c r="E619" s="159"/>
      <c r="F619" s="160" t="s">
        <v>1344</v>
      </c>
      <c r="G619" s="158" t="s">
        <v>1345</v>
      </c>
      <c r="H619" s="159">
        <v>43137.508308599499</v>
      </c>
      <c r="I619" s="158"/>
      <c r="J619" s="158"/>
      <c r="K619" s="160" t="s">
        <v>1344</v>
      </c>
      <c r="L619" s="158"/>
    </row>
    <row r="620" spans="1:12" ht="28.5" x14ac:dyDescent="0.2">
      <c r="A620" s="158" t="s">
        <v>2309</v>
      </c>
      <c r="B620" s="158" t="s">
        <v>1989</v>
      </c>
      <c r="C620" s="158"/>
      <c r="D620" s="159">
        <v>42370</v>
      </c>
      <c r="E620" s="159"/>
      <c r="F620" s="160" t="s">
        <v>1344</v>
      </c>
      <c r="G620" s="158" t="s">
        <v>1345</v>
      </c>
      <c r="H620" s="159">
        <v>43137.508308599499</v>
      </c>
      <c r="I620" s="158"/>
      <c r="J620" s="158"/>
      <c r="K620" s="160" t="s">
        <v>1344</v>
      </c>
      <c r="L620" s="158"/>
    </row>
    <row r="621" spans="1:12" ht="28.5" x14ac:dyDescent="0.2">
      <c r="A621" s="158" t="s">
        <v>2310</v>
      </c>
      <c r="B621" s="158" t="s">
        <v>1985</v>
      </c>
      <c r="C621" s="158"/>
      <c r="D621" s="159">
        <v>42370</v>
      </c>
      <c r="E621" s="159"/>
      <c r="F621" s="160" t="s">
        <v>1344</v>
      </c>
      <c r="G621" s="158" t="s">
        <v>1345</v>
      </c>
      <c r="H621" s="159">
        <v>43137.508308599499</v>
      </c>
      <c r="I621" s="158"/>
      <c r="J621" s="158"/>
      <c r="K621" s="160" t="s">
        <v>1344</v>
      </c>
      <c r="L621" s="158"/>
    </row>
    <row r="622" spans="1:12" ht="28.5" x14ac:dyDescent="0.2">
      <c r="A622" s="158" t="s">
        <v>2311</v>
      </c>
      <c r="B622" s="158" t="s">
        <v>2312</v>
      </c>
      <c r="C622" s="158"/>
      <c r="D622" s="159">
        <v>42370</v>
      </c>
      <c r="E622" s="159"/>
      <c r="F622" s="160" t="s">
        <v>1344</v>
      </c>
      <c r="G622" s="158" t="s">
        <v>1345</v>
      </c>
      <c r="H622" s="159">
        <v>43137.508308599499</v>
      </c>
      <c r="I622" s="158"/>
      <c r="J622" s="158"/>
      <c r="K622" s="160" t="s">
        <v>1344</v>
      </c>
      <c r="L622" s="158"/>
    </row>
    <row r="623" spans="1:12" ht="28.5" x14ac:dyDescent="0.2">
      <c r="A623" s="158" t="s">
        <v>2313</v>
      </c>
      <c r="B623" s="158" t="s">
        <v>2314</v>
      </c>
      <c r="C623" s="158"/>
      <c r="D623" s="159">
        <v>42370</v>
      </c>
      <c r="E623" s="159"/>
      <c r="F623" s="160" t="s">
        <v>1344</v>
      </c>
      <c r="G623" s="158" t="s">
        <v>1345</v>
      </c>
      <c r="H623" s="159">
        <v>43137.508308599499</v>
      </c>
      <c r="I623" s="158"/>
      <c r="J623" s="158"/>
      <c r="K623" s="160" t="s">
        <v>1344</v>
      </c>
      <c r="L623" s="158"/>
    </row>
    <row r="624" spans="1:12" ht="28.5" x14ac:dyDescent="0.2">
      <c r="A624" s="158" t="s">
        <v>2315</v>
      </c>
      <c r="B624" s="158" t="s">
        <v>2316</v>
      </c>
      <c r="C624" s="158"/>
      <c r="D624" s="159">
        <v>42418</v>
      </c>
      <c r="E624" s="159"/>
      <c r="F624" s="160" t="s">
        <v>1344</v>
      </c>
      <c r="G624" s="158" t="s">
        <v>1345</v>
      </c>
      <c r="H624" s="159">
        <v>43137.508308599499</v>
      </c>
      <c r="I624" s="158"/>
      <c r="J624" s="158"/>
      <c r="K624" s="160" t="s">
        <v>1344</v>
      </c>
      <c r="L624" s="158"/>
    </row>
    <row r="625" spans="1:12" ht="28.5" x14ac:dyDescent="0.2">
      <c r="A625" s="158" t="s">
        <v>2317</v>
      </c>
      <c r="B625" s="158" t="s">
        <v>2318</v>
      </c>
      <c r="C625" s="158"/>
      <c r="D625" s="159">
        <v>42418</v>
      </c>
      <c r="E625" s="159"/>
      <c r="F625" s="160" t="s">
        <v>1344</v>
      </c>
      <c r="G625" s="158" t="s">
        <v>1345</v>
      </c>
      <c r="H625" s="159">
        <v>43137.508308599499</v>
      </c>
      <c r="I625" s="158"/>
      <c r="J625" s="158"/>
      <c r="K625" s="160" t="s">
        <v>1344</v>
      </c>
      <c r="L625" s="158"/>
    </row>
    <row r="626" spans="1:12" ht="28.5" x14ac:dyDescent="0.2">
      <c r="A626" s="158" t="s">
        <v>2319</v>
      </c>
      <c r="B626" s="158" t="s">
        <v>1531</v>
      </c>
      <c r="C626" s="158"/>
      <c r="D626" s="159"/>
      <c r="E626" s="159"/>
      <c r="F626" s="160" t="s">
        <v>1344</v>
      </c>
      <c r="G626" s="158" t="s">
        <v>1345</v>
      </c>
      <c r="H626" s="159">
        <v>43137.508308599499</v>
      </c>
      <c r="I626" s="158"/>
      <c r="J626" s="158"/>
      <c r="K626" s="160" t="s">
        <v>1344</v>
      </c>
      <c r="L626" s="158"/>
    </row>
    <row r="627" spans="1:12" ht="28.5" x14ac:dyDescent="0.2">
      <c r="A627" s="158" t="s">
        <v>2320</v>
      </c>
      <c r="B627" s="158" t="s">
        <v>2321</v>
      </c>
      <c r="C627" s="158" t="s">
        <v>1532</v>
      </c>
      <c r="D627" s="159">
        <v>39813</v>
      </c>
      <c r="E627" s="159"/>
      <c r="F627" s="160" t="s">
        <v>1344</v>
      </c>
      <c r="G627" s="158" t="s">
        <v>2237</v>
      </c>
      <c r="H627" s="159">
        <v>43137.508310995399</v>
      </c>
      <c r="I627" s="158"/>
      <c r="J627" s="158"/>
      <c r="K627" s="160" t="s">
        <v>1344</v>
      </c>
      <c r="L627" s="158"/>
    </row>
    <row r="628" spans="1:12" ht="28.5" x14ac:dyDescent="0.2">
      <c r="A628" s="158" t="s">
        <v>2322</v>
      </c>
      <c r="B628" s="158" t="s">
        <v>2120</v>
      </c>
      <c r="C628" s="158"/>
      <c r="D628" s="159">
        <v>42370</v>
      </c>
      <c r="E628" s="159"/>
      <c r="F628" s="160" t="s">
        <v>1344</v>
      </c>
      <c r="G628" s="158" t="s">
        <v>1345</v>
      </c>
      <c r="H628" s="159">
        <v>43137.508308599499</v>
      </c>
      <c r="I628" s="158"/>
      <c r="J628" s="158"/>
      <c r="K628" s="160" t="s">
        <v>1344</v>
      </c>
      <c r="L628" s="158"/>
    </row>
    <row r="629" spans="1:12" ht="14.25" x14ac:dyDescent="0.2">
      <c r="A629" s="158" t="s">
        <v>2323</v>
      </c>
      <c r="B629" s="158" t="s">
        <v>1531</v>
      </c>
      <c r="C629" s="158" t="s">
        <v>1532</v>
      </c>
      <c r="D629" s="159">
        <v>43617</v>
      </c>
      <c r="E629" s="159"/>
      <c r="F629" s="160" t="s">
        <v>1344</v>
      </c>
      <c r="G629" s="158"/>
      <c r="H629" s="159"/>
      <c r="I629" s="158"/>
      <c r="J629" s="158"/>
      <c r="K629" s="160" t="s">
        <v>1344</v>
      </c>
      <c r="L629" s="158"/>
    </row>
    <row r="630" spans="1:12" ht="28.5" x14ac:dyDescent="0.2">
      <c r="A630" s="158" t="s">
        <v>2324</v>
      </c>
      <c r="B630" s="158" t="s">
        <v>2325</v>
      </c>
      <c r="C630" s="158"/>
      <c r="D630" s="159">
        <v>42370</v>
      </c>
      <c r="E630" s="159"/>
      <c r="F630" s="160" t="s">
        <v>1344</v>
      </c>
      <c r="G630" s="158" t="s">
        <v>1345</v>
      </c>
      <c r="H630" s="159">
        <v>43137.508308599499</v>
      </c>
      <c r="I630" s="158"/>
      <c r="J630" s="158"/>
      <c r="K630" s="160" t="s">
        <v>1344</v>
      </c>
      <c r="L630" s="158"/>
    </row>
    <row r="631" spans="1:12" ht="42.75" x14ac:dyDescent="0.2">
      <c r="A631" s="158" t="s">
        <v>2326</v>
      </c>
      <c r="B631" s="158" t="s">
        <v>2327</v>
      </c>
      <c r="C631" s="158" t="s">
        <v>1532</v>
      </c>
      <c r="D631" s="159">
        <v>44197</v>
      </c>
      <c r="E631" s="159"/>
      <c r="F631" s="160" t="s">
        <v>1344</v>
      </c>
      <c r="G631" s="158"/>
      <c r="H631" s="159"/>
      <c r="I631" s="158"/>
      <c r="J631" s="158"/>
      <c r="K631" s="160" t="s">
        <v>1344</v>
      </c>
      <c r="L631" s="158"/>
    </row>
    <row r="632" spans="1:12" ht="28.5" x14ac:dyDescent="0.2">
      <c r="A632" s="158" t="s">
        <v>2328</v>
      </c>
      <c r="B632" s="158" t="s">
        <v>2329</v>
      </c>
      <c r="C632" s="158"/>
      <c r="D632" s="159">
        <v>42370</v>
      </c>
      <c r="E632" s="159"/>
      <c r="F632" s="160" t="s">
        <v>1344</v>
      </c>
      <c r="G632" s="158" t="s">
        <v>1345</v>
      </c>
      <c r="H632" s="159">
        <v>43137.508308599499</v>
      </c>
      <c r="I632" s="158"/>
      <c r="J632" s="158"/>
      <c r="K632" s="160" t="s">
        <v>1344</v>
      </c>
      <c r="L632" s="158"/>
    </row>
    <row r="633" spans="1:12" ht="28.5" x14ac:dyDescent="0.2">
      <c r="A633" s="158" t="s">
        <v>2330</v>
      </c>
      <c r="B633" s="158" t="s">
        <v>2127</v>
      </c>
      <c r="C633" s="158"/>
      <c r="D633" s="159">
        <v>42370</v>
      </c>
      <c r="E633" s="159"/>
      <c r="F633" s="160" t="s">
        <v>1344</v>
      </c>
      <c r="G633" s="158" t="s">
        <v>1345</v>
      </c>
      <c r="H633" s="159">
        <v>43137.508308599499</v>
      </c>
      <c r="I633" s="158"/>
      <c r="J633" s="158"/>
      <c r="K633" s="160" t="s">
        <v>1344</v>
      </c>
      <c r="L633" s="158"/>
    </row>
    <row r="634" spans="1:12" ht="42.75" x14ac:dyDescent="0.2">
      <c r="A634" s="158" t="s">
        <v>2331</v>
      </c>
      <c r="B634" s="158" t="s">
        <v>2332</v>
      </c>
      <c r="C634" s="158" t="s">
        <v>1532</v>
      </c>
      <c r="D634" s="159">
        <v>44013</v>
      </c>
      <c r="E634" s="159"/>
      <c r="F634" s="160" t="s">
        <v>1344</v>
      </c>
      <c r="G634" s="158"/>
      <c r="H634" s="159"/>
      <c r="I634" s="158"/>
      <c r="J634" s="158"/>
      <c r="K634" s="160" t="s">
        <v>1344</v>
      </c>
      <c r="L634" s="158"/>
    </row>
    <row r="635" spans="1:12" ht="42.75" x14ac:dyDescent="0.2">
      <c r="A635" s="158" t="s">
        <v>2333</v>
      </c>
      <c r="B635" s="158" t="s">
        <v>2334</v>
      </c>
      <c r="C635" s="158"/>
      <c r="D635" s="159">
        <v>42370</v>
      </c>
      <c r="E635" s="159"/>
      <c r="F635" s="160" t="s">
        <v>1344</v>
      </c>
      <c r="G635" s="158" t="s">
        <v>1345</v>
      </c>
      <c r="H635" s="159">
        <v>43137.508308599499</v>
      </c>
      <c r="I635" s="158"/>
      <c r="J635" s="158"/>
      <c r="K635" s="160" t="s">
        <v>1344</v>
      </c>
      <c r="L635" s="158"/>
    </row>
    <row r="636" spans="1:12" ht="28.5" x14ac:dyDescent="0.2">
      <c r="A636" s="158" t="s">
        <v>2335</v>
      </c>
      <c r="B636" s="158" t="s">
        <v>1706</v>
      </c>
      <c r="C636" s="158"/>
      <c r="D636" s="159">
        <v>42736</v>
      </c>
      <c r="E636" s="159"/>
      <c r="F636" s="160" t="s">
        <v>1344</v>
      </c>
      <c r="G636" s="158" t="s">
        <v>1345</v>
      </c>
      <c r="H636" s="159">
        <v>43137.508308599499</v>
      </c>
      <c r="I636" s="158"/>
      <c r="J636" s="158"/>
      <c r="K636" s="160" t="s">
        <v>1344</v>
      </c>
      <c r="L636" s="158"/>
    </row>
    <row r="637" spans="1:12" ht="57" x14ac:dyDescent="0.2">
      <c r="A637" s="158" t="s">
        <v>2336</v>
      </c>
      <c r="B637" s="158" t="s">
        <v>2337</v>
      </c>
      <c r="C637" s="158" t="s">
        <v>1532</v>
      </c>
      <c r="D637" s="159">
        <v>44013</v>
      </c>
      <c r="E637" s="159"/>
      <c r="F637" s="160" t="s">
        <v>1344</v>
      </c>
      <c r="G637" s="158"/>
      <c r="H637" s="159"/>
      <c r="I637" s="158"/>
      <c r="J637" s="158"/>
      <c r="K637" s="160" t="s">
        <v>1344</v>
      </c>
      <c r="L637" s="158"/>
    </row>
    <row r="638" spans="1:12" ht="28.5" x14ac:dyDescent="0.2">
      <c r="A638" s="158" t="s">
        <v>2338</v>
      </c>
      <c r="B638" s="158" t="s">
        <v>2339</v>
      </c>
      <c r="C638" s="158"/>
      <c r="D638" s="159">
        <v>42370</v>
      </c>
      <c r="E638" s="159"/>
      <c r="F638" s="160" t="s">
        <v>1344</v>
      </c>
      <c r="G638" s="158" t="s">
        <v>1345</v>
      </c>
      <c r="H638" s="159">
        <v>43137.508308599499</v>
      </c>
      <c r="I638" s="158"/>
      <c r="J638" s="158"/>
      <c r="K638" s="160" t="s">
        <v>1344</v>
      </c>
      <c r="L638" s="158"/>
    </row>
    <row r="639" spans="1:12" ht="28.5" x14ac:dyDescent="0.2">
      <c r="A639" s="158" t="s">
        <v>2340</v>
      </c>
      <c r="B639" s="158" t="s">
        <v>2341</v>
      </c>
      <c r="C639" s="158"/>
      <c r="D639" s="159"/>
      <c r="E639" s="159"/>
      <c r="F639" s="160" t="s">
        <v>1344</v>
      </c>
      <c r="G639" s="158" t="s">
        <v>1345</v>
      </c>
      <c r="H639" s="159">
        <v>43137.508308599499</v>
      </c>
      <c r="I639" s="158"/>
      <c r="J639" s="158"/>
      <c r="K639" s="160" t="s">
        <v>1344</v>
      </c>
      <c r="L639" s="158"/>
    </row>
    <row r="640" spans="1:12" ht="14.25" x14ac:dyDescent="0.2">
      <c r="A640" s="158" t="s">
        <v>2342</v>
      </c>
      <c r="B640" s="158" t="s">
        <v>2127</v>
      </c>
      <c r="C640" s="158"/>
      <c r="D640" s="159"/>
      <c r="E640" s="159"/>
      <c r="F640" s="160" t="s">
        <v>1344</v>
      </c>
      <c r="G640" s="158"/>
      <c r="H640" s="159"/>
      <c r="I640" s="158"/>
      <c r="J640" s="158"/>
      <c r="K640" s="160" t="s">
        <v>1344</v>
      </c>
      <c r="L640" s="158"/>
    </row>
    <row r="641" spans="1:12" ht="28.5" x14ac:dyDescent="0.2">
      <c r="A641" s="158" t="s">
        <v>2343</v>
      </c>
      <c r="B641" s="158" t="s">
        <v>2344</v>
      </c>
      <c r="C641" s="158"/>
      <c r="D641" s="159">
        <v>42736</v>
      </c>
      <c r="E641" s="159"/>
      <c r="F641" s="160" t="s">
        <v>1344</v>
      </c>
      <c r="G641" s="158" t="s">
        <v>1345</v>
      </c>
      <c r="H641" s="159">
        <v>43137.508308599499</v>
      </c>
      <c r="I641" s="158"/>
      <c r="J641" s="158"/>
      <c r="K641" s="160" t="s">
        <v>1344</v>
      </c>
      <c r="L641" s="158"/>
    </row>
    <row r="642" spans="1:12" ht="28.5" x14ac:dyDescent="0.2">
      <c r="A642" s="158" t="s">
        <v>2345</v>
      </c>
      <c r="B642" s="158" t="s">
        <v>2346</v>
      </c>
      <c r="C642" s="158" t="s">
        <v>60</v>
      </c>
      <c r="D642" s="159">
        <v>42370</v>
      </c>
      <c r="E642" s="159"/>
      <c r="F642" s="160" t="s">
        <v>1344</v>
      </c>
      <c r="G642" s="158" t="s">
        <v>1348</v>
      </c>
      <c r="H642" s="159">
        <v>44229.629689814799</v>
      </c>
      <c r="I642" s="158"/>
      <c r="J642" s="158"/>
      <c r="K642" s="160" t="s">
        <v>1344</v>
      </c>
      <c r="L642" s="158"/>
    </row>
    <row r="643" spans="1:12" ht="14.25" x14ac:dyDescent="0.2">
      <c r="A643" s="158" t="s">
        <v>2347</v>
      </c>
      <c r="B643" s="158" t="s">
        <v>2348</v>
      </c>
      <c r="C643" s="158"/>
      <c r="D643" s="159"/>
      <c r="E643" s="159"/>
      <c r="F643" s="160" t="s">
        <v>1344</v>
      </c>
      <c r="G643" s="158"/>
      <c r="H643" s="159"/>
      <c r="I643" s="158"/>
      <c r="J643" s="158"/>
      <c r="K643" s="160" t="s">
        <v>1344</v>
      </c>
      <c r="L643" s="158"/>
    </row>
    <row r="644" spans="1:12" ht="28.5" x14ac:dyDescent="0.2">
      <c r="A644" s="158" t="s">
        <v>2349</v>
      </c>
      <c r="B644" s="158" t="s">
        <v>2350</v>
      </c>
      <c r="C644" s="158"/>
      <c r="D644" s="159"/>
      <c r="E644" s="159"/>
      <c r="F644" s="160" t="s">
        <v>1344</v>
      </c>
      <c r="G644" s="158"/>
      <c r="H644" s="159"/>
      <c r="I644" s="158"/>
      <c r="J644" s="158"/>
      <c r="K644" s="160" t="s">
        <v>1344</v>
      </c>
      <c r="L644" s="158"/>
    </row>
    <row r="645" spans="1:12" ht="28.5" x14ac:dyDescent="0.2">
      <c r="A645" s="158" t="s">
        <v>2351</v>
      </c>
      <c r="B645" s="158" t="s">
        <v>1559</v>
      </c>
      <c r="C645" s="158"/>
      <c r="D645" s="159"/>
      <c r="E645" s="159"/>
      <c r="F645" s="160" t="s">
        <v>1344</v>
      </c>
      <c r="G645" s="158" t="s">
        <v>1345</v>
      </c>
      <c r="H645" s="159">
        <v>43137.508308599499</v>
      </c>
      <c r="I645" s="158"/>
      <c r="J645" s="158"/>
      <c r="K645" s="160" t="s">
        <v>1344</v>
      </c>
      <c r="L645" s="158"/>
    </row>
    <row r="646" spans="1:12" ht="28.5" x14ac:dyDescent="0.2">
      <c r="A646" s="158" t="s">
        <v>2352</v>
      </c>
      <c r="B646" s="158" t="s">
        <v>2353</v>
      </c>
      <c r="C646" s="158"/>
      <c r="D646" s="159"/>
      <c r="E646" s="159"/>
      <c r="F646" s="160" t="s">
        <v>1344</v>
      </c>
      <c r="G646" s="158" t="s">
        <v>1345</v>
      </c>
      <c r="H646" s="159">
        <v>43137.508308599499</v>
      </c>
      <c r="I646" s="158"/>
      <c r="J646" s="158"/>
      <c r="K646" s="160" t="s">
        <v>1344</v>
      </c>
      <c r="L646" s="158"/>
    </row>
    <row r="647" spans="1:12" ht="28.5" x14ac:dyDescent="0.2">
      <c r="A647" s="158" t="s">
        <v>2354</v>
      </c>
      <c r="B647" s="158" t="s">
        <v>2355</v>
      </c>
      <c r="C647" s="158" t="s">
        <v>60</v>
      </c>
      <c r="D647" s="159">
        <v>42370</v>
      </c>
      <c r="E647" s="159"/>
      <c r="F647" s="160" t="s">
        <v>1344</v>
      </c>
      <c r="G647" s="158" t="s">
        <v>1348</v>
      </c>
      <c r="H647" s="159">
        <v>44229.629689814799</v>
      </c>
      <c r="I647" s="158"/>
      <c r="J647" s="158"/>
      <c r="K647" s="160" t="s">
        <v>1344</v>
      </c>
      <c r="L647" s="158"/>
    </row>
    <row r="648" spans="1:12" ht="28.5" x14ac:dyDescent="0.2">
      <c r="A648" s="158" t="s">
        <v>127</v>
      </c>
      <c r="B648" s="158" t="s">
        <v>2356</v>
      </c>
      <c r="C648" s="158" t="s">
        <v>60</v>
      </c>
      <c r="D648" s="159">
        <v>42370</v>
      </c>
      <c r="E648" s="159"/>
      <c r="F648" s="160" t="s">
        <v>1344</v>
      </c>
      <c r="G648" s="158" t="s">
        <v>1348</v>
      </c>
      <c r="H648" s="159">
        <v>44229.629689814799</v>
      </c>
      <c r="I648" s="158"/>
      <c r="J648" s="158"/>
      <c r="K648" s="160" t="s">
        <v>1344</v>
      </c>
      <c r="L648" s="158"/>
    </row>
    <row r="649" spans="1:12" ht="14.25" x14ac:dyDescent="0.2">
      <c r="A649" s="158" t="s">
        <v>2357</v>
      </c>
      <c r="B649" s="158" t="s">
        <v>2358</v>
      </c>
      <c r="C649" s="158"/>
      <c r="D649" s="159"/>
      <c r="E649" s="159"/>
      <c r="F649" s="160" t="s">
        <v>1344</v>
      </c>
      <c r="G649" s="158"/>
      <c r="H649" s="159"/>
      <c r="I649" s="158"/>
      <c r="J649" s="158"/>
      <c r="K649" s="160" t="s">
        <v>1344</v>
      </c>
      <c r="L649" s="158"/>
    </row>
    <row r="650" spans="1:12" ht="28.5" x14ac:dyDescent="0.2">
      <c r="A650" s="158" t="s">
        <v>2359</v>
      </c>
      <c r="B650" s="158" t="s">
        <v>2360</v>
      </c>
      <c r="C650" s="158" t="s">
        <v>60</v>
      </c>
      <c r="D650" s="159">
        <v>42370</v>
      </c>
      <c r="E650" s="159"/>
      <c r="F650" s="160" t="s">
        <v>1344</v>
      </c>
      <c r="G650" s="158" t="s">
        <v>1348</v>
      </c>
      <c r="H650" s="159">
        <v>44229.629689814799</v>
      </c>
      <c r="I650" s="158"/>
      <c r="J650" s="158"/>
      <c r="K650" s="160" t="s">
        <v>1344</v>
      </c>
      <c r="L650" s="158"/>
    </row>
    <row r="651" spans="1:12" ht="28.5" x14ac:dyDescent="0.2">
      <c r="A651" s="158" t="s">
        <v>2361</v>
      </c>
      <c r="B651" s="158" t="s">
        <v>2362</v>
      </c>
      <c r="C651" s="158" t="s">
        <v>60</v>
      </c>
      <c r="D651" s="159">
        <v>42370</v>
      </c>
      <c r="E651" s="159"/>
      <c r="F651" s="160" t="s">
        <v>1344</v>
      </c>
      <c r="G651" s="158" t="s">
        <v>1348</v>
      </c>
      <c r="H651" s="159">
        <v>44229.629689814799</v>
      </c>
      <c r="I651" s="158"/>
      <c r="J651" s="158"/>
      <c r="K651" s="160" t="s">
        <v>1344</v>
      </c>
      <c r="L651" s="158"/>
    </row>
    <row r="652" spans="1:12" ht="28.5" x14ac:dyDescent="0.2">
      <c r="A652" s="158" t="s">
        <v>2363</v>
      </c>
      <c r="B652" s="158" t="s">
        <v>2364</v>
      </c>
      <c r="C652" s="158" t="s">
        <v>60</v>
      </c>
      <c r="D652" s="159">
        <v>43466</v>
      </c>
      <c r="E652" s="159"/>
      <c r="F652" s="160" t="s">
        <v>1344</v>
      </c>
      <c r="G652" s="158" t="s">
        <v>1348</v>
      </c>
      <c r="H652" s="159">
        <v>44229.629689814799</v>
      </c>
      <c r="I652" s="158"/>
      <c r="J652" s="158"/>
      <c r="K652" s="160" t="s">
        <v>1344</v>
      </c>
      <c r="L652" s="158"/>
    </row>
    <row r="653" spans="1:12" ht="28.5" x14ac:dyDescent="0.2">
      <c r="A653" s="158" t="s">
        <v>157</v>
      </c>
      <c r="B653" s="158" t="s">
        <v>2365</v>
      </c>
      <c r="C653" s="158" t="s">
        <v>60</v>
      </c>
      <c r="D653" s="159">
        <v>43466</v>
      </c>
      <c r="E653" s="159"/>
      <c r="F653" s="160" t="s">
        <v>1344</v>
      </c>
      <c r="G653" s="158" t="s">
        <v>1348</v>
      </c>
      <c r="H653" s="159">
        <v>44229.629689814799</v>
      </c>
      <c r="I653" s="158"/>
      <c r="J653" s="158"/>
      <c r="K653" s="160" t="s">
        <v>1344</v>
      </c>
      <c r="L653" s="158"/>
    </row>
    <row r="654" spans="1:12" ht="28.5" x14ac:dyDescent="0.2">
      <c r="A654" s="158" t="s">
        <v>175</v>
      </c>
      <c r="B654" s="158" t="s">
        <v>2350</v>
      </c>
      <c r="C654" s="158" t="s">
        <v>60</v>
      </c>
      <c r="D654" s="159">
        <v>43466</v>
      </c>
      <c r="E654" s="159"/>
      <c r="F654" s="160" t="s">
        <v>1344</v>
      </c>
      <c r="G654" s="158" t="s">
        <v>1348</v>
      </c>
      <c r="H654" s="159">
        <v>44229.629689814799</v>
      </c>
      <c r="I654" s="158"/>
      <c r="J654" s="158"/>
      <c r="K654" s="160" t="s">
        <v>1344</v>
      </c>
      <c r="L654" s="158"/>
    </row>
    <row r="655" spans="1:12" ht="28.5" x14ac:dyDescent="0.2">
      <c r="A655" s="158" t="s">
        <v>2366</v>
      </c>
      <c r="B655" s="158" t="s">
        <v>2367</v>
      </c>
      <c r="C655" s="158" t="s">
        <v>60</v>
      </c>
      <c r="D655" s="159">
        <v>42370</v>
      </c>
      <c r="E655" s="159"/>
      <c r="F655" s="160" t="s">
        <v>1344</v>
      </c>
      <c r="G655" s="158" t="s">
        <v>1348</v>
      </c>
      <c r="H655" s="159">
        <v>44229.629689814799</v>
      </c>
      <c r="I655" s="158"/>
      <c r="J655" s="158"/>
      <c r="K655" s="160" t="s">
        <v>1344</v>
      </c>
      <c r="L655" s="158"/>
    </row>
    <row r="656" spans="1:12" ht="28.5" x14ac:dyDescent="0.2">
      <c r="A656" s="158" t="s">
        <v>206</v>
      </c>
      <c r="B656" s="158" t="s">
        <v>2368</v>
      </c>
      <c r="C656" s="158" t="s">
        <v>60</v>
      </c>
      <c r="D656" s="159">
        <v>42370</v>
      </c>
      <c r="E656" s="159"/>
      <c r="F656" s="160" t="s">
        <v>1344</v>
      </c>
      <c r="G656" s="158" t="s">
        <v>1348</v>
      </c>
      <c r="H656" s="159">
        <v>44229.629689814799</v>
      </c>
      <c r="I656" s="158"/>
      <c r="J656" s="158"/>
      <c r="K656" s="160" t="s">
        <v>1344</v>
      </c>
      <c r="L656" s="158"/>
    </row>
    <row r="657" spans="1:12" ht="28.5" x14ac:dyDescent="0.2">
      <c r="A657" s="158" t="s">
        <v>2369</v>
      </c>
      <c r="B657" s="158" t="s">
        <v>2370</v>
      </c>
      <c r="C657" s="158" t="s">
        <v>60</v>
      </c>
      <c r="D657" s="159">
        <v>42370</v>
      </c>
      <c r="E657" s="159"/>
      <c r="F657" s="160" t="s">
        <v>1344</v>
      </c>
      <c r="G657" s="158" t="s">
        <v>1348</v>
      </c>
      <c r="H657" s="159">
        <v>44229.629689814799</v>
      </c>
      <c r="I657" s="158"/>
      <c r="J657" s="158"/>
      <c r="K657" s="160" t="s">
        <v>1344</v>
      </c>
      <c r="L657" s="158"/>
    </row>
    <row r="658" spans="1:12" ht="28.5" x14ac:dyDescent="0.2">
      <c r="A658" s="158" t="s">
        <v>210</v>
      </c>
      <c r="B658" s="158" t="s">
        <v>2371</v>
      </c>
      <c r="C658" s="158" t="s">
        <v>60</v>
      </c>
      <c r="D658" s="159">
        <v>42370</v>
      </c>
      <c r="E658" s="159"/>
      <c r="F658" s="160" t="s">
        <v>1344</v>
      </c>
      <c r="G658" s="158" t="s">
        <v>1348</v>
      </c>
      <c r="H658" s="159">
        <v>44229.629689814799</v>
      </c>
      <c r="I658" s="158"/>
      <c r="J658" s="158"/>
      <c r="K658" s="160" t="s">
        <v>1344</v>
      </c>
      <c r="L658" s="158"/>
    </row>
    <row r="659" spans="1:12" ht="28.5" x14ac:dyDescent="0.2">
      <c r="A659" s="158" t="s">
        <v>2372</v>
      </c>
      <c r="B659" s="158" t="s">
        <v>2373</v>
      </c>
      <c r="C659" s="158"/>
      <c r="D659" s="159">
        <v>42370</v>
      </c>
      <c r="E659" s="159"/>
      <c r="F659" s="160" t="s">
        <v>1344</v>
      </c>
      <c r="G659" s="158" t="s">
        <v>1345</v>
      </c>
      <c r="H659" s="159">
        <v>43137.508308599499</v>
      </c>
      <c r="I659" s="158"/>
      <c r="J659" s="158"/>
      <c r="K659" s="160" t="s">
        <v>1344</v>
      </c>
      <c r="L659" s="158"/>
    </row>
    <row r="660" spans="1:12" ht="28.5" x14ac:dyDescent="0.2">
      <c r="A660" s="158" t="s">
        <v>2374</v>
      </c>
      <c r="B660" s="158" t="s">
        <v>219</v>
      </c>
      <c r="C660" s="158" t="s">
        <v>60</v>
      </c>
      <c r="D660" s="159">
        <v>42736</v>
      </c>
      <c r="E660" s="159"/>
      <c r="F660" s="160" t="s">
        <v>1344</v>
      </c>
      <c r="G660" s="158" t="s">
        <v>1348</v>
      </c>
      <c r="H660" s="159">
        <v>44229.629689814799</v>
      </c>
      <c r="I660" s="158"/>
      <c r="J660" s="158"/>
      <c r="K660" s="160" t="s">
        <v>1344</v>
      </c>
      <c r="L660" s="158"/>
    </row>
    <row r="661" spans="1:12" ht="28.5" x14ac:dyDescent="0.2">
      <c r="A661" s="158" t="s">
        <v>2375</v>
      </c>
      <c r="B661" s="158" t="s">
        <v>2376</v>
      </c>
      <c r="C661" s="158"/>
      <c r="D661" s="159">
        <v>42736</v>
      </c>
      <c r="E661" s="159"/>
      <c r="F661" s="160" t="s">
        <v>1344</v>
      </c>
      <c r="G661" s="158" t="s">
        <v>1523</v>
      </c>
      <c r="H661" s="159">
        <v>43941.486977662003</v>
      </c>
      <c r="I661" s="158"/>
      <c r="J661" s="158"/>
      <c r="K661" s="160" t="s">
        <v>1344</v>
      </c>
      <c r="L661" s="158"/>
    </row>
    <row r="662" spans="1:12" ht="14.25" x14ac:dyDescent="0.2">
      <c r="A662" s="158" t="s">
        <v>2377</v>
      </c>
      <c r="B662" s="158" t="s">
        <v>2378</v>
      </c>
      <c r="C662" s="158"/>
      <c r="D662" s="159"/>
      <c r="E662" s="159"/>
      <c r="F662" s="160" t="s">
        <v>1344</v>
      </c>
      <c r="G662" s="158"/>
      <c r="H662" s="159"/>
      <c r="I662" s="158"/>
      <c r="J662" s="158"/>
      <c r="K662" s="160" t="s">
        <v>1344</v>
      </c>
      <c r="L662" s="158"/>
    </row>
    <row r="663" spans="1:12" ht="28.5" x14ac:dyDescent="0.2">
      <c r="A663" s="158" t="s">
        <v>217</v>
      </c>
      <c r="B663" s="158" t="s">
        <v>2378</v>
      </c>
      <c r="C663" s="158"/>
      <c r="D663" s="159">
        <v>42370</v>
      </c>
      <c r="E663" s="159"/>
      <c r="F663" s="160" t="s">
        <v>1344</v>
      </c>
      <c r="G663" s="158" t="s">
        <v>1523</v>
      </c>
      <c r="H663" s="159">
        <v>43941.486977662003</v>
      </c>
      <c r="I663" s="158"/>
      <c r="J663" s="158"/>
      <c r="K663" s="160" t="s">
        <v>1344</v>
      </c>
      <c r="L663" s="158"/>
    </row>
    <row r="664" spans="1:12" ht="28.5" x14ac:dyDescent="0.2">
      <c r="A664" s="158" t="s">
        <v>2379</v>
      </c>
      <c r="B664" s="158" t="s">
        <v>2380</v>
      </c>
      <c r="C664" s="158" t="s">
        <v>60</v>
      </c>
      <c r="D664" s="159">
        <v>42370</v>
      </c>
      <c r="E664" s="159"/>
      <c r="F664" s="160" t="s">
        <v>1344</v>
      </c>
      <c r="G664" s="158" t="s">
        <v>1348</v>
      </c>
      <c r="H664" s="159">
        <v>44229.629689814799</v>
      </c>
      <c r="I664" s="158"/>
      <c r="J664" s="158"/>
      <c r="K664" s="160" t="s">
        <v>1344</v>
      </c>
      <c r="L664" s="158"/>
    </row>
    <row r="665" spans="1:12" ht="28.5" x14ac:dyDescent="0.2">
      <c r="A665" s="158" t="s">
        <v>905</v>
      </c>
      <c r="B665" s="158" t="s">
        <v>2381</v>
      </c>
      <c r="C665" s="158" t="s">
        <v>60</v>
      </c>
      <c r="D665" s="159">
        <v>42370</v>
      </c>
      <c r="E665" s="159"/>
      <c r="F665" s="160" t="s">
        <v>1344</v>
      </c>
      <c r="G665" s="158" t="s">
        <v>1348</v>
      </c>
      <c r="H665" s="159">
        <v>44229.629689814799</v>
      </c>
      <c r="I665" s="158"/>
      <c r="J665" s="158"/>
      <c r="K665" s="160" t="s">
        <v>1344</v>
      </c>
      <c r="L665" s="158"/>
    </row>
    <row r="666" spans="1:12" ht="14.25" x14ac:dyDescent="0.2">
      <c r="A666" s="158" t="s">
        <v>905</v>
      </c>
      <c r="B666" s="158" t="s">
        <v>1531</v>
      </c>
      <c r="C666" s="158" t="s">
        <v>1532</v>
      </c>
      <c r="D666" s="159"/>
      <c r="E666" s="159"/>
      <c r="F666" s="160" t="s">
        <v>1344</v>
      </c>
      <c r="G666" s="158"/>
      <c r="H666" s="159"/>
      <c r="I666" s="158"/>
      <c r="J666" s="158"/>
      <c r="K666" s="160" t="s">
        <v>1344</v>
      </c>
      <c r="L666" s="158"/>
    </row>
    <row r="667" spans="1:12" ht="28.5" x14ac:dyDescent="0.2">
      <c r="A667" s="158" t="s">
        <v>2382</v>
      </c>
      <c r="B667" s="158" t="s">
        <v>2383</v>
      </c>
      <c r="C667" s="158"/>
      <c r="D667" s="159">
        <v>42736</v>
      </c>
      <c r="E667" s="159"/>
      <c r="F667" s="160" t="s">
        <v>1344</v>
      </c>
      <c r="G667" s="158" t="s">
        <v>1345</v>
      </c>
      <c r="H667" s="159">
        <v>43137.508308599499</v>
      </c>
      <c r="I667" s="158"/>
      <c r="J667" s="158"/>
      <c r="K667" s="160" t="s">
        <v>1344</v>
      </c>
      <c r="L667" s="158"/>
    </row>
    <row r="668" spans="1:12" ht="28.5" x14ac:dyDescent="0.2">
      <c r="A668" s="158" t="s">
        <v>2384</v>
      </c>
      <c r="B668" s="158" t="s">
        <v>2383</v>
      </c>
      <c r="C668" s="158"/>
      <c r="D668" s="159">
        <v>42736</v>
      </c>
      <c r="E668" s="159"/>
      <c r="F668" s="160" t="s">
        <v>1344</v>
      </c>
      <c r="G668" s="158" t="s">
        <v>1345</v>
      </c>
      <c r="H668" s="159">
        <v>43137.508308599499</v>
      </c>
      <c r="I668" s="158"/>
      <c r="J668" s="158"/>
      <c r="K668" s="160" t="s">
        <v>1344</v>
      </c>
      <c r="L668" s="158"/>
    </row>
    <row r="669" spans="1:12" x14ac:dyDescent="0.2">
      <c r="A669" s="161"/>
      <c r="B669" s="161"/>
      <c r="C669" s="161"/>
      <c r="D669" s="161"/>
      <c r="E669" s="161"/>
      <c r="F669" s="162"/>
      <c r="G669" s="161"/>
      <c r="H669" s="161"/>
      <c r="I669" s="161"/>
      <c r="J669" s="161"/>
      <c r="K669" s="162"/>
      <c r="L669" s="161"/>
    </row>
    <row r="670" spans="1:12" x14ac:dyDescent="0.2">
      <c r="A670" s="161"/>
      <c r="B670" s="161"/>
      <c r="C670" s="161"/>
      <c r="D670" s="161"/>
      <c r="E670" s="161"/>
      <c r="F670" s="162"/>
      <c r="G670" s="161"/>
      <c r="H670" s="161"/>
      <c r="I670" s="161"/>
      <c r="J670" s="161"/>
      <c r="K670" s="162"/>
      <c r="L670" s="161"/>
    </row>
    <row r="671" spans="1:12" x14ac:dyDescent="0.2">
      <c r="A671" s="161"/>
      <c r="B671" s="161"/>
      <c r="C671" s="161"/>
      <c r="D671" s="161"/>
      <c r="E671" s="161"/>
      <c r="F671" s="162"/>
      <c r="G671" s="161"/>
      <c r="H671" s="161"/>
      <c r="I671" s="161"/>
      <c r="J671" s="161"/>
      <c r="K671" s="162"/>
      <c r="L671" s="161"/>
    </row>
    <row r="672" spans="1:12" x14ac:dyDescent="0.2">
      <c r="A672" s="161"/>
      <c r="B672" s="161"/>
      <c r="C672" s="161"/>
      <c r="D672" s="161"/>
      <c r="E672" s="161"/>
      <c r="F672" s="162"/>
      <c r="G672" s="161"/>
      <c r="H672" s="161"/>
      <c r="I672" s="161"/>
      <c r="J672" s="161"/>
      <c r="K672" s="162"/>
      <c r="L672" s="161"/>
    </row>
    <row r="673" spans="1:12" x14ac:dyDescent="0.2">
      <c r="A673" s="161"/>
      <c r="B673" s="161"/>
      <c r="C673" s="161"/>
      <c r="D673" s="161"/>
      <c r="E673" s="161"/>
      <c r="F673" s="162"/>
      <c r="G673" s="161"/>
      <c r="H673" s="161"/>
      <c r="I673" s="161"/>
      <c r="J673" s="161"/>
      <c r="K673" s="162"/>
      <c r="L673" s="161"/>
    </row>
    <row r="674" spans="1:12" x14ac:dyDescent="0.2">
      <c r="A674" s="161"/>
      <c r="B674" s="161"/>
      <c r="C674" s="161"/>
      <c r="D674" s="161"/>
      <c r="E674" s="161"/>
      <c r="F674" s="162"/>
      <c r="G674" s="161"/>
      <c r="H674" s="161"/>
      <c r="I674" s="161"/>
      <c r="J674" s="161"/>
      <c r="K674" s="162"/>
      <c r="L674" s="161"/>
    </row>
    <row r="675" spans="1:12" x14ac:dyDescent="0.2">
      <c r="A675" s="161"/>
      <c r="B675" s="161"/>
      <c r="C675" s="161"/>
      <c r="D675" s="161"/>
      <c r="E675" s="161"/>
      <c r="F675" s="162"/>
      <c r="G675" s="161"/>
      <c r="H675" s="161"/>
      <c r="I675" s="161"/>
      <c r="J675" s="161"/>
      <c r="K675" s="162"/>
      <c r="L675" s="161"/>
    </row>
    <row r="676" spans="1:12" x14ac:dyDescent="0.2">
      <c r="A676" s="161"/>
      <c r="B676" s="161"/>
      <c r="C676" s="161"/>
      <c r="D676" s="161"/>
      <c r="E676" s="161"/>
      <c r="F676" s="162"/>
      <c r="G676" s="161"/>
      <c r="H676" s="161"/>
      <c r="I676" s="161"/>
      <c r="J676" s="161"/>
      <c r="K676" s="162"/>
      <c r="L676" s="161"/>
    </row>
    <row r="677" spans="1:12" x14ac:dyDescent="0.2">
      <c r="A677" s="161"/>
      <c r="B677" s="161"/>
      <c r="C677" s="161"/>
      <c r="D677" s="161"/>
      <c r="E677" s="161"/>
      <c r="F677" s="162"/>
      <c r="G677" s="161"/>
      <c r="H677" s="161"/>
      <c r="I677" s="161"/>
      <c r="J677" s="161"/>
      <c r="K677" s="162"/>
      <c r="L677" s="1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C12" sqref="C12"/>
    </sheetView>
  </sheetViews>
  <sheetFormatPr defaultRowHeight="12.75" x14ac:dyDescent="0.2"/>
  <cols>
    <col min="1" max="1" width="16.5703125" customWidth="1"/>
    <col min="2" max="3" width="19.7109375" customWidth="1"/>
  </cols>
  <sheetData>
    <row r="3" spans="1:3" x14ac:dyDescent="0.2">
      <c r="A3" t="s">
        <v>638</v>
      </c>
      <c r="B3" t="str">
        <f>CONCATENATE(LEFT(A3,2),"00000000")</f>
        <v>0300000000</v>
      </c>
      <c r="C3" t="str">
        <f>INDEX(Наименование,MATCH(A3,Код,0),1)</f>
        <v>Мероприятия в сфере культуры</v>
      </c>
    </row>
    <row r="4" spans="1:3" x14ac:dyDescent="0.2">
      <c r="A4" t="s">
        <v>333</v>
      </c>
      <c r="B4" t="str">
        <f>CONCATENATE(LEFT(A4,2),"00000000")</f>
        <v>1100000000</v>
      </c>
      <c r="C4" t="str">
        <f>INDEX(Наименование,MATCH(A4,Код,0),1)</f>
        <v>Содержание автодорог за счёт акцизов</v>
      </c>
    </row>
    <row r="5" spans="1:3" x14ac:dyDescent="0.2">
      <c r="A5" t="s">
        <v>225</v>
      </c>
      <c r="B5" t="str">
        <f>CONCATENATE(LEFT(A5,2),"00000000")</f>
        <v>2500000000</v>
      </c>
      <c r="C5" t="str">
        <f>INDEX(Наименование,MATCH(A5,Код,0),1)</f>
        <v>Реализация мероприятий по внедрению цифровых технологий</v>
      </c>
    </row>
    <row r="6" spans="1:3" x14ac:dyDescent="0.2">
      <c r="A6" t="s">
        <v>428</v>
      </c>
      <c r="B6" t="str">
        <f>CONCATENATE(LEFT(A6,2),"00000000")</f>
        <v>9300000000</v>
      </c>
      <c r="C6" t="str">
        <f>INDEX(Наименование,MATCH(A6,Код,0),1)</f>
        <v>Содержание кладбища</v>
      </c>
    </row>
    <row r="7" spans="1:3" x14ac:dyDescent="0.2">
      <c r="A7" t="s">
        <v>809</v>
      </c>
      <c r="B7" t="str">
        <f>CONCATENATE(LEFT(A7,2),"00000000")</f>
        <v>9300000000</v>
      </c>
      <c r="C7" t="str">
        <f>INDEX(Наименование,MATCH(A7,Код,0),1)</f>
        <v>Прочие мероприятия</v>
      </c>
    </row>
    <row r="8" spans="1:3" x14ac:dyDescent="0.2">
      <c r="A8" t="s">
        <v>809</v>
      </c>
      <c r="B8" t="str">
        <f>CONCATENATE(LEFT(A8,2),"00000000")</f>
        <v>9300000000</v>
      </c>
      <c r="C8" t="str">
        <f>INDEX(Наименование,MATCH(A8,Код,0),1)</f>
        <v>Прочие мероприятия</v>
      </c>
    </row>
    <row r="9" spans="1:3" x14ac:dyDescent="0.2">
      <c r="A9" t="s">
        <v>257</v>
      </c>
      <c r="B9" t="str">
        <f>CONCATENATE(LEFT(A9,2),"00000000")</f>
        <v>9300000000</v>
      </c>
      <c r="C9" t="str">
        <f>INDEX(Наименование,MATCH(A9,Код,0),1)</f>
        <v>Осуществление государственных полномочий по первичному воинскому учету на территориях, где отсутствуют военные комиссариаты</v>
      </c>
    </row>
    <row r="10" spans="1:3" x14ac:dyDescent="0.2">
      <c r="A10" t="s">
        <v>185</v>
      </c>
      <c r="B10" t="str">
        <f>CONCATENATE(LEFT(A10,2),"00000000")</f>
        <v>9300000000</v>
      </c>
      <c r="C10" t="str">
        <f>INDEX(Наименование,MATCH(A10,Код,0),1)</f>
        <v>Составление (изменение, дополнение) списков кандидатов в присяжные заседатели федеральных судов общей юрисдикции в Российской Федерации</v>
      </c>
    </row>
    <row r="11" spans="1:3" x14ac:dyDescent="0.2">
      <c r="A11" t="s">
        <v>144</v>
      </c>
      <c r="B11" t="str">
        <f>CONCATENATE(LEFT(A11,2),"00000000")</f>
        <v>9300000000</v>
      </c>
      <c r="C11" t="str">
        <f>INDEX(Наименование,MATCH(A11,Код,0),1)</f>
        <v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v>
      </c>
    </row>
    <row r="12" spans="1:3" x14ac:dyDescent="0.2">
      <c r="A12" t="s">
        <v>217</v>
      </c>
      <c r="B12" t="str">
        <f>CONCATENATE(LEFT(A12,2),"00000000")</f>
        <v>9800000000</v>
      </c>
      <c r="C12" t="str">
        <f>INDEX(Наименование,MATCH(A12,Код,0),1)</f>
        <v>Резервный фонд</v>
      </c>
    </row>
  </sheetData>
  <sortState ref="A2:B12">
    <sortCondition ref="A2: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ТРАФАРЕТ</vt:lpstr>
      <vt:lpstr>Лист1</vt:lpstr>
      <vt:lpstr>Лист2</vt:lpstr>
      <vt:lpstr>Код</vt:lpstr>
      <vt:lpstr>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cp:lastPrinted>2021-02-10T09:34:08Z</cp:lastPrinted>
  <dcterms:created xsi:type="dcterms:W3CDTF">2009-02-13T09:10:05Z</dcterms:created>
  <dcterms:modified xsi:type="dcterms:W3CDTF">2021-02-10T12:24:48Z</dcterms:modified>
</cp:coreProperties>
</file>