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H796" i="1"/>
  <c r="G796" i="1"/>
  <c r="F796" i="1"/>
  <c r="E796" i="1"/>
  <c r="AD764" i="1"/>
  <c r="I756" i="1"/>
  <c r="I796" i="1" s="1"/>
  <c r="I798" i="1" s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AD505" i="1"/>
  <c r="F798" i="1"/>
  <c r="H798" i="1"/>
  <c r="J798" i="1"/>
  <c r="L798" i="1"/>
  <c r="N798" i="1"/>
  <c r="P798" i="1"/>
  <c r="R798" i="1"/>
  <c r="T798" i="1"/>
  <c r="V798" i="1"/>
  <c r="X798" i="1"/>
  <c r="Z798" i="1"/>
  <c r="AD756" i="1"/>
  <c r="AD796" i="1" s="1"/>
  <c r="AD798" i="1" s="1"/>
  <c r="E798" i="1"/>
  <c r="G798" i="1"/>
  <c r="K798" i="1"/>
  <c r="M798" i="1"/>
  <c r="O798" i="1"/>
  <c r="Q798" i="1"/>
  <c r="S798" i="1"/>
  <c r="U798" i="1"/>
  <c r="W798" i="1"/>
  <c r="Y798" i="1"/>
  <c r="AA798" i="1"/>
  <c r="AC798" i="1"/>
  <c r="AB798" i="1"/>
</calcChain>
</file>

<file path=xl/sharedStrings.xml><?xml version="1.0" encoding="utf-8"?>
<sst xmlns="http://schemas.openxmlformats.org/spreadsheetml/2006/main" count="992" uniqueCount="280">
  <si>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</si>
  <si>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</si>
  <si>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</si>
  <si>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июля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</si>
  <si>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</si>
  <si>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</si>
  <si>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</si>
  <si>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</si>
  <si>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</si>
  <si>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</si>
  <si>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</si>
  <si>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</si>
  <si>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</si>
  <si>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</si>
  <si>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</si>
  <si>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</si>
  <si>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</si>
  <si>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</si>
  <si>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</si>
  <si>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</si>
  <si>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</si>
  <si>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</si>
  <si>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</si>
  <si>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</si>
  <si>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</si>
  <si>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</si>
  <si>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</si>
  <si>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</si>
  <si>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</si>
  <si>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</si>
  <si>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</si>
  <si>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</si>
  <si>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</si>
  <si>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</si>
  <si>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</si>
  <si>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</si>
  <si>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</si>
  <si>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</si>
  <si>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</si>
  <si>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</si>
  <si>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</si>
  <si>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</si>
  <si>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</si>
  <si>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</si>
  <si>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</si>
  <si>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</si>
  <si>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</si>
  <si>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</si>
  <si>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</si>
  <si>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</si>
  <si>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</si>
  <si>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</si>
  <si>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</si>
  <si>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</si>
  <si>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</si>
  <si>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</si>
  <si>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</si>
  <si>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</si>
  <si>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</si>
  <si>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</si>
  <si>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</si>
  <si>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</si>
  <si>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</si>
  <si>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</si>
  <si>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</si>
  <si>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</si>
  <si>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</si>
  <si>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</si>
  <si>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</si>
  <si>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</si>
  <si>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</si>
  <si>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</si>
  <si>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</si>
  <si>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</si>
  <si>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</si>
  <si>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</si>
  <si>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</si>
  <si>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</si>
  <si>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</si>
  <si>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</si>
  <si>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</si>
  <si>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</si>
  <si>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</si>
  <si>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</si>
  <si>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</si>
  <si>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</si>
  <si>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</si>
  <si>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</si>
  <si>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</si>
  <si>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</si>
  <si>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</si>
  <si>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</si>
  <si>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</si>
  <si>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</si>
  <si>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</si>
  <si>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</si>
  <si>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</si>
  <si>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</si>
  <si>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</si>
  <si>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</si>
  <si>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</si>
  <si>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</si>
  <si>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</si>
  <si>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</si>
  <si>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</si>
  <si>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</si>
  <si>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</si>
  <si>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</si>
  <si>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</si>
  <si>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</si>
  <si>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</si>
  <si>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</si>
  <si>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</si>
  <si>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</si>
  <si>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</si>
  <si>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</si>
  <si>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</si>
  <si>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</si>
  <si>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</si>
  <si>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</si>
  <si>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</si>
  <si>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</si>
  <si>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</si>
  <si>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</si>
  <si>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</si>
  <si>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</si>
  <si>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</si>
  <si>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</si>
  <si>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</si>
  <si>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</si>
  <si>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</si>
  <si>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</si>
  <si>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</si>
  <si>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</si>
  <si>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</si>
  <si>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</si>
  <si>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</si>
  <si>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</si>
  <si>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</si>
  <si>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</si>
  <si>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</si>
  <si>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</si>
  <si>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</si>
  <si>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</si>
  <si>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</si>
  <si>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</si>
  <si>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</si>
  <si>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</si>
  <si>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</si>
  <si>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</si>
  <si>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</si>
  <si>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</si>
  <si>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</si>
  <si>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</si>
  <si>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</si>
  <si>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</si>
  <si>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</si>
  <si>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</si>
  <si>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</si>
  <si>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</si>
  <si>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17/06/2021</t>
  </si>
  <si>
    <t>Соглашение №02-32/21-17 с Админ. области от  15 июня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</si>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</sst>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4"/>
  <sheetViews>
    <sheetView tabSelected="1" view="pageBreakPreview" zoomScale="75" zoomScaleNormal="75" zoomScaleSheetLayoutView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805" sqref="A805:IV842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3</v>
      </c>
      <c r="V4" s="6" t="s">
        <v>4</v>
      </c>
    </row>
    <row r="5" spans="1:30" ht="13.5" customHeight="1" thickBot="1" x14ac:dyDescent="0.25">
      <c r="A5" s="11" t="s">
        <v>5</v>
      </c>
      <c r="B5" s="12" t="s">
        <v>6</v>
      </c>
      <c r="C5" s="13" t="s">
        <v>7</v>
      </c>
      <c r="D5" s="14"/>
      <c r="E5" s="15" t="s">
        <v>8</v>
      </c>
      <c r="F5" s="16" t="s">
        <v>9</v>
      </c>
      <c r="G5" s="17"/>
      <c r="H5" s="17" t="s">
        <v>10</v>
      </c>
      <c r="I5" s="17"/>
      <c r="J5" s="17" t="s">
        <v>11</v>
      </c>
      <c r="K5" s="17"/>
      <c r="L5" s="18" t="s">
        <v>12</v>
      </c>
      <c r="M5" s="18"/>
      <c r="N5" s="19" t="s">
        <v>13</v>
      </c>
      <c r="O5" s="20"/>
      <c r="P5" s="19" t="s">
        <v>14</v>
      </c>
      <c r="Q5" s="20"/>
      <c r="R5" s="21" t="s">
        <v>15</v>
      </c>
      <c r="S5" s="21"/>
      <c r="T5" s="17" t="s">
        <v>16</v>
      </c>
      <c r="U5" s="17"/>
      <c r="V5" s="17" t="s">
        <v>17</v>
      </c>
      <c r="W5" s="17"/>
      <c r="X5" s="17" t="s">
        <v>18</v>
      </c>
      <c r="Y5" s="17"/>
      <c r="Z5" s="17" t="s">
        <v>19</v>
      </c>
      <c r="AA5" s="17"/>
      <c r="AB5" s="17" t="s">
        <v>20</v>
      </c>
      <c r="AC5" s="22"/>
      <c r="AD5" s="23" t="s">
        <v>21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22</v>
      </c>
      <c r="G6" s="29" t="s">
        <v>23</v>
      </c>
      <c r="H6" s="29" t="s">
        <v>22</v>
      </c>
      <c r="I6" s="29" t="s">
        <v>23</v>
      </c>
      <c r="J6" s="29" t="s">
        <v>22</v>
      </c>
      <c r="K6" s="29" t="s">
        <v>23</v>
      </c>
      <c r="L6" s="29" t="s">
        <v>22</v>
      </c>
      <c r="M6" s="29" t="s">
        <v>23</v>
      </c>
      <c r="N6" s="29" t="s">
        <v>22</v>
      </c>
      <c r="O6" s="29" t="s">
        <v>23</v>
      </c>
      <c r="P6" s="29" t="s">
        <v>22</v>
      </c>
      <c r="Q6" s="29" t="s">
        <v>23</v>
      </c>
      <c r="R6" s="29" t="s">
        <v>22</v>
      </c>
      <c r="S6" s="29" t="s">
        <v>23</v>
      </c>
      <c r="T6" s="29" t="s">
        <v>22</v>
      </c>
      <c r="U6" s="29" t="s">
        <v>23</v>
      </c>
      <c r="V6" s="29" t="s">
        <v>22</v>
      </c>
      <c r="W6" s="29" t="s">
        <v>23</v>
      </c>
      <c r="X6" s="29" t="s">
        <v>22</v>
      </c>
      <c r="Y6" s="29" t="s">
        <v>23</v>
      </c>
      <c r="Z6" s="29" t="s">
        <v>22</v>
      </c>
      <c r="AA6" s="29" t="s">
        <v>23</v>
      </c>
      <c r="AB6" s="29" t="s">
        <v>22</v>
      </c>
      <c r="AC6" s="29" t="s">
        <v>23</v>
      </c>
      <c r="AD6" s="30"/>
    </row>
    <row r="7" spans="1:30" s="39" customFormat="1" ht="10.7" customHeight="1" thickBot="1" x14ac:dyDescent="0.25">
      <c r="A7" s="32" t="s">
        <v>24</v>
      </c>
      <c r="B7" s="32" t="s">
        <v>25</v>
      </c>
      <c r="C7" s="33" t="s">
        <v>26</v>
      </c>
      <c r="D7" s="34"/>
      <c r="E7" s="35" t="s">
        <v>27</v>
      </c>
      <c r="F7" s="36" t="s">
        <v>28</v>
      </c>
      <c r="G7" s="36" t="s">
        <v>29</v>
      </c>
      <c r="H7" s="37" t="s">
        <v>30</v>
      </c>
      <c r="I7" s="37" t="s">
        <v>31</v>
      </c>
      <c r="J7" s="37" t="s">
        <v>32</v>
      </c>
      <c r="K7" s="37" t="s">
        <v>33</v>
      </c>
      <c r="L7" s="37" t="s">
        <v>34</v>
      </c>
      <c r="M7" s="37" t="s">
        <v>35</v>
      </c>
      <c r="N7" s="37" t="s">
        <v>36</v>
      </c>
      <c r="O7" s="37" t="s">
        <v>37</v>
      </c>
      <c r="P7" s="37" t="s">
        <v>38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39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40</v>
      </c>
      <c r="B9" s="50" t="s">
        <v>41</v>
      </c>
      <c r="C9" s="51" t="s">
        <v>42</v>
      </c>
      <c r="D9" s="52" t="s">
        <v>43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44</v>
      </c>
      <c r="D10" s="59" t="s">
        <v>45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46</v>
      </c>
      <c r="D11" s="64" t="s">
        <v>47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48</v>
      </c>
      <c r="D12" s="65" t="s">
        <v>49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50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51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52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x14ac:dyDescent="0.25">
      <c r="A16" s="69"/>
      <c r="B16" s="70"/>
      <c r="C16" s="71" t="s">
        <v>53</v>
      </c>
      <c r="D16" s="72" t="s">
        <v>54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55</v>
      </c>
      <c r="B17" s="50" t="s">
        <v>56</v>
      </c>
      <c r="C17" s="51" t="s">
        <v>42</v>
      </c>
      <c r="D17" s="52" t="s">
        <v>57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44</v>
      </c>
      <c r="D18" s="59" t="s">
        <v>45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46</v>
      </c>
      <c r="D19" s="64" t="s">
        <v>47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48</v>
      </c>
      <c r="D20" s="65" t="s">
        <v>49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50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51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52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x14ac:dyDescent="0.25">
      <c r="A24" s="69"/>
      <c r="B24" s="70"/>
      <c r="C24" s="71" t="s">
        <v>53</v>
      </c>
      <c r="D24" s="72" t="s">
        <v>54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58</v>
      </c>
      <c r="B25" s="50" t="s">
        <v>59</v>
      </c>
      <c r="C25" s="51" t="s">
        <v>42</v>
      </c>
      <c r="D25" s="79" t="s">
        <v>60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44</v>
      </c>
      <c r="D26" s="59" t="s">
        <v>45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46</v>
      </c>
      <c r="D27" s="64" t="s">
        <v>47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48</v>
      </c>
      <c r="D28" s="65" t="s">
        <v>49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50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51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52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x14ac:dyDescent="0.25">
      <c r="A32" s="69"/>
      <c r="B32" s="70"/>
      <c r="C32" s="71" t="s">
        <v>53</v>
      </c>
      <c r="D32" s="72" t="s">
        <v>54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61</v>
      </c>
      <c r="B33" s="50" t="s">
        <v>62</v>
      </c>
      <c r="C33" s="51" t="s">
        <v>42</v>
      </c>
      <c r="D33" s="79" t="s">
        <v>63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44</v>
      </c>
      <c r="D34" s="59" t="s">
        <v>45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46</v>
      </c>
      <c r="D35" s="64" t="s">
        <v>47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48</v>
      </c>
      <c r="D36" s="65" t="s">
        <v>49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50</v>
      </c>
      <c r="D37" s="66" t="s">
        <v>64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51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52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x14ac:dyDescent="0.25">
      <c r="A40" s="69"/>
      <c r="B40" s="70"/>
      <c r="C40" s="71" t="s">
        <v>53</v>
      </c>
      <c r="D40" s="72" t="s">
        <v>54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65</v>
      </c>
      <c r="B41" s="50" t="s">
        <v>66</v>
      </c>
      <c r="C41" s="51" t="s">
        <v>42</v>
      </c>
      <c r="D41" s="79" t="s">
        <v>67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44</v>
      </c>
      <c r="D42" s="59" t="s">
        <v>45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46</v>
      </c>
      <c r="D43" s="64" t="s">
        <v>47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48</v>
      </c>
      <c r="D44" s="65" t="s">
        <v>49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50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51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52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x14ac:dyDescent="0.25">
      <c r="A48" s="69"/>
      <c r="B48" s="70"/>
      <c r="C48" s="71" t="s">
        <v>53</v>
      </c>
      <c r="D48" s="72" t="s">
        <v>54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68</v>
      </c>
      <c r="B49" s="50" t="s">
        <v>69</v>
      </c>
      <c r="C49" s="51" t="s">
        <v>42</v>
      </c>
      <c r="D49" s="80" t="s">
        <v>70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44</v>
      </c>
      <c r="D50" s="81" t="s">
        <v>71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46</v>
      </c>
      <c r="D51" s="64" t="s">
        <v>47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48</v>
      </c>
      <c r="D52" s="65" t="s">
        <v>72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50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51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52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x14ac:dyDescent="0.25">
      <c r="A56" s="69"/>
      <c r="B56" s="70"/>
      <c r="C56" s="71" t="s">
        <v>53</v>
      </c>
      <c r="D56" s="72" t="s">
        <v>73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42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44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46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48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50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51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52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x14ac:dyDescent="0.25">
      <c r="A64" s="69"/>
      <c r="B64" s="70"/>
      <c r="C64" s="71" t="s">
        <v>53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74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75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76</v>
      </c>
      <c r="B69" s="50" t="s">
        <v>77</v>
      </c>
      <c r="C69" s="51" t="s">
        <v>42</v>
      </c>
      <c r="D69" s="52" t="s">
        <v>78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44</v>
      </c>
      <c r="D70" s="59" t="s">
        <v>45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46</v>
      </c>
      <c r="D71" s="64" t="s">
        <v>47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48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50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51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52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x14ac:dyDescent="0.25">
      <c r="A76" s="69"/>
      <c r="B76" s="70"/>
      <c r="C76" s="71" t="s">
        <v>53</v>
      </c>
      <c r="D76" s="114" t="s">
        <v>79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80</v>
      </c>
      <c r="B77" s="50" t="s">
        <v>81</v>
      </c>
      <c r="C77" s="51" t="s">
        <v>42</v>
      </c>
      <c r="D77" s="52" t="s">
        <v>82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44</v>
      </c>
      <c r="D78" s="59" t="s">
        <v>45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46</v>
      </c>
      <c r="D79" s="64" t="s">
        <v>47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48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50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51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52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x14ac:dyDescent="0.25">
      <c r="A84" s="69"/>
      <c r="B84" s="70"/>
      <c r="C84" s="71" t="s">
        <v>53</v>
      </c>
      <c r="D84" s="119" t="s">
        <v>83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84</v>
      </c>
      <c r="B85" s="50" t="s">
        <v>85</v>
      </c>
      <c r="C85" s="51" t="s">
        <v>42</v>
      </c>
      <c r="D85" s="52" t="s">
        <v>86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44</v>
      </c>
      <c r="D86" s="59" t="s">
        <v>45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46</v>
      </c>
      <c r="D87" s="64" t="s">
        <v>47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48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50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51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52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x14ac:dyDescent="0.25">
      <c r="A92" s="69"/>
      <c r="B92" s="70"/>
      <c r="C92" s="71" t="s">
        <v>53</v>
      </c>
      <c r="D92" s="119" t="s">
        <v>83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87</v>
      </c>
      <c r="B93" s="50" t="s">
        <v>88</v>
      </c>
      <c r="C93" s="51" t="s">
        <v>42</v>
      </c>
      <c r="D93" s="52" t="s">
        <v>89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44</v>
      </c>
      <c r="D94" s="59" t="s">
        <v>45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46</v>
      </c>
      <c r="D95" s="64" t="s">
        <v>47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48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50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51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52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x14ac:dyDescent="0.25">
      <c r="A100" s="69"/>
      <c r="B100" s="70"/>
      <c r="C100" s="71" t="s">
        <v>53</v>
      </c>
      <c r="D100" s="119" t="s">
        <v>83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90</v>
      </c>
      <c r="B101" s="50" t="s">
        <v>91</v>
      </c>
      <c r="C101" s="51" t="s">
        <v>42</v>
      </c>
      <c r="D101" s="52" t="s">
        <v>92</v>
      </c>
      <c r="E101" s="109">
        <v>4500000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44</v>
      </c>
      <c r="D102" s="59" t="s">
        <v>45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46</v>
      </c>
      <c r="D103" s="64" t="s">
        <v>47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48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50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51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52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53</v>
      </c>
      <c r="D108" s="119" t="s">
        <v>83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93</v>
      </c>
      <c r="B109" s="50" t="s">
        <v>94</v>
      </c>
      <c r="C109" s="51" t="s">
        <v>42</v>
      </c>
      <c r="D109" s="52" t="s">
        <v>95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44</v>
      </c>
      <c r="D110" s="59" t="s">
        <v>45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46</v>
      </c>
      <c r="D111" s="64" t="s">
        <v>47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48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50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51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52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x14ac:dyDescent="0.25">
      <c r="A116" s="69"/>
      <c r="B116" s="70"/>
      <c r="C116" s="71" t="s">
        <v>53</v>
      </c>
      <c r="D116" s="119" t="s">
        <v>83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96</v>
      </c>
      <c r="B117" s="50" t="s">
        <v>97</v>
      </c>
      <c r="C117" s="51" t="s">
        <v>42</v>
      </c>
      <c r="D117" s="52" t="s">
        <v>98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44</v>
      </c>
      <c r="D118" s="59" t="s">
        <v>45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46</v>
      </c>
      <c r="D119" s="64" t="s">
        <v>47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48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50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51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52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x14ac:dyDescent="0.25">
      <c r="A124" s="69"/>
      <c r="B124" s="70"/>
      <c r="C124" s="71" t="s">
        <v>53</v>
      </c>
      <c r="D124" s="119" t="s">
        <v>83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99</v>
      </c>
      <c r="B125" s="50" t="s">
        <v>100</v>
      </c>
      <c r="C125" s="51" t="s">
        <v>42</v>
      </c>
      <c r="D125" s="52" t="s">
        <v>101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44</v>
      </c>
      <c r="D126" s="59" t="s">
        <v>45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46</v>
      </c>
      <c r="D127" s="64" t="s">
        <v>47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48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50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51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52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x14ac:dyDescent="0.25">
      <c r="A132" s="69"/>
      <c r="B132" s="70"/>
      <c r="C132" s="71" t="s">
        <v>53</v>
      </c>
      <c r="D132" s="119" t="s">
        <v>83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102</v>
      </c>
      <c r="B133" s="50" t="s">
        <v>103</v>
      </c>
      <c r="C133" s="51" t="s">
        <v>42</v>
      </c>
      <c r="D133" s="52" t="s">
        <v>104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44</v>
      </c>
      <c r="D134" s="59" t="s">
        <v>45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46</v>
      </c>
      <c r="D135" s="64" t="s">
        <v>47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48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50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51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52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x14ac:dyDescent="0.25">
      <c r="A140" s="69"/>
      <c r="B140" s="70"/>
      <c r="C140" s="71" t="s">
        <v>53</v>
      </c>
      <c r="D140" s="119" t="s">
        <v>83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105</v>
      </c>
      <c r="B141" s="50" t="s">
        <v>106</v>
      </c>
      <c r="C141" s="51" t="s">
        <v>42</v>
      </c>
      <c r="D141" s="52" t="s">
        <v>107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44</v>
      </c>
      <c r="D142" s="59" t="s">
        <v>45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46</v>
      </c>
      <c r="D143" s="64" t="s">
        <v>47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48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50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51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52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x14ac:dyDescent="0.25">
      <c r="A148" s="69"/>
      <c r="B148" s="70"/>
      <c r="C148" s="71" t="s">
        <v>53</v>
      </c>
      <c r="D148" s="119" t="s">
        <v>83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108</v>
      </c>
      <c r="B149" s="50" t="s">
        <v>109</v>
      </c>
      <c r="C149" s="51" t="s">
        <v>42</v>
      </c>
      <c r="D149" s="52" t="s">
        <v>110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44</v>
      </c>
      <c r="D150" s="59" t="s">
        <v>45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46</v>
      </c>
      <c r="D151" s="64" t="s">
        <v>47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48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50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51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52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x14ac:dyDescent="0.25">
      <c r="A156" s="69"/>
      <c r="B156" s="70"/>
      <c r="C156" s="71" t="s">
        <v>53</v>
      </c>
      <c r="D156" s="119" t="s">
        <v>83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hidden="1" customHeight="1" x14ac:dyDescent="0.25">
      <c r="A157" s="49" t="s">
        <v>111</v>
      </c>
      <c r="B157" s="50" t="s">
        <v>112</v>
      </c>
      <c r="C157" s="51" t="s">
        <v>42</v>
      </c>
      <c r="D157" s="52" t="s">
        <v>113</v>
      </c>
      <c r="E157" s="10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6"/>
      <c r="B158" s="57"/>
      <c r="C158" s="58" t="s">
        <v>44</v>
      </c>
      <c r="D158" s="59" t="s">
        <v>45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hidden="1" customHeight="1" x14ac:dyDescent="0.25">
      <c r="A159" s="56"/>
      <c r="B159" s="57"/>
      <c r="C159" s="63" t="s">
        <v>46</v>
      </c>
      <c r="D159" s="64" t="s">
        <v>47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hidden="1" customHeight="1" x14ac:dyDescent="0.25">
      <c r="A160" s="56"/>
      <c r="B160" s="57"/>
      <c r="C160" s="58" t="s">
        <v>48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hidden="1" customHeight="1" x14ac:dyDescent="0.25">
      <c r="A161" s="56"/>
      <c r="B161" s="57"/>
      <c r="C161" s="58" t="s">
        <v>50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hidden="1" customHeight="1" x14ac:dyDescent="0.25">
      <c r="A162" s="56"/>
      <c r="B162" s="57"/>
      <c r="C162" s="63" t="s">
        <v>51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hidden="1" customHeight="1" x14ac:dyDescent="0.25">
      <c r="A163" s="56"/>
      <c r="B163" s="57"/>
      <c r="C163" s="58" t="s">
        <v>52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hidden="1" customHeight="1" x14ac:dyDescent="0.25">
      <c r="A164" s="69"/>
      <c r="B164" s="70"/>
      <c r="C164" s="71" t="s">
        <v>53</v>
      </c>
      <c r="D164" s="119" t="s">
        <v>83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hidden="1" customHeight="1" x14ac:dyDescent="0.25">
      <c r="A165" s="49" t="s">
        <v>114</v>
      </c>
      <c r="B165" s="50" t="s">
        <v>115</v>
      </c>
      <c r="C165" s="51" t="s">
        <v>42</v>
      </c>
      <c r="D165" s="52" t="s">
        <v>116</v>
      </c>
      <c r="E165" s="10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6"/>
      <c r="B166" s="57"/>
      <c r="C166" s="58" t="s">
        <v>44</v>
      </c>
      <c r="D166" s="59" t="s">
        <v>45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hidden="1" customHeight="1" x14ac:dyDescent="0.25">
      <c r="A167" s="56"/>
      <c r="B167" s="57"/>
      <c r="C167" s="63" t="s">
        <v>46</v>
      </c>
      <c r="D167" s="64" t="s">
        <v>47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hidden="1" customHeight="1" x14ac:dyDescent="0.25">
      <c r="A168" s="56"/>
      <c r="B168" s="57"/>
      <c r="C168" s="58" t="s">
        <v>48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hidden="1" customHeight="1" x14ac:dyDescent="0.25">
      <c r="A169" s="56"/>
      <c r="B169" s="57"/>
      <c r="C169" s="58" t="s">
        <v>50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hidden="1" customHeight="1" x14ac:dyDescent="0.25">
      <c r="A170" s="56"/>
      <c r="B170" s="57"/>
      <c r="C170" s="63" t="s">
        <v>51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hidden="1" customHeight="1" x14ac:dyDescent="0.25">
      <c r="A171" s="56"/>
      <c r="B171" s="57"/>
      <c r="C171" s="58" t="s">
        <v>52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hidden="1" customHeight="1" x14ac:dyDescent="0.25">
      <c r="A172" s="69"/>
      <c r="B172" s="70"/>
      <c r="C172" s="71" t="s">
        <v>53</v>
      </c>
      <c r="D172" s="119" t="s">
        <v>83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hidden="1" customHeight="1" x14ac:dyDescent="0.25">
      <c r="A173" s="49" t="s">
        <v>117</v>
      </c>
      <c r="B173" s="50" t="s">
        <v>118</v>
      </c>
      <c r="C173" s="51" t="s">
        <v>42</v>
      </c>
      <c r="D173" s="52" t="s">
        <v>119</v>
      </c>
      <c r="E173" s="10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6"/>
      <c r="B174" s="57"/>
      <c r="C174" s="58" t="s">
        <v>44</v>
      </c>
      <c r="D174" s="59" t="s">
        <v>45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hidden="1" customHeight="1" x14ac:dyDescent="0.25">
      <c r="A175" s="56"/>
      <c r="B175" s="57"/>
      <c r="C175" s="63" t="s">
        <v>46</v>
      </c>
      <c r="D175" s="64" t="s">
        <v>47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hidden="1" customHeight="1" x14ac:dyDescent="0.25">
      <c r="A176" s="56"/>
      <c r="B176" s="57"/>
      <c r="C176" s="58" t="s">
        <v>48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hidden="1" customHeight="1" x14ac:dyDescent="0.25">
      <c r="A177" s="56"/>
      <c r="B177" s="57"/>
      <c r="C177" s="58" t="s">
        <v>50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hidden="1" customHeight="1" x14ac:dyDescent="0.25">
      <c r="A178" s="56"/>
      <c r="B178" s="57"/>
      <c r="C178" s="63" t="s">
        <v>51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hidden="1" customHeight="1" x14ac:dyDescent="0.25">
      <c r="A179" s="56"/>
      <c r="B179" s="57"/>
      <c r="C179" s="58" t="s">
        <v>52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hidden="1" customHeight="1" x14ac:dyDescent="0.25">
      <c r="A180" s="69"/>
      <c r="B180" s="70"/>
      <c r="C180" s="71" t="s">
        <v>53</v>
      </c>
      <c r="D180" s="119" t="s">
        <v>83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120</v>
      </c>
      <c r="B181" s="50" t="s">
        <v>121</v>
      </c>
      <c r="C181" s="51" t="s">
        <v>42</v>
      </c>
      <c r="D181" s="52" t="s">
        <v>122</v>
      </c>
      <c r="E181" s="109">
        <v>2841600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44</v>
      </c>
      <c r="D182" s="59" t="s">
        <v>45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46</v>
      </c>
      <c r="D183" s="64" t="s">
        <v>47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48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50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51</v>
      </c>
      <c r="D186" s="124">
        <v>47452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52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38.25" customHeight="1" thickBot="1" x14ac:dyDescent="0.25">
      <c r="A188" s="69"/>
      <c r="B188" s="70"/>
      <c r="C188" s="71" t="s">
        <v>53</v>
      </c>
      <c r="D188" s="119" t="s">
        <v>123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124</v>
      </c>
      <c r="B189" s="50" t="s">
        <v>125</v>
      </c>
      <c r="C189" s="51" t="s">
        <v>42</v>
      </c>
      <c r="D189" s="52" t="s">
        <v>126</v>
      </c>
      <c r="E189" s="109">
        <v>609170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44</v>
      </c>
      <c r="D190" s="59" t="s">
        <v>45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46</v>
      </c>
      <c r="D191" s="64" t="s">
        <v>47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48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50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51</v>
      </c>
      <c r="D194" s="124">
        <v>47452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52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38.25" customHeight="1" thickBot="1" x14ac:dyDescent="0.25">
      <c r="A196" s="69"/>
      <c r="B196" s="70"/>
      <c r="C196" s="71" t="s">
        <v>53</v>
      </c>
      <c r="D196" s="119" t="s">
        <v>123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127</v>
      </c>
      <c r="B197" s="50" t="s">
        <v>128</v>
      </c>
      <c r="C197" s="51" t="s">
        <v>42</v>
      </c>
      <c r="D197" s="52" t="s">
        <v>129</v>
      </c>
      <c r="E197" s="109">
        <v>11664000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44</v>
      </c>
      <c r="D198" s="59" t="s">
        <v>45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46</v>
      </c>
      <c r="D199" s="64" t="s">
        <v>47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48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50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51</v>
      </c>
      <c r="D202" s="124">
        <v>47452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52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38.25" customHeight="1" thickBot="1" x14ac:dyDescent="0.25">
      <c r="A204" s="69"/>
      <c r="B204" s="70"/>
      <c r="C204" s="71" t="s">
        <v>53</v>
      </c>
      <c r="D204" s="119" t="s">
        <v>123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130</v>
      </c>
      <c r="B205" s="50" t="s">
        <v>131</v>
      </c>
      <c r="C205" s="51" t="s">
        <v>42</v>
      </c>
      <c r="D205" s="52" t="s">
        <v>132</v>
      </c>
      <c r="E205" s="109">
        <v>3810000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44</v>
      </c>
      <c r="D206" s="59" t="s">
        <v>45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46</v>
      </c>
      <c r="D207" s="64" t="s">
        <v>47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48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50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51</v>
      </c>
      <c r="D210" s="124">
        <v>47452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52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38.25" customHeight="1" thickBot="1" x14ac:dyDescent="0.25">
      <c r="A212" s="69"/>
      <c r="B212" s="70"/>
      <c r="C212" s="71" t="s">
        <v>53</v>
      </c>
      <c r="D212" s="119" t="s">
        <v>123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133</v>
      </c>
      <c r="B213" s="50" t="s">
        <v>134</v>
      </c>
      <c r="C213" s="51" t="s">
        <v>42</v>
      </c>
      <c r="D213" s="52" t="s">
        <v>135</v>
      </c>
      <c r="E213" s="109">
        <v>6124400</v>
      </c>
      <c r="F213" s="120"/>
      <c r="G213" s="120"/>
      <c r="H213" s="120"/>
      <c r="I213" s="120">
        <v>3674600</v>
      </c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6"/>
      <c r="B214" s="57"/>
      <c r="C214" s="58" t="s">
        <v>44</v>
      </c>
      <c r="D214" s="59" t="s">
        <v>45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46</v>
      </c>
      <c r="D215" s="64" t="s">
        <v>47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48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50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51</v>
      </c>
      <c r="D218" s="124">
        <v>47452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52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38.25" customHeight="1" thickBot="1" x14ac:dyDescent="0.25">
      <c r="A220" s="69"/>
      <c r="B220" s="70"/>
      <c r="C220" s="71" t="s">
        <v>53</v>
      </c>
      <c r="D220" s="119" t="s">
        <v>123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136</v>
      </c>
      <c r="B221" s="50" t="s">
        <v>137</v>
      </c>
      <c r="C221" s="51" t="s">
        <v>42</v>
      </c>
      <c r="D221" s="52" t="s">
        <v>138</v>
      </c>
      <c r="E221" s="109">
        <v>739300</v>
      </c>
      <c r="F221" s="120"/>
      <c r="G221" s="120"/>
      <c r="H221" s="120"/>
      <c r="I221" s="120">
        <v>443600</v>
      </c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6"/>
      <c r="B222" s="57"/>
      <c r="C222" s="58" t="s">
        <v>44</v>
      </c>
      <c r="D222" s="59" t="s">
        <v>45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46</v>
      </c>
      <c r="D223" s="64" t="s">
        <v>47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48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50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51</v>
      </c>
      <c r="D226" s="124">
        <v>47452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52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37.5" customHeight="1" thickBot="1" x14ac:dyDescent="0.25">
      <c r="A228" s="69"/>
      <c r="B228" s="70"/>
      <c r="C228" s="71" t="s">
        <v>53</v>
      </c>
      <c r="D228" s="119" t="s">
        <v>123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139</v>
      </c>
      <c r="B229" s="50" t="s">
        <v>140</v>
      </c>
      <c r="C229" s="51" t="s">
        <v>42</v>
      </c>
      <c r="D229" s="52" t="s">
        <v>141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>
        <v>3674600</v>
      </c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6"/>
      <c r="B230" s="57"/>
      <c r="C230" s="58" t="s">
        <v>44</v>
      </c>
      <c r="D230" s="59" t="s">
        <v>45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46</v>
      </c>
      <c r="D231" s="64" t="s">
        <v>47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48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50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51</v>
      </c>
      <c r="D234" s="124">
        <v>47452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52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37.5" customHeight="1" thickBot="1" x14ac:dyDescent="0.25">
      <c r="A236" s="69"/>
      <c r="B236" s="70"/>
      <c r="C236" s="71" t="s">
        <v>53</v>
      </c>
      <c r="D236" s="119" t="s">
        <v>123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142</v>
      </c>
      <c r="B237" s="50" t="s">
        <v>143</v>
      </c>
      <c r="C237" s="51" t="s">
        <v>42</v>
      </c>
      <c r="D237" s="52" t="s">
        <v>144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>
        <v>5669300</v>
      </c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6"/>
      <c r="B238" s="57"/>
      <c r="C238" s="58" t="s">
        <v>44</v>
      </c>
      <c r="D238" s="59" t="s">
        <v>45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46</v>
      </c>
      <c r="D239" s="64" t="s">
        <v>47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48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50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51</v>
      </c>
      <c r="D242" s="124">
        <v>47452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52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37.5" customHeight="1" thickBot="1" x14ac:dyDescent="0.25">
      <c r="A244" s="69"/>
      <c r="B244" s="70"/>
      <c r="C244" s="71" t="s">
        <v>53</v>
      </c>
      <c r="D244" s="119" t="s">
        <v>123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145</v>
      </c>
      <c r="B245" s="50" t="s">
        <v>146</v>
      </c>
      <c r="C245" s="51" t="s">
        <v>42</v>
      </c>
      <c r="D245" s="52" t="s">
        <v>147</v>
      </c>
      <c r="E245" s="109">
        <v>5238000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44</v>
      </c>
      <c r="D246" s="59" t="s">
        <v>45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46</v>
      </c>
      <c r="D247" s="64" t="s">
        <v>47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48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50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51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52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53</v>
      </c>
      <c r="D252" s="119" t="s">
        <v>83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148</v>
      </c>
      <c r="B253" s="50" t="s">
        <v>149</v>
      </c>
      <c r="C253" s="51" t="s">
        <v>42</v>
      </c>
      <c r="D253" s="52" t="s">
        <v>150</v>
      </c>
      <c r="E253" s="109">
        <v>16790600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44</v>
      </c>
      <c r="D254" s="59" t="s">
        <v>45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46</v>
      </c>
      <c r="D255" s="64" t="s">
        <v>47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48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50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51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52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53</v>
      </c>
      <c r="D260" s="119" t="s">
        <v>83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hidden="1" customHeight="1" x14ac:dyDescent="0.25">
      <c r="A261" s="49" t="s">
        <v>151</v>
      </c>
      <c r="B261" s="50" t="s">
        <v>152</v>
      </c>
      <c r="C261" s="51" t="s">
        <v>42</v>
      </c>
      <c r="D261" s="52" t="s">
        <v>153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6"/>
      <c r="B262" s="57"/>
      <c r="C262" s="58" t="s">
        <v>44</v>
      </c>
      <c r="D262" s="59" t="s">
        <v>154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hidden="1" customHeight="1" x14ac:dyDescent="0.25">
      <c r="A263" s="56"/>
      <c r="B263" s="57"/>
      <c r="C263" s="63" t="s">
        <v>46</v>
      </c>
      <c r="D263" s="64" t="s">
        <v>47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hidden="1" customHeight="1" x14ac:dyDescent="0.25">
      <c r="A264" s="56"/>
      <c r="B264" s="57"/>
      <c r="C264" s="58" t="s">
        <v>48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hidden="1" customHeight="1" x14ac:dyDescent="0.25">
      <c r="A265" s="56"/>
      <c r="B265" s="57"/>
      <c r="C265" s="58" t="s">
        <v>50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hidden="1" customHeight="1" x14ac:dyDescent="0.25">
      <c r="A266" s="56"/>
      <c r="B266" s="57"/>
      <c r="C266" s="63" t="s">
        <v>51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hidden="1" customHeight="1" x14ac:dyDescent="0.25">
      <c r="A267" s="56"/>
      <c r="B267" s="57"/>
      <c r="C267" s="58" t="s">
        <v>52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hidden="1" customHeight="1" x14ac:dyDescent="0.25">
      <c r="A268" s="69"/>
      <c r="B268" s="70"/>
      <c r="C268" s="71" t="s">
        <v>53</v>
      </c>
      <c r="D268" s="119" t="s">
        <v>155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37.5" customHeight="1" x14ac:dyDescent="0.2">
      <c r="A269" s="49" t="s">
        <v>156</v>
      </c>
      <c r="B269" s="50" t="s">
        <v>157</v>
      </c>
      <c r="C269" s="51" t="s">
        <v>42</v>
      </c>
      <c r="D269" s="52" t="s">
        <v>158</v>
      </c>
      <c r="E269" s="109">
        <v>0</v>
      </c>
      <c r="F269" s="120"/>
      <c r="G269" s="120"/>
      <c r="H269" s="120">
        <v>3706380</v>
      </c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55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6"/>
      <c r="B270" s="57"/>
      <c r="C270" s="58" t="s">
        <v>44</v>
      </c>
      <c r="D270" s="59" t="s">
        <v>45</v>
      </c>
      <c r="E270" s="11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62"/>
    </row>
    <row r="271" spans="1:30" ht="13.5" customHeight="1" x14ac:dyDescent="0.2">
      <c r="A271" s="56"/>
      <c r="B271" s="57"/>
      <c r="C271" s="63" t="s">
        <v>46</v>
      </c>
      <c r="D271" s="64" t="s">
        <v>47</v>
      </c>
      <c r="E271" s="11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62"/>
    </row>
    <row r="272" spans="1:30" ht="13.5" customHeight="1" x14ac:dyDescent="0.2">
      <c r="A272" s="56"/>
      <c r="B272" s="57"/>
      <c r="C272" s="58" t="s">
        <v>48</v>
      </c>
      <c r="D272" s="113"/>
      <c r="E272" s="11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62"/>
    </row>
    <row r="273" spans="1:30" ht="13.5" customHeight="1" x14ac:dyDescent="0.2">
      <c r="A273" s="56"/>
      <c r="B273" s="57"/>
      <c r="C273" s="58" t="s">
        <v>50</v>
      </c>
      <c r="D273" s="66">
        <v>3706380</v>
      </c>
      <c r="E273" s="11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62"/>
    </row>
    <row r="274" spans="1:30" ht="13.5" customHeight="1" x14ac:dyDescent="0.2">
      <c r="A274" s="56"/>
      <c r="B274" s="57"/>
      <c r="C274" s="63" t="s">
        <v>51</v>
      </c>
      <c r="D274" s="124">
        <v>45338</v>
      </c>
      <c r="E274" s="11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62"/>
    </row>
    <row r="275" spans="1:30" ht="13.5" customHeight="1" x14ac:dyDescent="0.2">
      <c r="A275" s="56"/>
      <c r="B275" s="57"/>
      <c r="C275" s="58" t="s">
        <v>52</v>
      </c>
      <c r="D275" s="125">
        <v>1E-3</v>
      </c>
      <c r="E275" s="11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62"/>
    </row>
    <row r="276" spans="1:30" ht="17.25" customHeight="1" thickBot="1" x14ac:dyDescent="0.25">
      <c r="A276" s="69"/>
      <c r="B276" s="70"/>
      <c r="C276" s="71" t="s">
        <v>53</v>
      </c>
      <c r="D276" s="119" t="s">
        <v>83</v>
      </c>
      <c r="E276" s="115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5"/>
    </row>
    <row r="277" spans="1:30" ht="37.5" customHeight="1" x14ac:dyDescent="0.2">
      <c r="A277" s="49" t="s">
        <v>159</v>
      </c>
      <c r="B277" s="50" t="s">
        <v>160</v>
      </c>
      <c r="C277" s="51" t="s">
        <v>42</v>
      </c>
      <c r="D277" s="52" t="s">
        <v>161</v>
      </c>
      <c r="E277" s="109">
        <v>0</v>
      </c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>
        <v>8409500</v>
      </c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55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6"/>
      <c r="B278" s="57"/>
      <c r="C278" s="58" t="s">
        <v>44</v>
      </c>
      <c r="D278" s="59" t="s">
        <v>45</v>
      </c>
      <c r="E278" s="11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62"/>
    </row>
    <row r="279" spans="1:30" ht="13.5" customHeight="1" x14ac:dyDescent="0.2">
      <c r="A279" s="56"/>
      <c r="B279" s="57"/>
      <c r="C279" s="63" t="s">
        <v>46</v>
      </c>
      <c r="D279" s="64" t="s">
        <v>47</v>
      </c>
      <c r="E279" s="11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62"/>
    </row>
    <row r="280" spans="1:30" ht="13.5" customHeight="1" x14ac:dyDescent="0.2">
      <c r="A280" s="56"/>
      <c r="B280" s="57"/>
      <c r="C280" s="58" t="s">
        <v>48</v>
      </c>
      <c r="D280" s="113"/>
      <c r="E280" s="11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62"/>
    </row>
    <row r="281" spans="1:30" ht="13.5" customHeight="1" x14ac:dyDescent="0.2">
      <c r="A281" s="56"/>
      <c r="B281" s="57"/>
      <c r="C281" s="58" t="s">
        <v>50</v>
      </c>
      <c r="D281" s="66">
        <v>8409500</v>
      </c>
      <c r="E281" s="11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62"/>
    </row>
    <row r="282" spans="1:30" ht="13.5" customHeight="1" x14ac:dyDescent="0.2">
      <c r="A282" s="56"/>
      <c r="B282" s="57"/>
      <c r="C282" s="63" t="s">
        <v>51</v>
      </c>
      <c r="D282" s="124">
        <v>45448</v>
      </c>
      <c r="E282" s="11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62"/>
    </row>
    <row r="283" spans="1:30" ht="13.5" customHeight="1" x14ac:dyDescent="0.2">
      <c r="A283" s="56"/>
      <c r="B283" s="57"/>
      <c r="C283" s="58" t="s">
        <v>52</v>
      </c>
      <c r="D283" s="125">
        <v>1E-3</v>
      </c>
      <c r="E283" s="11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62"/>
    </row>
    <row r="284" spans="1:30" ht="17.25" customHeight="1" thickBot="1" x14ac:dyDescent="0.25">
      <c r="A284" s="69"/>
      <c r="B284" s="70"/>
      <c r="C284" s="71" t="s">
        <v>53</v>
      </c>
      <c r="D284" s="119" t="s">
        <v>83</v>
      </c>
      <c r="E284" s="115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5"/>
    </row>
    <row r="285" spans="1:30" ht="37.5" hidden="1" customHeight="1" x14ac:dyDescent="0.2">
      <c r="A285" s="49"/>
      <c r="B285" s="50"/>
      <c r="C285" s="51" t="s">
        <v>42</v>
      </c>
      <c r="D285" s="52" t="s">
        <v>153</v>
      </c>
      <c r="E285" s="109">
        <v>0</v>
      </c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55">
        <f>E285+F285+H285+J285+L285+N285+P285+R285+T285+V285+X285+Z285+AB285-G285-I285-K285-M285-O285-Q285-S285-U285-W285-Y285-AA285-AC285</f>
        <v>0</v>
      </c>
    </row>
    <row r="286" spans="1:30" ht="13.5" hidden="1" customHeight="1" x14ac:dyDescent="0.2">
      <c r="A286" s="56"/>
      <c r="B286" s="57"/>
      <c r="C286" s="58" t="s">
        <v>44</v>
      </c>
      <c r="D286" s="59" t="s">
        <v>154</v>
      </c>
      <c r="E286" s="11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62"/>
    </row>
    <row r="287" spans="1:30" ht="13.5" hidden="1" customHeight="1" x14ac:dyDescent="0.2">
      <c r="A287" s="56"/>
      <c r="B287" s="57"/>
      <c r="C287" s="63" t="s">
        <v>46</v>
      </c>
      <c r="D287" s="64" t="s">
        <v>47</v>
      </c>
      <c r="E287" s="11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62"/>
    </row>
    <row r="288" spans="1:30" ht="13.5" hidden="1" customHeight="1" x14ac:dyDescent="0.2">
      <c r="A288" s="56"/>
      <c r="B288" s="57"/>
      <c r="C288" s="58" t="s">
        <v>48</v>
      </c>
      <c r="D288" s="113"/>
      <c r="E288" s="11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62"/>
    </row>
    <row r="289" spans="1:30" ht="13.5" hidden="1" customHeight="1" x14ac:dyDescent="0.2">
      <c r="A289" s="56"/>
      <c r="B289" s="57"/>
      <c r="C289" s="58" t="s">
        <v>50</v>
      </c>
      <c r="D289" s="66"/>
      <c r="E289" s="11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62"/>
    </row>
    <row r="290" spans="1:30" ht="13.5" hidden="1" customHeight="1" x14ac:dyDescent="0.2">
      <c r="A290" s="56"/>
      <c r="B290" s="57"/>
      <c r="C290" s="63" t="s">
        <v>51</v>
      </c>
      <c r="D290" s="124"/>
      <c r="E290" s="11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62"/>
    </row>
    <row r="291" spans="1:30" ht="13.5" hidden="1" customHeight="1" x14ac:dyDescent="0.2">
      <c r="A291" s="56"/>
      <c r="B291" s="57"/>
      <c r="C291" s="58" t="s">
        <v>52</v>
      </c>
      <c r="D291" s="125">
        <v>1E-3</v>
      </c>
      <c r="E291" s="11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62"/>
    </row>
    <row r="292" spans="1:30" ht="17.25" hidden="1" customHeight="1" x14ac:dyDescent="0.25">
      <c r="A292" s="69"/>
      <c r="B292" s="70"/>
      <c r="C292" s="71" t="s">
        <v>53</v>
      </c>
      <c r="D292" s="119" t="s">
        <v>155</v>
      </c>
      <c r="E292" s="115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5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hidden="1" customHeight="1" x14ac:dyDescent="0.2">
      <c r="A496" s="84"/>
      <c r="B496" s="85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ht="17.25" hidden="1" customHeight="1" x14ac:dyDescent="0.2">
      <c r="A497" s="84"/>
      <c r="B497" s="85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90"/>
    </row>
    <row r="498" spans="1:30" ht="17.25" hidden="1" customHeight="1" x14ac:dyDescent="0.2">
      <c r="A498" s="84"/>
      <c r="B498" s="85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90"/>
    </row>
    <row r="499" spans="1:30" ht="17.25" hidden="1" customHeight="1" x14ac:dyDescent="0.2">
      <c r="A499" s="84"/>
      <c r="B499" s="85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90"/>
    </row>
    <row r="500" spans="1:30" ht="17.25" hidden="1" customHeight="1" x14ac:dyDescent="0.2">
      <c r="A500" s="84"/>
      <c r="B500" s="85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90"/>
    </row>
    <row r="501" spans="1:30" ht="17.25" hidden="1" customHeight="1" x14ac:dyDescent="0.2">
      <c r="A501" s="84"/>
      <c r="B501" s="85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90"/>
    </row>
    <row r="502" spans="1:30" ht="17.25" hidden="1" customHeight="1" x14ac:dyDescent="0.2">
      <c r="A502" s="84"/>
      <c r="B502" s="85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90"/>
    </row>
    <row r="503" spans="1:30" ht="17.25" hidden="1" customHeight="1" x14ac:dyDescent="0.2">
      <c r="A503" s="84"/>
      <c r="B503" s="85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90"/>
    </row>
    <row r="504" spans="1:30" ht="17.25" hidden="1" customHeight="1" x14ac:dyDescent="0.2">
      <c r="A504" s="84"/>
      <c r="B504" s="84"/>
      <c r="C504" s="126"/>
      <c r="D504" s="130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90"/>
    </row>
    <row r="505" spans="1:30" s="97" customFormat="1" ht="14.25" x14ac:dyDescent="0.2">
      <c r="A505" s="91"/>
      <c r="B505" s="92"/>
      <c r="C505" s="131" t="s">
        <v>162</v>
      </c>
      <c r="D505" s="94"/>
      <c r="E505" s="95">
        <f t="shared" ref="E505:AD505" si="1">SUM(E69:E504)</f>
        <v>67890270</v>
      </c>
      <c r="F505" s="95">
        <f t="shared" si="1"/>
        <v>0</v>
      </c>
      <c r="G505" s="95">
        <f t="shared" si="1"/>
        <v>0</v>
      </c>
      <c r="H505" s="95">
        <f t="shared" si="1"/>
        <v>3706380</v>
      </c>
      <c r="I505" s="95">
        <f t="shared" si="1"/>
        <v>4118200</v>
      </c>
      <c r="J505" s="95">
        <f t="shared" si="1"/>
        <v>0</v>
      </c>
      <c r="K505" s="95">
        <f t="shared" si="1"/>
        <v>0</v>
      </c>
      <c r="L505" s="95">
        <f t="shared" si="1"/>
        <v>0</v>
      </c>
      <c r="M505" s="95">
        <f t="shared" si="1"/>
        <v>0</v>
      </c>
      <c r="N505" s="95">
        <f t="shared" si="1"/>
        <v>0</v>
      </c>
      <c r="O505" s="95">
        <f t="shared" si="1"/>
        <v>0</v>
      </c>
      <c r="P505" s="95">
        <f t="shared" si="1"/>
        <v>8409500</v>
      </c>
      <c r="Q505" s="95">
        <f t="shared" si="1"/>
        <v>9343900</v>
      </c>
      <c r="R505" s="95">
        <f t="shared" si="1"/>
        <v>0</v>
      </c>
      <c r="S505" s="95">
        <f t="shared" si="1"/>
        <v>0</v>
      </c>
      <c r="T505" s="95">
        <f t="shared" si="1"/>
        <v>0</v>
      </c>
      <c r="U505" s="95">
        <f t="shared" si="1"/>
        <v>0</v>
      </c>
      <c r="V505" s="95">
        <f t="shared" si="1"/>
        <v>0</v>
      </c>
      <c r="W505" s="95">
        <f t="shared" si="1"/>
        <v>0</v>
      </c>
      <c r="X505" s="95">
        <f t="shared" si="1"/>
        <v>0</v>
      </c>
      <c r="Y505" s="95">
        <f t="shared" si="1"/>
        <v>0</v>
      </c>
      <c r="Z505" s="95">
        <f t="shared" si="1"/>
        <v>0</v>
      </c>
      <c r="AA505" s="95">
        <f t="shared" si="1"/>
        <v>0</v>
      </c>
      <c r="AB505" s="95">
        <f t="shared" si="1"/>
        <v>0</v>
      </c>
      <c r="AC505" s="95">
        <f t="shared" si="1"/>
        <v>0</v>
      </c>
      <c r="AD505" s="95">
        <f t="shared" si="1"/>
        <v>66544050</v>
      </c>
    </row>
    <row r="506" spans="1:30" s="104" customFormat="1" ht="4.5" customHeight="1" thickBot="1" x14ac:dyDescent="0.25">
      <c r="A506" s="132"/>
      <c r="B506" s="132"/>
      <c r="C506" s="133"/>
      <c r="D506" s="134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7"/>
    </row>
    <row r="507" spans="1:30" s="108" customFormat="1" ht="15.75" thickBot="1" x14ac:dyDescent="0.25">
      <c r="A507" s="138">
        <v>3</v>
      </c>
      <c r="B507" s="41"/>
      <c r="C507" s="139" t="s">
        <v>163</v>
      </c>
      <c r="D507" s="139"/>
      <c r="E507" s="140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2"/>
    </row>
    <row r="508" spans="1:30" ht="25.5" hidden="1" customHeight="1" x14ac:dyDescent="0.25">
      <c r="A508" s="49" t="s">
        <v>164</v>
      </c>
      <c r="B508" s="50" t="s">
        <v>165</v>
      </c>
      <c r="C508" s="51" t="s">
        <v>42</v>
      </c>
      <c r="D508" s="143" t="s">
        <v>166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2.75" hidden="1" customHeight="1" x14ac:dyDescent="0.25">
      <c r="A509" s="56"/>
      <c r="B509" s="57"/>
      <c r="C509" s="58" t="s">
        <v>44</v>
      </c>
      <c r="D509" s="59" t="s">
        <v>167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2.75" hidden="1" customHeight="1" x14ac:dyDescent="0.25">
      <c r="A510" s="56"/>
      <c r="B510" s="57"/>
      <c r="C510" s="63" t="s">
        <v>46</v>
      </c>
      <c r="D510" s="64" t="s">
        <v>47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2.75" hidden="1" customHeight="1" x14ac:dyDescent="0.25">
      <c r="A511" s="56"/>
      <c r="B511" s="57"/>
      <c r="C511" s="58" t="s">
        <v>48</v>
      </c>
      <c r="D511" s="144" t="s">
        <v>168</v>
      </c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2.75" hidden="1" customHeight="1" x14ac:dyDescent="0.25">
      <c r="A512" s="56"/>
      <c r="B512" s="57"/>
      <c r="C512" s="58" t="s">
        <v>50</v>
      </c>
      <c r="D512" s="66">
        <v>20000000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2.75" hidden="1" customHeight="1" x14ac:dyDescent="0.25">
      <c r="A513" s="56"/>
      <c r="B513" s="57"/>
      <c r="C513" s="63" t="s">
        <v>51</v>
      </c>
      <c r="D513" s="67">
        <v>40512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2.75" hidden="1" customHeight="1" x14ac:dyDescent="0.25">
      <c r="A514" s="56"/>
      <c r="B514" s="57"/>
      <c r="C514" s="58" t="s">
        <v>52</v>
      </c>
      <c r="D514" s="145">
        <v>0.19800000000000001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x14ac:dyDescent="0.25">
      <c r="A515" s="69"/>
      <c r="B515" s="70"/>
      <c r="C515" s="71" t="s">
        <v>53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9.25" hidden="1" customHeight="1" x14ac:dyDescent="0.25">
      <c r="A516" s="49" t="s">
        <v>169</v>
      </c>
      <c r="B516" s="50" t="s">
        <v>170</v>
      </c>
      <c r="C516" s="51" t="s">
        <v>42</v>
      </c>
      <c r="D516" s="143" t="s">
        <v>171</v>
      </c>
      <c r="E516" s="10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44</v>
      </c>
      <c r="D517" s="81" t="s">
        <v>172</v>
      </c>
      <c r="E517" s="11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46</v>
      </c>
      <c r="D518" s="64" t="s">
        <v>47</v>
      </c>
      <c r="E518" s="11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48</v>
      </c>
      <c r="D519" s="144"/>
      <c r="E519" s="11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50</v>
      </c>
      <c r="D520" s="66">
        <v>15000000</v>
      </c>
      <c r="E520" s="11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51</v>
      </c>
      <c r="D521" s="67">
        <v>40415</v>
      </c>
      <c r="E521" s="11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52</v>
      </c>
      <c r="D522" s="145">
        <v>0.16500000000000001</v>
      </c>
      <c r="E522" s="11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x14ac:dyDescent="0.25">
      <c r="A523" s="69"/>
      <c r="B523" s="70"/>
      <c r="C523" s="71" t="s">
        <v>53</v>
      </c>
      <c r="D523" s="72"/>
      <c r="E523" s="115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6.25" hidden="1" customHeight="1" x14ac:dyDescent="0.25">
      <c r="A524" s="49" t="s">
        <v>173</v>
      </c>
      <c r="B524" s="50" t="s">
        <v>174</v>
      </c>
      <c r="C524" s="51" t="s">
        <v>42</v>
      </c>
      <c r="D524" s="83" t="s">
        <v>175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44</v>
      </c>
      <c r="D525" s="59" t="s">
        <v>176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46</v>
      </c>
      <c r="D526" s="64" t="s">
        <v>177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48</v>
      </c>
      <c r="D527" s="113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50</v>
      </c>
      <c r="D528" s="66">
        <v>20000000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51</v>
      </c>
      <c r="D529" s="67">
        <v>40219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52</v>
      </c>
      <c r="D530" s="145">
        <v>0.16500000000000001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x14ac:dyDescent="0.25">
      <c r="A531" s="69"/>
      <c r="B531" s="70"/>
      <c r="C531" s="71" t="s">
        <v>53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" hidden="1" customHeight="1" x14ac:dyDescent="0.25">
      <c r="A532" s="49" t="s">
        <v>178</v>
      </c>
      <c r="B532" s="50" t="s">
        <v>179</v>
      </c>
      <c r="C532" s="51" t="s">
        <v>42</v>
      </c>
      <c r="D532" s="143" t="s">
        <v>180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44</v>
      </c>
      <c r="D533" s="81" t="s">
        <v>172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46</v>
      </c>
      <c r="D534" s="64" t="s">
        <v>47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48</v>
      </c>
      <c r="D535" s="144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50</v>
      </c>
      <c r="D536" s="66">
        <v>18000000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51</v>
      </c>
      <c r="D537" s="67">
        <v>40780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52</v>
      </c>
      <c r="D538" s="145">
        <v>0.11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x14ac:dyDescent="0.25">
      <c r="A539" s="69"/>
      <c r="B539" s="70"/>
      <c r="C539" s="71" t="s">
        <v>53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7.75" hidden="1" customHeight="1" x14ac:dyDescent="0.25">
      <c r="A540" s="49" t="s">
        <v>181</v>
      </c>
      <c r="B540" s="50" t="s">
        <v>165</v>
      </c>
      <c r="C540" s="51" t="s">
        <v>42</v>
      </c>
      <c r="D540" s="83" t="s">
        <v>182</v>
      </c>
      <c r="E540" s="53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44</v>
      </c>
      <c r="D541" s="59" t="s">
        <v>176</v>
      </c>
      <c r="E541" s="6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46</v>
      </c>
      <c r="D542" s="64" t="s">
        <v>177</v>
      </c>
      <c r="E542" s="6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48</v>
      </c>
      <c r="D543" s="113"/>
      <c r="E543" s="6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50</v>
      </c>
      <c r="D544" s="66">
        <v>30000000</v>
      </c>
      <c r="E544" s="6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51</v>
      </c>
      <c r="D545" s="67">
        <v>40877</v>
      </c>
      <c r="E545" s="6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52</v>
      </c>
      <c r="D546" s="145">
        <v>8.5999999999999993E-2</v>
      </c>
      <c r="E546" s="6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x14ac:dyDescent="0.25">
      <c r="A547" s="69"/>
      <c r="B547" s="70"/>
      <c r="C547" s="71" t="s">
        <v>53</v>
      </c>
      <c r="D547" s="72"/>
      <c r="E547" s="73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6.25" hidden="1" customHeight="1" x14ac:dyDescent="0.25">
      <c r="A548" s="49" t="s">
        <v>183</v>
      </c>
      <c r="B548" s="50" t="s">
        <v>184</v>
      </c>
      <c r="C548" s="51" t="s">
        <v>42</v>
      </c>
      <c r="D548" s="143" t="s">
        <v>185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44</v>
      </c>
      <c r="D549" s="81" t="s">
        <v>172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46</v>
      </c>
      <c r="D550" s="64" t="s">
        <v>47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48</v>
      </c>
      <c r="D551" s="144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50</v>
      </c>
      <c r="D552" s="66">
        <v>20000000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51</v>
      </c>
      <c r="D553" s="67">
        <v>41085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52</v>
      </c>
      <c r="D554" s="118">
        <v>7.1400000000000005E-2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4.25" hidden="1" customHeight="1" x14ac:dyDescent="0.25">
      <c r="A555" s="69"/>
      <c r="B555" s="70"/>
      <c r="C555" s="71" t="s">
        <v>53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8.5" hidden="1" customHeight="1" x14ac:dyDescent="0.25">
      <c r="A556" s="49" t="s">
        <v>186</v>
      </c>
      <c r="B556" s="50" t="s">
        <v>187</v>
      </c>
      <c r="C556" s="51" t="s">
        <v>42</v>
      </c>
      <c r="D556" s="83" t="s">
        <v>188</v>
      </c>
      <c r="E556" s="109">
        <v>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6"/>
      <c r="B557" s="57"/>
      <c r="C557" s="58" t="s">
        <v>44</v>
      </c>
      <c r="D557" s="59" t="s">
        <v>176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46</v>
      </c>
      <c r="D558" s="64" t="s">
        <v>177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48</v>
      </c>
      <c r="D559" s="113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50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51</v>
      </c>
      <c r="D561" s="67">
        <v>41234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52</v>
      </c>
      <c r="D562" s="146">
        <v>7.9759189999999994E-2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5" hidden="1" customHeight="1" x14ac:dyDescent="0.25">
      <c r="A563" s="69"/>
      <c r="B563" s="70"/>
      <c r="C563" s="71" t="s">
        <v>53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189</v>
      </c>
      <c r="B564" s="50" t="s">
        <v>190</v>
      </c>
      <c r="C564" s="51" t="s">
        <v>42</v>
      </c>
      <c r="D564" s="143" t="s">
        <v>191</v>
      </c>
      <c r="E564" s="109">
        <v>18100000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18100000</v>
      </c>
    </row>
    <row r="565" spans="1:30" ht="14.25" hidden="1" customHeight="1" x14ac:dyDescent="0.25">
      <c r="A565" s="56"/>
      <c r="B565" s="57"/>
      <c r="C565" s="58" t="s">
        <v>44</v>
      </c>
      <c r="D565" s="59" t="s">
        <v>192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46</v>
      </c>
      <c r="D566" s="64" t="s">
        <v>47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48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50</v>
      </c>
      <c r="D568" s="66">
        <v>30000000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51</v>
      </c>
      <c r="D569" s="67">
        <v>41599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52</v>
      </c>
      <c r="D570" s="147">
        <v>0.101262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x14ac:dyDescent="0.25">
      <c r="A571" s="69"/>
      <c r="B571" s="70"/>
      <c r="C571" s="71" t="s">
        <v>53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193</v>
      </c>
      <c r="B572" s="50" t="s">
        <v>194</v>
      </c>
      <c r="C572" s="51" t="s">
        <v>42</v>
      </c>
      <c r="D572" s="80" t="s">
        <v>195</v>
      </c>
      <c r="E572" s="109">
        <v>32050000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32050000</v>
      </c>
    </row>
    <row r="573" spans="1:30" ht="14.25" hidden="1" customHeight="1" x14ac:dyDescent="0.25">
      <c r="A573" s="56"/>
      <c r="B573" s="57"/>
      <c r="C573" s="58" t="s">
        <v>44</v>
      </c>
      <c r="D573" s="59" t="s">
        <v>196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46</v>
      </c>
      <c r="D574" s="64" t="s">
        <v>47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48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50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51</v>
      </c>
      <c r="D577" s="67">
        <v>41603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52</v>
      </c>
      <c r="D578" s="147">
        <v>9.9422999999999997E-2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x14ac:dyDescent="0.25">
      <c r="A579" s="69"/>
      <c r="B579" s="70"/>
      <c r="C579" s="71" t="s">
        <v>53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6.25" hidden="1" customHeight="1" x14ac:dyDescent="0.25">
      <c r="A580" s="49" t="s">
        <v>197</v>
      </c>
      <c r="B580" s="50" t="s">
        <v>198</v>
      </c>
      <c r="C580" s="51" t="s">
        <v>42</v>
      </c>
      <c r="D580" s="143" t="s">
        <v>199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44</v>
      </c>
      <c r="D581" s="59" t="s">
        <v>192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46</v>
      </c>
      <c r="D582" s="64" t="s">
        <v>47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48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50</v>
      </c>
      <c r="D584" s="66">
        <v>35000000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51</v>
      </c>
      <c r="D585" s="67">
        <v>41964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52</v>
      </c>
      <c r="D586" s="147">
        <v>0.11666700000000001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x14ac:dyDescent="0.25">
      <c r="A587" s="69"/>
      <c r="B587" s="70"/>
      <c r="C587" s="71" t="s">
        <v>53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7" hidden="1" customHeight="1" x14ac:dyDescent="0.25">
      <c r="A588" s="49" t="s">
        <v>200</v>
      </c>
      <c r="B588" s="50" t="s">
        <v>201</v>
      </c>
      <c r="C588" s="51" t="s">
        <v>42</v>
      </c>
      <c r="D588" s="80" t="s">
        <v>202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14.25" hidden="1" customHeight="1" x14ac:dyDescent="0.25">
      <c r="A589" s="56"/>
      <c r="B589" s="57"/>
      <c r="C589" s="58" t="s">
        <v>44</v>
      </c>
      <c r="D589" s="59" t="s">
        <v>192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46</v>
      </c>
      <c r="D590" s="64" t="s">
        <v>47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48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50</v>
      </c>
      <c r="D592" s="66">
        <v>45000000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51</v>
      </c>
      <c r="D593" s="67">
        <v>42149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52</v>
      </c>
      <c r="D594" s="147">
        <v>0.115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x14ac:dyDescent="0.25">
      <c r="A595" s="69"/>
      <c r="B595" s="70"/>
      <c r="C595" s="71" t="s">
        <v>53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8.5" hidden="1" customHeight="1" x14ac:dyDescent="0.25">
      <c r="A596" s="49" t="s">
        <v>203</v>
      </c>
      <c r="B596" s="50" t="s">
        <v>204</v>
      </c>
      <c r="C596" s="51" t="s">
        <v>42</v>
      </c>
      <c r="D596" s="80" t="s">
        <v>205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25.5" hidden="1" customHeight="1" x14ac:dyDescent="0.25">
      <c r="A597" s="56"/>
      <c r="B597" s="57"/>
      <c r="C597" s="58" t="s">
        <v>44</v>
      </c>
      <c r="D597" s="81" t="s">
        <v>172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46</v>
      </c>
      <c r="D598" s="64" t="s">
        <v>47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48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50</v>
      </c>
      <c r="D600" s="66">
        <v>40000000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51</v>
      </c>
      <c r="D601" s="67">
        <v>42123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52</v>
      </c>
      <c r="D602" s="148">
        <v>9.7499699999999995E-2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x14ac:dyDescent="0.25">
      <c r="A603" s="69"/>
      <c r="B603" s="70"/>
      <c r="C603" s="71" t="s">
        <v>53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6.25" hidden="1" customHeight="1" x14ac:dyDescent="0.25">
      <c r="A604" s="49" t="s">
        <v>206</v>
      </c>
      <c r="B604" s="50" t="s">
        <v>207</v>
      </c>
      <c r="C604" s="51" t="s">
        <v>42</v>
      </c>
      <c r="D604" s="80" t="s">
        <v>208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6"/>
      <c r="B605" s="57"/>
      <c r="C605" s="58" t="s">
        <v>44</v>
      </c>
      <c r="D605" s="59" t="s">
        <v>192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46</v>
      </c>
      <c r="D606" s="64" t="s">
        <v>47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48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50</v>
      </c>
      <c r="D608" s="66">
        <v>10000000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51</v>
      </c>
      <c r="D609" s="67">
        <v>42277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52</v>
      </c>
      <c r="D610" s="147">
        <v>0.12934999999999999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x14ac:dyDescent="0.25">
      <c r="A611" s="69"/>
      <c r="B611" s="70"/>
      <c r="C611" s="71" t="s">
        <v>53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209</v>
      </c>
      <c r="B612" s="50" t="s">
        <v>210</v>
      </c>
      <c r="C612" s="51" t="s">
        <v>42</v>
      </c>
      <c r="D612" s="80" t="s">
        <v>211</v>
      </c>
      <c r="E612" s="109">
        <v>0</v>
      </c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44</v>
      </c>
      <c r="D613" s="81" t="s">
        <v>172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46</v>
      </c>
      <c r="D614" s="64" t="s">
        <v>47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48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50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51</v>
      </c>
      <c r="D617" s="67">
        <v>42354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52</v>
      </c>
      <c r="D618" s="149">
        <v>0.13666666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x14ac:dyDescent="0.25">
      <c r="A619" s="69"/>
      <c r="B619" s="70"/>
      <c r="C619" s="71" t="s">
        <v>53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212</v>
      </c>
      <c r="B620" s="50" t="s">
        <v>213</v>
      </c>
      <c r="C620" s="51" t="s">
        <v>42</v>
      </c>
      <c r="D620" s="80" t="s">
        <v>214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44</v>
      </c>
      <c r="D621" s="81" t="s">
        <v>172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46</v>
      </c>
      <c r="D622" s="64" t="s">
        <v>47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48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50</v>
      </c>
      <c r="D624" s="66">
        <v>40000000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51</v>
      </c>
      <c r="D625" s="67">
        <v>42487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52</v>
      </c>
      <c r="D626" s="149">
        <v>0.191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x14ac:dyDescent="0.25">
      <c r="A627" s="69"/>
      <c r="B627" s="70"/>
      <c r="C627" s="71" t="s">
        <v>53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215</v>
      </c>
      <c r="B628" s="50" t="s">
        <v>216</v>
      </c>
      <c r="C628" s="51" t="s">
        <v>42</v>
      </c>
      <c r="D628" s="80" t="s">
        <v>217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44</v>
      </c>
      <c r="D629" s="81" t="s">
        <v>218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46</v>
      </c>
      <c r="D630" s="64" t="s">
        <v>47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48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50</v>
      </c>
      <c r="D632" s="66">
        <v>20000000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51</v>
      </c>
      <c r="D633" s="67">
        <v>42517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52</v>
      </c>
      <c r="D634" s="149">
        <v>0.221667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x14ac:dyDescent="0.25">
      <c r="A635" s="69"/>
      <c r="B635" s="70"/>
      <c r="C635" s="71" t="s">
        <v>53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219</v>
      </c>
      <c r="B636" s="50" t="s">
        <v>220</v>
      </c>
      <c r="C636" s="51" t="s">
        <v>42</v>
      </c>
      <c r="D636" s="80" t="s">
        <v>221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44</v>
      </c>
      <c r="D637" s="81" t="s">
        <v>222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46</v>
      </c>
      <c r="D638" s="64" t="s">
        <v>47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48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50</v>
      </c>
      <c r="D640" s="66">
        <v>35000000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51</v>
      </c>
      <c r="D641" s="67">
        <v>42663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52</v>
      </c>
      <c r="D642" s="149">
        <v>0.1352959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x14ac:dyDescent="0.25">
      <c r="A643" s="69"/>
      <c r="B643" s="70"/>
      <c r="C643" s="71" t="s">
        <v>53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223</v>
      </c>
      <c r="B644" s="50" t="s">
        <v>224</v>
      </c>
      <c r="C644" s="51" t="s">
        <v>42</v>
      </c>
      <c r="D644" s="80" t="s">
        <v>225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44</v>
      </c>
      <c r="D645" s="81" t="s">
        <v>218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46</v>
      </c>
      <c r="D646" s="64" t="s">
        <v>47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48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50</v>
      </c>
      <c r="D648" s="66">
        <v>41700000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51</v>
      </c>
      <c r="D649" s="67">
        <v>42679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52</v>
      </c>
      <c r="D650" s="149">
        <v>0.17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x14ac:dyDescent="0.25">
      <c r="A651" s="69"/>
      <c r="B651" s="70"/>
      <c r="C651" s="71" t="s">
        <v>53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226</v>
      </c>
      <c r="B652" s="50" t="s">
        <v>227</v>
      </c>
      <c r="C652" s="51" t="s">
        <v>42</v>
      </c>
      <c r="D652" s="80" t="s">
        <v>228</v>
      </c>
      <c r="E652" s="10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44</v>
      </c>
      <c r="D653" s="81" t="s">
        <v>218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46</v>
      </c>
      <c r="D654" s="64" t="s">
        <v>47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48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50</v>
      </c>
      <c r="D656" s="66">
        <v>40000000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51</v>
      </c>
      <c r="D657" s="67">
        <v>42718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52</v>
      </c>
      <c r="D658" s="149">
        <v>0.13885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x14ac:dyDescent="0.25">
      <c r="A659" s="69"/>
      <c r="B659" s="70"/>
      <c r="C659" s="71" t="s">
        <v>53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229</v>
      </c>
      <c r="B660" s="50" t="s">
        <v>230</v>
      </c>
      <c r="C660" s="51" t="s">
        <v>42</v>
      </c>
      <c r="D660" s="80" t="s">
        <v>231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44</v>
      </c>
      <c r="D661" s="81" t="s">
        <v>232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46</v>
      </c>
      <c r="D662" s="64" t="s">
        <v>47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48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50</v>
      </c>
      <c r="D664" s="66">
        <v>15000000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51</v>
      </c>
      <c r="D665" s="67">
        <v>42851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52</v>
      </c>
      <c r="D666" s="149">
        <v>0.1332111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x14ac:dyDescent="0.25">
      <c r="A667" s="69"/>
      <c r="B667" s="70"/>
      <c r="C667" s="71" t="s">
        <v>53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233</v>
      </c>
      <c r="B668" s="50" t="s">
        <v>234</v>
      </c>
      <c r="C668" s="51" t="s">
        <v>42</v>
      </c>
      <c r="D668" s="80" t="s">
        <v>235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44</v>
      </c>
      <c r="D669" s="81" t="s">
        <v>218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46</v>
      </c>
      <c r="D670" s="64" t="s">
        <v>47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48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50</v>
      </c>
      <c r="D672" s="66">
        <v>41700000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51</v>
      </c>
      <c r="D673" s="67">
        <v>42923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52</v>
      </c>
      <c r="D674" s="149">
        <v>0.155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x14ac:dyDescent="0.25">
      <c r="A675" s="69"/>
      <c r="B675" s="70"/>
      <c r="C675" s="71" t="s">
        <v>53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236</v>
      </c>
      <c r="B676" s="50" t="s">
        <v>237</v>
      </c>
      <c r="C676" s="51" t="s">
        <v>42</v>
      </c>
      <c r="D676" s="80" t="s">
        <v>238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44</v>
      </c>
      <c r="D677" s="81" t="s">
        <v>218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46</v>
      </c>
      <c r="D678" s="64" t="s">
        <v>47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48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50</v>
      </c>
      <c r="D680" s="66">
        <v>75000000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51</v>
      </c>
      <c r="D681" s="67">
        <v>42976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52</v>
      </c>
      <c r="D682" s="149">
        <v>0.1366783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x14ac:dyDescent="0.25">
      <c r="A683" s="69"/>
      <c r="B683" s="70"/>
      <c r="C683" s="71" t="s">
        <v>53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239</v>
      </c>
      <c r="B684" s="50" t="s">
        <v>240</v>
      </c>
      <c r="C684" s="51" t="s">
        <v>42</v>
      </c>
      <c r="D684" s="80" t="s">
        <v>241</v>
      </c>
      <c r="E684" s="109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10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44</v>
      </c>
      <c r="D685" s="81" t="s">
        <v>218</v>
      </c>
      <c r="E685" s="11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12"/>
    </row>
    <row r="686" spans="1:30" ht="14.25" hidden="1" customHeight="1" x14ac:dyDescent="0.25">
      <c r="A686" s="56"/>
      <c r="B686" s="57"/>
      <c r="C686" s="63" t="s">
        <v>46</v>
      </c>
      <c r="D686" s="64" t="s">
        <v>47</v>
      </c>
      <c r="E686" s="11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12"/>
    </row>
    <row r="687" spans="1:30" ht="14.25" hidden="1" customHeight="1" x14ac:dyDescent="0.25">
      <c r="A687" s="56"/>
      <c r="B687" s="57"/>
      <c r="C687" s="58" t="s">
        <v>48</v>
      </c>
      <c r="D687" s="144"/>
      <c r="E687" s="11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12"/>
    </row>
    <row r="688" spans="1:30" ht="14.25" hidden="1" customHeight="1" x14ac:dyDescent="0.25">
      <c r="A688" s="56"/>
      <c r="B688" s="57"/>
      <c r="C688" s="58" t="s">
        <v>50</v>
      </c>
      <c r="D688" s="66">
        <v>23704100</v>
      </c>
      <c r="E688" s="11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12"/>
    </row>
    <row r="689" spans="1:30" ht="14.25" hidden="1" customHeight="1" x14ac:dyDescent="0.25">
      <c r="A689" s="56"/>
      <c r="B689" s="57"/>
      <c r="C689" s="63" t="s">
        <v>51</v>
      </c>
      <c r="D689" s="67">
        <v>43083</v>
      </c>
      <c r="E689" s="11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12"/>
    </row>
    <row r="690" spans="1:30" ht="14.25" hidden="1" customHeight="1" x14ac:dyDescent="0.25">
      <c r="A690" s="56"/>
      <c r="B690" s="57"/>
      <c r="C690" s="58" t="s">
        <v>52</v>
      </c>
      <c r="D690" s="149">
        <v>0.12701299999999999</v>
      </c>
      <c r="E690" s="11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12"/>
    </row>
    <row r="691" spans="1:30" ht="14.25" hidden="1" customHeight="1" x14ac:dyDescent="0.25">
      <c r="A691" s="69"/>
      <c r="B691" s="70"/>
      <c r="C691" s="71" t="s">
        <v>53</v>
      </c>
      <c r="D691" s="72"/>
      <c r="E691" s="115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6"/>
    </row>
    <row r="692" spans="1:30" ht="28.5" hidden="1" customHeight="1" x14ac:dyDescent="0.25">
      <c r="A692" s="49" t="s">
        <v>242</v>
      </c>
      <c r="B692" s="50" t="s">
        <v>243</v>
      </c>
      <c r="C692" s="51" t="s">
        <v>42</v>
      </c>
      <c r="D692" s="80" t="s">
        <v>244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44</v>
      </c>
      <c r="D693" s="81" t="s">
        <v>218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46</v>
      </c>
      <c r="D694" s="64" t="s">
        <v>47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48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50</v>
      </c>
      <c r="D696" s="66">
        <v>21000000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51</v>
      </c>
      <c r="D697" s="117">
        <v>43214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52</v>
      </c>
      <c r="D698" s="149">
        <v>0.11269999999999999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x14ac:dyDescent="0.25">
      <c r="A699" s="69"/>
      <c r="B699" s="70"/>
      <c r="C699" s="71" t="s">
        <v>53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245</v>
      </c>
      <c r="B700" s="50" t="s">
        <v>246</v>
      </c>
      <c r="C700" s="51" t="s">
        <v>42</v>
      </c>
      <c r="D700" s="80" t="s">
        <v>247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44</v>
      </c>
      <c r="D701" s="81" t="s">
        <v>232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46</v>
      </c>
      <c r="D702" s="64" t="s">
        <v>47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48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50</v>
      </c>
      <c r="D704" s="66">
        <v>48700000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51</v>
      </c>
      <c r="D705" s="67">
        <v>43285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52</v>
      </c>
      <c r="D706" s="149">
        <v>8.9499999999999996E-2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x14ac:dyDescent="0.25">
      <c r="A707" s="69"/>
      <c r="B707" s="70"/>
      <c r="C707" s="71" t="s">
        <v>53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248</v>
      </c>
      <c r="B708" s="50" t="s">
        <v>249</v>
      </c>
      <c r="C708" s="51" t="s">
        <v>42</v>
      </c>
      <c r="D708" s="80" t="s">
        <v>250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44</v>
      </c>
      <c r="D709" s="81" t="s">
        <v>232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46</v>
      </c>
      <c r="D710" s="64" t="s">
        <v>47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48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50</v>
      </c>
      <c r="D712" s="66">
        <v>57000000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51</v>
      </c>
      <c r="D713" s="67">
        <v>43326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52</v>
      </c>
      <c r="D714" s="149">
        <v>8.9399999999999993E-2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x14ac:dyDescent="0.25">
      <c r="A715" s="69"/>
      <c r="B715" s="70"/>
      <c r="C715" s="71" t="s">
        <v>53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251</v>
      </c>
      <c r="B716" s="50" t="s">
        <v>252</v>
      </c>
      <c r="C716" s="51" t="s">
        <v>42</v>
      </c>
      <c r="D716" s="80" t="s">
        <v>253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44</v>
      </c>
      <c r="D717" s="81" t="s">
        <v>254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46</v>
      </c>
      <c r="D718" s="64" t="s">
        <v>47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48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50</v>
      </c>
      <c r="D720" s="66">
        <v>33000000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51</v>
      </c>
      <c r="D721" s="67">
        <v>43362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52</v>
      </c>
      <c r="D722" s="150">
        <v>9.9156725000000001E-2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x14ac:dyDescent="0.25">
      <c r="A723" s="69"/>
      <c r="B723" s="70"/>
      <c r="C723" s="71" t="s">
        <v>53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hidden="1" customHeight="1" x14ac:dyDescent="0.25">
      <c r="A724" s="49" t="s">
        <v>255</v>
      </c>
      <c r="B724" s="50" t="s">
        <v>256</v>
      </c>
      <c r="C724" s="51" t="s">
        <v>42</v>
      </c>
      <c r="D724" s="80" t="s">
        <v>257</v>
      </c>
      <c r="E724" s="53">
        <v>0</v>
      </c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6"/>
      <c r="B725" s="57"/>
      <c r="C725" s="58" t="s">
        <v>44</v>
      </c>
      <c r="D725" s="81" t="s">
        <v>254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hidden="1" customHeight="1" x14ac:dyDescent="0.25">
      <c r="A726" s="56"/>
      <c r="B726" s="57"/>
      <c r="C726" s="63" t="s">
        <v>46</v>
      </c>
      <c r="D726" s="64" t="s">
        <v>47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hidden="1" customHeight="1" x14ac:dyDescent="0.25">
      <c r="A727" s="56"/>
      <c r="B727" s="57"/>
      <c r="C727" s="58" t="s">
        <v>48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hidden="1" customHeight="1" x14ac:dyDescent="0.25">
      <c r="A728" s="56"/>
      <c r="B728" s="57"/>
      <c r="C728" s="58" t="s">
        <v>50</v>
      </c>
      <c r="D728" s="66">
        <v>25000000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hidden="1" customHeight="1" x14ac:dyDescent="0.25">
      <c r="A729" s="56"/>
      <c r="B729" s="57"/>
      <c r="C729" s="63" t="s">
        <v>51</v>
      </c>
      <c r="D729" s="67">
        <v>43426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hidden="1" customHeight="1" x14ac:dyDescent="0.25">
      <c r="A730" s="56"/>
      <c r="B730" s="57"/>
      <c r="C730" s="58" t="s">
        <v>52</v>
      </c>
      <c r="D730" s="150">
        <v>9.2999999999999999E-2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14.25" hidden="1" customHeight="1" x14ac:dyDescent="0.25">
      <c r="A731" s="69"/>
      <c r="B731" s="70"/>
      <c r="C731" s="71" t="s">
        <v>53</v>
      </c>
      <c r="D731" s="72"/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hidden="1" customHeight="1" x14ac:dyDescent="0.25">
      <c r="A732" s="49" t="s">
        <v>258</v>
      </c>
      <c r="B732" s="50" t="s">
        <v>259</v>
      </c>
      <c r="C732" s="51" t="s">
        <v>42</v>
      </c>
      <c r="D732" s="80" t="s">
        <v>260</v>
      </c>
      <c r="E732" s="53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55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6"/>
      <c r="B733" s="57"/>
      <c r="C733" s="58" t="s">
        <v>44</v>
      </c>
      <c r="D733" s="81" t="s">
        <v>254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hidden="1" customHeight="1" x14ac:dyDescent="0.25">
      <c r="A734" s="56"/>
      <c r="B734" s="57"/>
      <c r="C734" s="63" t="s">
        <v>46</v>
      </c>
      <c r="D734" s="64" t="s">
        <v>47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hidden="1" customHeight="1" x14ac:dyDescent="0.25">
      <c r="A735" s="56"/>
      <c r="B735" s="57"/>
      <c r="C735" s="58" t="s">
        <v>48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hidden="1" customHeight="1" x14ac:dyDescent="0.25">
      <c r="A736" s="56"/>
      <c r="B736" s="57"/>
      <c r="C736" s="58" t="s">
        <v>50</v>
      </c>
      <c r="D736" s="66">
        <v>237200000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hidden="1" customHeight="1" x14ac:dyDescent="0.25">
      <c r="A737" s="56"/>
      <c r="B737" s="57"/>
      <c r="C737" s="63" t="s">
        <v>51</v>
      </c>
      <c r="D737" s="67">
        <v>43785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hidden="1" customHeight="1" x14ac:dyDescent="0.25">
      <c r="A738" s="56"/>
      <c r="B738" s="57"/>
      <c r="C738" s="58" t="s">
        <v>52</v>
      </c>
      <c r="D738" s="150">
        <v>8.9573E-2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43.5" hidden="1" customHeight="1" x14ac:dyDescent="0.25">
      <c r="A739" s="69"/>
      <c r="B739" s="70"/>
      <c r="C739" s="71" t="s">
        <v>53</v>
      </c>
      <c r="D739" s="72" t="s">
        <v>261</v>
      </c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28.5" hidden="1" customHeight="1" x14ac:dyDescent="0.25">
      <c r="A740" s="49" t="s">
        <v>262</v>
      </c>
      <c r="B740" s="50" t="s">
        <v>263</v>
      </c>
      <c r="C740" s="51" t="s">
        <v>42</v>
      </c>
      <c r="D740" s="80" t="s">
        <v>264</v>
      </c>
      <c r="E740" s="53">
        <v>0</v>
      </c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55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6"/>
      <c r="B741" s="57"/>
      <c r="C741" s="58" t="s">
        <v>44</v>
      </c>
      <c r="D741" s="81" t="s">
        <v>254</v>
      </c>
      <c r="E741" s="6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62"/>
    </row>
    <row r="742" spans="1:30" ht="14.25" hidden="1" customHeight="1" x14ac:dyDescent="0.25">
      <c r="A742" s="56"/>
      <c r="B742" s="57"/>
      <c r="C742" s="63" t="s">
        <v>46</v>
      </c>
      <c r="D742" s="64" t="s">
        <v>47</v>
      </c>
      <c r="E742" s="6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62"/>
    </row>
    <row r="743" spans="1:30" ht="14.25" hidden="1" customHeight="1" x14ac:dyDescent="0.25">
      <c r="A743" s="56"/>
      <c r="B743" s="57"/>
      <c r="C743" s="58" t="s">
        <v>48</v>
      </c>
      <c r="D743" s="144"/>
      <c r="E743" s="6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62"/>
    </row>
    <row r="744" spans="1:30" ht="14.25" hidden="1" customHeight="1" x14ac:dyDescent="0.25">
      <c r="A744" s="56"/>
      <c r="B744" s="57"/>
      <c r="C744" s="58" t="s">
        <v>50</v>
      </c>
      <c r="D744" s="66">
        <v>227000000</v>
      </c>
      <c r="E744" s="6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62"/>
    </row>
    <row r="745" spans="1:30" ht="14.25" hidden="1" customHeight="1" x14ac:dyDescent="0.25">
      <c r="A745" s="56"/>
      <c r="B745" s="57"/>
      <c r="C745" s="63" t="s">
        <v>51</v>
      </c>
      <c r="D745" s="67">
        <v>44177</v>
      </c>
      <c r="E745" s="6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62"/>
    </row>
    <row r="746" spans="1:30" ht="14.25" hidden="1" customHeight="1" x14ac:dyDescent="0.25">
      <c r="A746" s="56"/>
      <c r="B746" s="57"/>
      <c r="C746" s="58" t="s">
        <v>52</v>
      </c>
      <c r="D746" s="150">
        <v>9.5000000000000001E-2</v>
      </c>
      <c r="E746" s="6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62"/>
    </row>
    <row r="747" spans="1:30" ht="14.25" hidden="1" customHeight="1" x14ac:dyDescent="0.25">
      <c r="A747" s="69"/>
      <c r="B747" s="70"/>
      <c r="C747" s="71" t="s">
        <v>53</v>
      </c>
      <c r="D747" s="72"/>
      <c r="E747" s="73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5"/>
    </row>
    <row r="748" spans="1:30" ht="41.25" hidden="1" customHeight="1" x14ac:dyDescent="0.25">
      <c r="A748" s="49" t="s">
        <v>265</v>
      </c>
      <c r="B748" s="50" t="s">
        <v>266</v>
      </c>
      <c r="C748" s="51" t="s">
        <v>42</v>
      </c>
      <c r="D748" s="151" t="s">
        <v>267</v>
      </c>
      <c r="E748" s="53">
        <v>0</v>
      </c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55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6"/>
      <c r="B749" s="57"/>
      <c r="C749" s="58" t="s">
        <v>44</v>
      </c>
      <c r="D749" s="81" t="s">
        <v>254</v>
      </c>
      <c r="E749" s="6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62"/>
    </row>
    <row r="750" spans="1:30" ht="14.25" hidden="1" customHeight="1" x14ac:dyDescent="0.25">
      <c r="A750" s="56"/>
      <c r="B750" s="57"/>
      <c r="C750" s="63" t="s">
        <v>46</v>
      </c>
      <c r="D750" s="64" t="s">
        <v>47</v>
      </c>
      <c r="E750" s="6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62"/>
    </row>
    <row r="751" spans="1:30" ht="14.25" hidden="1" customHeight="1" x14ac:dyDescent="0.25">
      <c r="A751" s="56"/>
      <c r="B751" s="57"/>
      <c r="C751" s="58" t="s">
        <v>48</v>
      </c>
      <c r="D751" s="144"/>
      <c r="E751" s="6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62"/>
    </row>
    <row r="752" spans="1:30" ht="14.25" hidden="1" customHeight="1" x14ac:dyDescent="0.25">
      <c r="A752" s="56"/>
      <c r="B752" s="57"/>
      <c r="C752" s="58" t="s">
        <v>50</v>
      </c>
      <c r="D752" s="66">
        <v>35000000</v>
      </c>
      <c r="E752" s="6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62"/>
    </row>
    <row r="753" spans="1:30" ht="14.25" hidden="1" customHeight="1" x14ac:dyDescent="0.25">
      <c r="A753" s="56"/>
      <c r="B753" s="57"/>
      <c r="C753" s="63" t="s">
        <v>51</v>
      </c>
      <c r="D753" s="67">
        <v>44176</v>
      </c>
      <c r="E753" s="6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62"/>
    </row>
    <row r="754" spans="1:30" ht="14.25" hidden="1" customHeight="1" x14ac:dyDescent="0.25">
      <c r="A754" s="56"/>
      <c r="B754" s="57"/>
      <c r="C754" s="58" t="s">
        <v>52</v>
      </c>
      <c r="D754" s="150">
        <v>8.6400000000000005E-2</v>
      </c>
      <c r="E754" s="6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62"/>
    </row>
    <row r="755" spans="1:30" ht="14.25" hidden="1" customHeight="1" x14ac:dyDescent="0.25">
      <c r="A755" s="69"/>
      <c r="B755" s="70"/>
      <c r="C755" s="71" t="s">
        <v>53</v>
      </c>
      <c r="D755" s="72"/>
      <c r="E755" s="73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5"/>
    </row>
    <row r="756" spans="1:30" ht="41.25" customHeight="1" x14ac:dyDescent="0.2">
      <c r="A756" s="49" t="s">
        <v>268</v>
      </c>
      <c r="B756" s="50" t="s">
        <v>269</v>
      </c>
      <c r="C756" s="51" t="s">
        <v>42</v>
      </c>
      <c r="D756" s="151" t="s">
        <v>270</v>
      </c>
      <c r="E756" s="53">
        <v>182500000</v>
      </c>
      <c r="F756" s="120"/>
      <c r="G756" s="120"/>
      <c r="H756" s="120"/>
      <c r="I756" s="120">
        <f>10000000+10500000</f>
        <v>20500000</v>
      </c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55">
        <f>E756+F756+H756+J756+L756+N756+P756+R756+T756+V756+X756+Z756+AB756-G756-I756-K756-M756-O756-Q756-S756-U756-W756-Y756-AA756-AC756</f>
        <v>162000000</v>
      </c>
    </row>
    <row r="757" spans="1:30" ht="25.5" customHeight="1" x14ac:dyDescent="0.2">
      <c r="A757" s="56"/>
      <c r="B757" s="57"/>
      <c r="C757" s="58" t="s">
        <v>44</v>
      </c>
      <c r="D757" s="81" t="s">
        <v>254</v>
      </c>
      <c r="E757" s="6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62"/>
    </row>
    <row r="758" spans="1:30" ht="14.25" customHeight="1" x14ac:dyDescent="0.2">
      <c r="A758" s="56"/>
      <c r="B758" s="57"/>
      <c r="C758" s="63" t="s">
        <v>46</v>
      </c>
      <c r="D758" s="64" t="s">
        <v>47</v>
      </c>
      <c r="E758" s="6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62"/>
    </row>
    <row r="759" spans="1:30" ht="14.25" customHeight="1" x14ac:dyDescent="0.2">
      <c r="A759" s="56"/>
      <c r="B759" s="57"/>
      <c r="C759" s="58" t="s">
        <v>48</v>
      </c>
      <c r="D759" s="144"/>
      <c r="E759" s="6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62"/>
    </row>
    <row r="760" spans="1:30" ht="14.25" customHeight="1" x14ac:dyDescent="0.2">
      <c r="A760" s="56"/>
      <c r="B760" s="57"/>
      <c r="C760" s="58" t="s">
        <v>50</v>
      </c>
      <c r="D760" s="66">
        <v>227000000</v>
      </c>
      <c r="E760" s="6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62"/>
    </row>
    <row r="761" spans="1:30" ht="14.25" customHeight="1" x14ac:dyDescent="0.2">
      <c r="A761" s="56"/>
      <c r="B761" s="57"/>
      <c r="C761" s="63" t="s">
        <v>51</v>
      </c>
      <c r="D761" s="67">
        <v>44539</v>
      </c>
      <c r="E761" s="6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62"/>
    </row>
    <row r="762" spans="1:30" ht="14.25" customHeight="1" x14ac:dyDescent="0.2">
      <c r="A762" s="56"/>
      <c r="B762" s="57"/>
      <c r="C762" s="58" t="s">
        <v>52</v>
      </c>
      <c r="D762" s="150">
        <v>8.5500000000000007E-2</v>
      </c>
      <c r="E762" s="6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62"/>
    </row>
    <row r="763" spans="1:30" ht="14.25" customHeight="1" thickBot="1" x14ac:dyDescent="0.25">
      <c r="A763" s="69"/>
      <c r="B763" s="70"/>
      <c r="C763" s="71" t="s">
        <v>53</v>
      </c>
      <c r="D763" s="72"/>
      <c r="E763" s="73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5"/>
    </row>
    <row r="764" spans="1:30" ht="41.25" customHeight="1" x14ac:dyDescent="0.2">
      <c r="A764" s="49" t="s">
        <v>271</v>
      </c>
      <c r="B764" s="50" t="s">
        <v>272</v>
      </c>
      <c r="C764" s="51" t="s">
        <v>42</v>
      </c>
      <c r="D764" s="151" t="s">
        <v>273</v>
      </c>
      <c r="E764" s="53">
        <v>20000000</v>
      </c>
      <c r="F764" s="120"/>
      <c r="G764" s="120"/>
      <c r="H764" s="120"/>
      <c r="I764" s="120"/>
      <c r="J764" s="120"/>
      <c r="K764" s="120"/>
      <c r="L764" s="120"/>
      <c r="M764" s="120">
        <v>10000000</v>
      </c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55">
        <f>E764+F764+H764+J764+L764+N764+P764+R764+T764+V764+X764+Z764+AB764-G764-I764-K764-M764-O764-Q764-S764-U764-W764-Y764-AA764-AC764</f>
        <v>10000000</v>
      </c>
    </row>
    <row r="765" spans="1:30" ht="25.5" customHeight="1" x14ac:dyDescent="0.2">
      <c r="A765" s="56"/>
      <c r="B765" s="57"/>
      <c r="C765" s="58" t="s">
        <v>44</v>
      </c>
      <c r="D765" s="81" t="s">
        <v>254</v>
      </c>
      <c r="E765" s="60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62"/>
    </row>
    <row r="766" spans="1:30" ht="14.25" customHeight="1" x14ac:dyDescent="0.2">
      <c r="A766" s="56"/>
      <c r="B766" s="57"/>
      <c r="C766" s="63" t="s">
        <v>46</v>
      </c>
      <c r="D766" s="64" t="s">
        <v>47</v>
      </c>
      <c r="E766" s="60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62"/>
    </row>
    <row r="767" spans="1:30" ht="14.25" customHeight="1" x14ac:dyDescent="0.2">
      <c r="A767" s="56"/>
      <c r="B767" s="57"/>
      <c r="C767" s="58" t="s">
        <v>48</v>
      </c>
      <c r="D767" s="144"/>
      <c r="E767" s="60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62"/>
    </row>
    <row r="768" spans="1:30" ht="14.25" customHeight="1" x14ac:dyDescent="0.2">
      <c r="A768" s="56"/>
      <c r="B768" s="57"/>
      <c r="C768" s="58" t="s">
        <v>50</v>
      </c>
      <c r="D768" s="66">
        <v>20000000</v>
      </c>
      <c r="E768" s="60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62"/>
    </row>
    <row r="769" spans="1:30" ht="14.25" customHeight="1" x14ac:dyDescent="0.2">
      <c r="A769" s="56"/>
      <c r="B769" s="57"/>
      <c r="C769" s="63" t="s">
        <v>51</v>
      </c>
      <c r="D769" s="67">
        <v>44404</v>
      </c>
      <c r="E769" s="60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62"/>
    </row>
    <row r="770" spans="1:30" ht="14.25" customHeight="1" x14ac:dyDescent="0.2">
      <c r="A770" s="56"/>
      <c r="B770" s="57"/>
      <c r="C770" s="58" t="s">
        <v>52</v>
      </c>
      <c r="D770" s="150">
        <v>7.4021000000000003E-2</v>
      </c>
      <c r="E770" s="60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62"/>
    </row>
    <row r="771" spans="1:30" ht="14.25" customHeight="1" thickBot="1" x14ac:dyDescent="0.25">
      <c r="A771" s="69"/>
      <c r="B771" s="70"/>
      <c r="C771" s="71" t="s">
        <v>53</v>
      </c>
      <c r="D771" s="72"/>
      <c r="E771" s="73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5"/>
    </row>
    <row r="772" spans="1:30" ht="14.25" hidden="1" customHeight="1" x14ac:dyDescent="0.2">
      <c r="A772" s="84"/>
      <c r="B772" s="85"/>
      <c r="C772" s="152"/>
      <c r="D772" s="153"/>
      <c r="E772" s="154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</row>
    <row r="773" spans="1:30" ht="14.25" hidden="1" customHeight="1" x14ac:dyDescent="0.2">
      <c r="A773" s="84"/>
      <c r="B773" s="85"/>
      <c r="C773" s="152"/>
      <c r="D773" s="153"/>
      <c r="E773" s="154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</row>
    <row r="774" spans="1:30" ht="14.25" hidden="1" customHeight="1" x14ac:dyDescent="0.2">
      <c r="A774" s="84"/>
      <c r="B774" s="85"/>
      <c r="C774" s="152"/>
      <c r="D774" s="153"/>
      <c r="E774" s="154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</row>
    <row r="775" spans="1:30" ht="14.25" hidden="1" customHeight="1" x14ac:dyDescent="0.2">
      <c r="A775" s="84"/>
      <c r="B775" s="85"/>
      <c r="C775" s="152"/>
      <c r="D775" s="153"/>
      <c r="E775" s="154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</row>
    <row r="776" spans="1:30" ht="14.25" hidden="1" customHeight="1" x14ac:dyDescent="0.2">
      <c r="A776" s="84"/>
      <c r="B776" s="85"/>
      <c r="C776" s="152"/>
      <c r="D776" s="153"/>
      <c r="E776" s="154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</row>
    <row r="777" spans="1:30" ht="14.25" hidden="1" customHeight="1" x14ac:dyDescent="0.2">
      <c r="A777" s="84"/>
      <c r="B777" s="85"/>
      <c r="C777" s="152"/>
      <c r="D777" s="153"/>
      <c r="E777" s="154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</row>
    <row r="778" spans="1:30" ht="14.25" hidden="1" customHeight="1" x14ac:dyDescent="0.2">
      <c r="A778" s="84"/>
      <c r="B778" s="85"/>
      <c r="C778" s="152"/>
      <c r="D778" s="153"/>
      <c r="E778" s="154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</row>
    <row r="779" spans="1:30" ht="14.25" hidden="1" customHeight="1" x14ac:dyDescent="0.2">
      <c r="A779" s="84"/>
      <c r="B779" s="85"/>
      <c r="C779" s="152"/>
      <c r="D779" s="153"/>
      <c r="E779" s="154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</row>
    <row r="780" spans="1:30" ht="14.25" hidden="1" customHeight="1" x14ac:dyDescent="0.2">
      <c r="A780" s="84"/>
      <c r="B780" s="85"/>
      <c r="C780" s="152"/>
      <c r="D780" s="153"/>
      <c r="E780" s="154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</row>
    <row r="781" spans="1:30" ht="14.25" hidden="1" customHeight="1" x14ac:dyDescent="0.2">
      <c r="A781" s="84"/>
      <c r="B781" s="85"/>
      <c r="C781" s="152"/>
      <c r="D781" s="153"/>
      <c r="E781" s="154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</row>
    <row r="782" spans="1:30" ht="14.25" hidden="1" customHeight="1" x14ac:dyDescent="0.2">
      <c r="A782" s="84"/>
      <c r="B782" s="85"/>
      <c r="C782" s="152"/>
      <c r="D782" s="153"/>
      <c r="E782" s="154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</row>
    <row r="783" spans="1:30" ht="14.25" hidden="1" customHeight="1" x14ac:dyDescent="0.2">
      <c r="A783" s="84"/>
      <c r="B783" s="85"/>
      <c r="C783" s="152"/>
      <c r="D783" s="153"/>
      <c r="E783" s="154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</row>
    <row r="784" spans="1:30" ht="14.25" hidden="1" customHeight="1" x14ac:dyDescent="0.2">
      <c r="A784" s="84"/>
      <c r="B784" s="85"/>
      <c r="C784" s="152"/>
      <c r="D784" s="153"/>
      <c r="E784" s="154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</row>
    <row r="785" spans="1:30" ht="14.25" hidden="1" customHeight="1" x14ac:dyDescent="0.2">
      <c r="A785" s="84"/>
      <c r="B785" s="85"/>
      <c r="C785" s="152"/>
      <c r="D785" s="153"/>
      <c r="E785" s="154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</row>
    <row r="786" spans="1:30" ht="14.25" hidden="1" customHeight="1" x14ac:dyDescent="0.2">
      <c r="A786" s="84"/>
      <c r="B786" s="85"/>
      <c r="C786" s="152"/>
      <c r="D786" s="153"/>
      <c r="E786" s="154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</row>
    <row r="787" spans="1:30" ht="14.25" hidden="1" customHeight="1" x14ac:dyDescent="0.2">
      <c r="A787" s="84"/>
      <c r="B787" s="85"/>
      <c r="C787" s="152"/>
      <c r="D787" s="153"/>
      <c r="E787" s="154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</row>
    <row r="788" spans="1:30" ht="14.25" hidden="1" customHeight="1" x14ac:dyDescent="0.2">
      <c r="A788" s="84"/>
      <c r="B788" s="85"/>
      <c r="C788" s="152"/>
      <c r="D788" s="153"/>
      <c r="E788" s="154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</row>
    <row r="789" spans="1:30" ht="14.25" hidden="1" customHeight="1" x14ac:dyDescent="0.2">
      <c r="A789" s="84"/>
      <c r="B789" s="85"/>
      <c r="C789" s="152"/>
      <c r="D789" s="153"/>
      <c r="E789" s="154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</row>
    <row r="790" spans="1:30" ht="14.25" hidden="1" customHeight="1" x14ac:dyDescent="0.2">
      <c r="A790" s="84"/>
      <c r="B790" s="85"/>
      <c r="C790" s="152"/>
      <c r="D790" s="153"/>
      <c r="E790" s="154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</row>
    <row r="791" spans="1:30" ht="14.25" hidden="1" customHeight="1" x14ac:dyDescent="0.2">
      <c r="A791" s="84"/>
      <c r="B791" s="85"/>
      <c r="C791" s="152"/>
      <c r="D791" s="153"/>
      <c r="E791" s="154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</row>
    <row r="792" spans="1:30" ht="14.25" hidden="1" customHeight="1" x14ac:dyDescent="0.2">
      <c r="A792" s="84"/>
      <c r="B792" s="85"/>
      <c r="C792" s="152"/>
      <c r="D792" s="153"/>
      <c r="E792" s="154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</row>
    <row r="793" spans="1:30" ht="14.25" hidden="1" customHeight="1" x14ac:dyDescent="0.2">
      <c r="A793" s="84"/>
      <c r="B793" s="85"/>
      <c r="C793" s="152"/>
      <c r="D793" s="153"/>
      <c r="E793" s="154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</row>
    <row r="794" spans="1:30" ht="14.25" hidden="1" customHeight="1" x14ac:dyDescent="0.2">
      <c r="A794" s="84"/>
      <c r="B794" s="85"/>
      <c r="C794" s="152"/>
      <c r="D794" s="153"/>
      <c r="E794" s="154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</row>
    <row r="795" spans="1:30" hidden="1" x14ac:dyDescent="0.2"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s="97" customFormat="1" ht="14.25" x14ac:dyDescent="0.2">
      <c r="A796" s="91"/>
      <c r="B796" s="91"/>
      <c r="C796" s="156" t="s">
        <v>274</v>
      </c>
      <c r="D796" s="157"/>
      <c r="E796" s="95">
        <f>SUM(E580:E795)</f>
        <v>202500000</v>
      </c>
      <c r="F796" s="95">
        <f>SUM(F508:F795)</f>
        <v>0</v>
      </c>
      <c r="G796" s="95">
        <f t="shared" ref="G796:AC796" si="2">SUM(G580:G795)</f>
        <v>0</v>
      </c>
      <c r="H796" s="95">
        <f t="shared" si="2"/>
        <v>0</v>
      </c>
      <c r="I796" s="95">
        <f t="shared" si="2"/>
        <v>20500000</v>
      </c>
      <c r="J796" s="95">
        <f t="shared" si="2"/>
        <v>0</v>
      </c>
      <c r="K796" s="95">
        <f t="shared" si="2"/>
        <v>0</v>
      </c>
      <c r="L796" s="95">
        <f t="shared" si="2"/>
        <v>0</v>
      </c>
      <c r="M796" s="95">
        <f t="shared" si="2"/>
        <v>10000000</v>
      </c>
      <c r="N796" s="95">
        <f t="shared" si="2"/>
        <v>0</v>
      </c>
      <c r="O796" s="95">
        <f t="shared" si="2"/>
        <v>0</v>
      </c>
      <c r="P796" s="95">
        <f t="shared" si="2"/>
        <v>0</v>
      </c>
      <c r="Q796" s="95">
        <f t="shared" si="2"/>
        <v>0</v>
      </c>
      <c r="R796" s="95">
        <f t="shared" si="2"/>
        <v>0</v>
      </c>
      <c r="S796" s="95">
        <f t="shared" si="2"/>
        <v>0</v>
      </c>
      <c r="T796" s="95">
        <f t="shared" si="2"/>
        <v>0</v>
      </c>
      <c r="U796" s="95">
        <f t="shared" si="2"/>
        <v>0</v>
      </c>
      <c r="V796" s="95">
        <f t="shared" si="2"/>
        <v>0</v>
      </c>
      <c r="W796" s="95">
        <f t="shared" si="2"/>
        <v>0</v>
      </c>
      <c r="X796" s="95">
        <f t="shared" si="2"/>
        <v>0</v>
      </c>
      <c r="Y796" s="95">
        <f t="shared" si="2"/>
        <v>0</v>
      </c>
      <c r="Z796" s="95">
        <f t="shared" si="2"/>
        <v>0</v>
      </c>
      <c r="AA796" s="95">
        <f t="shared" si="2"/>
        <v>0</v>
      </c>
      <c r="AB796" s="95">
        <f t="shared" si="2"/>
        <v>0</v>
      </c>
      <c r="AC796" s="95">
        <f t="shared" si="2"/>
        <v>0</v>
      </c>
      <c r="AD796" s="95">
        <f>SUM(AD692:AD795)</f>
        <v>172000000</v>
      </c>
    </row>
    <row r="797" spans="1:30" ht="10.5" customHeight="1" thickBot="1" x14ac:dyDescent="0.25">
      <c r="A797" s="158"/>
      <c r="B797" s="158"/>
      <c r="C797" s="159"/>
      <c r="D797" s="160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</row>
    <row r="798" spans="1:30" s="167" customFormat="1" ht="15" x14ac:dyDescent="0.2">
      <c r="A798" s="162"/>
      <c r="B798" s="163"/>
      <c r="C798" s="164" t="s">
        <v>275</v>
      </c>
      <c r="D798" s="165"/>
      <c r="E798" s="166">
        <f t="shared" ref="E798:AD798" si="3">SUM(E796,E505,E66)</f>
        <v>270390270</v>
      </c>
      <c r="F798" s="166">
        <f t="shared" si="3"/>
        <v>0</v>
      </c>
      <c r="G798" s="166">
        <f t="shared" si="3"/>
        <v>0</v>
      </c>
      <c r="H798" s="166">
        <f t="shared" si="3"/>
        <v>3706380</v>
      </c>
      <c r="I798" s="166">
        <f t="shared" si="3"/>
        <v>24618200</v>
      </c>
      <c r="J798" s="166">
        <f t="shared" si="3"/>
        <v>0</v>
      </c>
      <c r="K798" s="166">
        <f t="shared" si="3"/>
        <v>0</v>
      </c>
      <c r="L798" s="166">
        <f t="shared" si="3"/>
        <v>0</v>
      </c>
      <c r="M798" s="166">
        <f t="shared" si="3"/>
        <v>10000000</v>
      </c>
      <c r="N798" s="166">
        <f t="shared" si="3"/>
        <v>0</v>
      </c>
      <c r="O798" s="166">
        <f t="shared" si="3"/>
        <v>0</v>
      </c>
      <c r="P798" s="166">
        <f t="shared" si="3"/>
        <v>8409500</v>
      </c>
      <c r="Q798" s="166">
        <f t="shared" si="3"/>
        <v>9343900</v>
      </c>
      <c r="R798" s="166">
        <f t="shared" si="3"/>
        <v>0</v>
      </c>
      <c r="S798" s="166">
        <f t="shared" si="3"/>
        <v>0</v>
      </c>
      <c r="T798" s="166">
        <f t="shared" si="3"/>
        <v>0</v>
      </c>
      <c r="U798" s="166">
        <f t="shared" si="3"/>
        <v>0</v>
      </c>
      <c r="V798" s="166">
        <f t="shared" si="3"/>
        <v>0</v>
      </c>
      <c r="W798" s="166">
        <f t="shared" si="3"/>
        <v>0</v>
      </c>
      <c r="X798" s="166">
        <f t="shared" si="3"/>
        <v>0</v>
      </c>
      <c r="Y798" s="166">
        <f t="shared" si="3"/>
        <v>0</v>
      </c>
      <c r="Z798" s="166">
        <f t="shared" si="3"/>
        <v>0</v>
      </c>
      <c r="AA798" s="166">
        <f t="shared" si="3"/>
        <v>0</v>
      </c>
      <c r="AB798" s="166">
        <f t="shared" si="3"/>
        <v>0</v>
      </c>
      <c r="AC798" s="166">
        <f t="shared" si="3"/>
        <v>0</v>
      </c>
      <c r="AD798" s="166">
        <f t="shared" si="3"/>
        <v>238544050</v>
      </c>
    </row>
    <row r="799" spans="1:30" ht="3" customHeight="1" thickBot="1" x14ac:dyDescent="0.25">
      <c r="A799" s="168"/>
      <c r="B799" s="169"/>
      <c r="C799" s="170"/>
      <c r="D799" s="171"/>
      <c r="E799" s="172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3"/>
    </row>
    <row r="802" spans="4:15" ht="15" x14ac:dyDescent="0.2">
      <c r="D802" s="174" t="s">
        <v>276</v>
      </c>
      <c r="M802" s="175"/>
      <c r="N802" s="175"/>
      <c r="O802" s="5" t="s">
        <v>277</v>
      </c>
    </row>
    <row r="803" spans="4:15" ht="15" x14ac:dyDescent="0.2">
      <c r="D803" s="174"/>
      <c r="O803" s="5"/>
    </row>
    <row r="804" spans="4:15" ht="15" x14ac:dyDescent="0.2">
      <c r="D804" s="176" t="s">
        <v>278</v>
      </c>
      <c r="M804" s="175"/>
      <c r="N804" s="175"/>
      <c r="O804" s="5" t="s">
        <v>279</v>
      </c>
    </row>
  </sheetData>
  <mergeCells count="1926">
    <mergeCell ref="C796:D796"/>
    <mergeCell ref="C798:D798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A524:A531"/>
    <mergeCell ref="B524:B531"/>
    <mergeCell ref="E524:E531"/>
    <mergeCell ref="F524:F531"/>
    <mergeCell ref="G524:G531"/>
    <mergeCell ref="H524:H531"/>
    <mergeCell ref="AD516:AD523"/>
    <mergeCell ref="X516:X523"/>
    <mergeCell ref="Y516:Y523"/>
    <mergeCell ref="Z516:Z523"/>
    <mergeCell ref="AA516:AA523"/>
    <mergeCell ref="AB516:AB523"/>
    <mergeCell ref="AC516:AC523"/>
    <mergeCell ref="R516:R523"/>
    <mergeCell ref="S516:S523"/>
    <mergeCell ref="T516:T523"/>
    <mergeCell ref="U516:U523"/>
    <mergeCell ref="V516:V523"/>
    <mergeCell ref="W516:W523"/>
    <mergeCell ref="L516:L523"/>
    <mergeCell ref="M516:M523"/>
    <mergeCell ref="N516:N523"/>
    <mergeCell ref="O516:O523"/>
    <mergeCell ref="P516:P523"/>
    <mergeCell ref="Q516:Q523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K516:K523"/>
    <mergeCell ref="AA508:AA515"/>
    <mergeCell ref="AB508:AB515"/>
    <mergeCell ref="AC508:AC515"/>
    <mergeCell ref="AD508:AD515"/>
    <mergeCell ref="U508:U515"/>
    <mergeCell ref="V508:V515"/>
    <mergeCell ref="W508:W515"/>
    <mergeCell ref="X508:X515"/>
    <mergeCell ref="Y508:Y515"/>
    <mergeCell ref="Z508:Z515"/>
    <mergeCell ref="O508:O515"/>
    <mergeCell ref="P508:P515"/>
    <mergeCell ref="Q508:Q515"/>
    <mergeCell ref="R508:R515"/>
    <mergeCell ref="S508:S515"/>
    <mergeCell ref="T508:T515"/>
    <mergeCell ref="I508:I515"/>
    <mergeCell ref="J508:J515"/>
    <mergeCell ref="K508:K515"/>
    <mergeCell ref="L508:L515"/>
    <mergeCell ref="M508:M515"/>
    <mergeCell ref="N508:N515"/>
    <mergeCell ref="A508:A515"/>
    <mergeCell ref="B508:B515"/>
    <mergeCell ref="E508:E515"/>
    <mergeCell ref="F508:F515"/>
    <mergeCell ref="G508:G515"/>
    <mergeCell ref="H508:H515"/>
    <mergeCell ref="C505:D505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2021-07-05T07:57:53Z</dcterms:created>
  <dcterms:modified xsi:type="dcterms:W3CDTF">2021-07-05T07:59:38Z</dcterms:modified>
</cp:coreProperties>
</file>