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СОВКОМБАНК172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'2021(к)'!$A$1:$AD$788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0" i="1" l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H780" i="1"/>
  <c r="G780" i="1"/>
  <c r="F780" i="1"/>
  <c r="E780" i="1"/>
  <c r="AD772" i="1"/>
  <c r="AD764" i="1"/>
  <c r="I756" i="1"/>
  <c r="AD756" i="1" s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C505" i="1"/>
  <c r="AB505" i="1"/>
  <c r="AA505" i="1"/>
  <c r="Z505" i="1"/>
  <c r="Z782" i="1" s="1"/>
  <c r="Y505" i="1"/>
  <c r="X505" i="1"/>
  <c r="X782" i="1" s="1"/>
  <c r="W505" i="1"/>
  <c r="V505" i="1"/>
  <c r="V782" i="1" s="1"/>
  <c r="U505" i="1"/>
  <c r="T505" i="1"/>
  <c r="T782" i="1" s="1"/>
  <c r="S505" i="1"/>
  <c r="R505" i="1"/>
  <c r="R782" i="1" s="1"/>
  <c r="Q505" i="1"/>
  <c r="P505" i="1"/>
  <c r="P782" i="1" s="1"/>
  <c r="O505" i="1"/>
  <c r="N505" i="1"/>
  <c r="N782" i="1" s="1"/>
  <c r="M505" i="1"/>
  <c r="L505" i="1"/>
  <c r="L782" i="1" s="1"/>
  <c r="K505" i="1"/>
  <c r="J505" i="1"/>
  <c r="J782" i="1" s="1"/>
  <c r="I505" i="1"/>
  <c r="H505" i="1"/>
  <c r="H782" i="1" s="1"/>
  <c r="G505" i="1"/>
  <c r="F505" i="1"/>
  <c r="F782" i="1" s="1"/>
  <c r="E505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780" i="1" l="1"/>
  <c r="E782" i="1"/>
  <c r="G782" i="1"/>
  <c r="I780" i="1"/>
  <c r="I782" i="1" s="1"/>
  <c r="K782" i="1"/>
  <c r="M782" i="1"/>
  <c r="O782" i="1"/>
  <c r="Q782" i="1"/>
  <c r="S782" i="1"/>
  <c r="U782" i="1"/>
  <c r="W782" i="1"/>
  <c r="Y782" i="1"/>
  <c r="AA782" i="1"/>
  <c r="AC782" i="1"/>
  <c r="AD66" i="1"/>
  <c r="AD505" i="1"/>
  <c r="AD782" i="1" s="1"/>
  <c r="AB782" i="1"/>
</calcChain>
</file>

<file path=xl/sharedStrings.xml><?xml version="1.0" encoding="utf-8"?>
<sst xmlns="http://schemas.openxmlformats.org/spreadsheetml/2006/main" count="1031" uniqueCount="287">
  <si>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</si>
  <si>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</si>
  <si>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</si>
  <si>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октября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</si>
  <si>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</si>
  <si>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</si>
  <si>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</si>
  <si>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</si>
  <si>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</si>
  <si>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</si>
  <si>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</si>
  <si>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</si>
  <si>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</si>
  <si>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</si>
  <si>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</si>
  <si>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</si>
  <si>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</si>
  <si>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</si>
  <si>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</si>
  <si>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</si>
  <si>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</si>
  <si>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</si>
  <si>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</si>
  <si>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</si>
  <si>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</si>
  <si>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</si>
  <si>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</si>
  <si>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</si>
  <si>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</si>
  <si>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</si>
  <si>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</si>
  <si>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</si>
  <si>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</si>
  <si>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</si>
  <si>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</si>
  <si>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</si>
  <si>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</si>
  <si>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</si>
  <si>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</si>
  <si>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</si>
  <si>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</si>
  <si>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</si>
  <si>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</si>
  <si>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</si>
  <si>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</si>
  <si>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</si>
  <si>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</si>
  <si>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</si>
  <si>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</si>
  <si>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</si>
  <si>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</si>
  <si>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</si>
  <si>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</si>
  <si>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</si>
  <si>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</si>
  <si>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</si>
  <si>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</si>
  <si>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</si>
  <si>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</si>
  <si>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</si>
  <si>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</si>
  <si>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</si>
  <si>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</si>
  <si>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</si>
  <si>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</si>
  <si>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</si>
  <si>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</si>
  <si>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</si>
  <si>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</si>
  <si>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</si>
  <si>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</si>
  <si>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</si>
  <si>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</si>
  <si>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</si>
  <si>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</si>
  <si>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</si>
  <si>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</si>
  <si>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</si>
  <si>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</si>
  <si>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</si>
  <si>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</si>
  <si>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</si>
  <si>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</si>
  <si>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</si>
  <si>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</si>
  <si>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</si>
  <si>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</si>
  <si>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</si>
  <si>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</si>
  <si>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</si>
  <si>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</si>
  <si>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</si>
  <si>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</si>
  <si>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</si>
  <si>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</si>
  <si>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</si>
  <si>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</si>
  <si>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</si>
  <si>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</si>
  <si>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</si>
  <si>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</si>
  <si>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</si>
  <si>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</si>
  <si>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</si>
  <si>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</si>
  <si>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</si>
  <si>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</si>
  <si>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</si>
  <si>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</si>
  <si>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</si>
  <si>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</si>
  <si>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</si>
  <si>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</si>
  <si>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</si>
  <si>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</si>
  <si>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</si>
  <si>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</si>
  <si>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</si>
  <si>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</si>
  <si>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</si>
  <si>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</si>
  <si>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</si>
  <si>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</si>
  <si>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</si>
  <si>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</si>
  <si>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</si>
  <si>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</si>
  <si>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</si>
  <si>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</si>
  <si>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</si>
  <si>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</si>
  <si>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</si>
  <si>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</si>
  <si>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</si>
  <si>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</si>
  <si>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</si>
  <si>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</si>
  <si>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</si>
  <si>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</si>
  <si>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</si>
  <si>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</si>
  <si>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</si>
  <si>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</si>
  <si>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</si>
  <si>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</si>
  <si>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</si>
  <si>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</si>
  <si>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</si>
  <si>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</si>
  <si>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</si>
  <si>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</si>
  <si>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</si>
  <si>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</si>
  <si>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</si>
  <si>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</si>
  <si>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</si>
  <si>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</si>
  <si>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</si>
  <si>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</si>
  <si>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</si>
  <si>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17.06.2021</t>
  </si>
  <si>
    <t>Соглашение №02-32/21-17 с Админ. области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</si>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</sst>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788"/>
  <sheetViews>
    <sheetView tabSelected="1" view="pageBreakPreview" zoomScale="75" zoomScaleNormal="75" zoomScaleSheetLayoutView="75" workbookViewId="0">
      <pane xSplit="5" ySplit="8" topLeftCell="F245" activePane="bottomRight" state="frozen"/>
      <selection pane="topRight" activeCell="F1" sqref="F1"/>
      <selection pane="bottomLeft" activeCell="A9" sqref="A9"/>
      <selection pane="bottomRight" activeCell="F756" sqref="F756:F763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  <col min="31" max="31" width="9.28515625" bestFit="1" customWidth="1"/>
    <col min="32" max="32" width="11.5703125" bestFit="1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1.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4500000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16">
        <v>44915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2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2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2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3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3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3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3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3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3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74"/>
    </row>
    <row r="181" spans="1:30" ht="31.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3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74"/>
    </row>
    <row r="189" spans="1:30" ht="31.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3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74"/>
    </row>
    <row r="197" spans="1:30" ht="31.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3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74"/>
    </row>
    <row r="205" spans="1:30" ht="31.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3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74"/>
    </row>
    <row r="213" spans="1:30" ht="31.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6124400</v>
      </c>
      <c r="F213" s="119"/>
      <c r="G213" s="119"/>
      <c r="H213" s="119"/>
      <c r="I213" s="119">
        <v>3674600</v>
      </c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3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74"/>
    </row>
    <row r="221" spans="1:30" ht="31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739300</v>
      </c>
      <c r="F221" s="119"/>
      <c r="G221" s="119"/>
      <c r="H221" s="119"/>
      <c r="I221" s="119">
        <v>443600</v>
      </c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3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74"/>
    </row>
    <row r="229" spans="1:30" ht="31.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6124400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>
        <v>3674600</v>
      </c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3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74"/>
    </row>
    <row r="237" spans="1:30" ht="31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9448800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>
        <v>5669300</v>
      </c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3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74"/>
    </row>
    <row r="245" spans="1:30" ht="31.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5238000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3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74"/>
    </row>
    <row r="253" spans="1:30" ht="31.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16790600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3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3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0</v>
      </c>
      <c r="F269" s="119"/>
      <c r="G269" s="119"/>
      <c r="H269" s="119">
        <v>3706380</v>
      </c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3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>
        <v>8409500</v>
      </c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3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>
        <v>89171100</v>
      </c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74"/>
    </row>
    <row r="293" spans="1:30" ht="37.5" hidden="1" customHeight="1" x14ac:dyDescent="0.2">
      <c r="A293" s="48"/>
      <c r="B293" s="49"/>
      <c r="C293" s="50" t="s">
        <v>42</v>
      </c>
      <c r="D293" s="51" t="s">
        <v>153</v>
      </c>
      <c r="E293" s="108">
        <v>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0</v>
      </c>
    </row>
    <row r="294" spans="1:30" ht="13.5" hidden="1" customHeight="1" x14ac:dyDescent="0.2">
      <c r="A294" s="55"/>
      <c r="B294" s="56"/>
      <c r="C294" s="57" t="s">
        <v>44</v>
      </c>
      <c r="D294" s="58" t="s">
        <v>154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hidden="1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hidden="1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hidden="1" customHeight="1" x14ac:dyDescent="0.2">
      <c r="A297" s="55"/>
      <c r="B297" s="56"/>
      <c r="C297" s="57" t="s">
        <v>50</v>
      </c>
      <c r="D297" s="65"/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hidden="1" customHeight="1" x14ac:dyDescent="0.2">
      <c r="A298" s="55"/>
      <c r="B298" s="56"/>
      <c r="C298" s="62" t="s">
        <v>51</v>
      </c>
      <c r="D298" s="123"/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hidden="1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hidden="1" customHeight="1" x14ac:dyDescent="0.25">
      <c r="A300" s="68"/>
      <c r="B300" s="69"/>
      <c r="C300" s="70" t="s">
        <v>53</v>
      </c>
      <c r="D300" s="118" t="s">
        <v>155</v>
      </c>
      <c r="E300" s="114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74"/>
    </row>
    <row r="301" spans="1:30" ht="37.5" hidden="1" customHeight="1" x14ac:dyDescent="0.2">
      <c r="A301" s="48"/>
      <c r="B301" s="49"/>
      <c r="C301" s="50" t="s">
        <v>42</v>
      </c>
      <c r="D301" s="51" t="s">
        <v>153</v>
      </c>
      <c r="E301" s="108">
        <v>0</v>
      </c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55"/>
      <c r="B302" s="56"/>
      <c r="C302" s="57" t="s">
        <v>44</v>
      </c>
      <c r="D302" s="58" t="s">
        <v>154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hidden="1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hidden="1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hidden="1" customHeight="1" x14ac:dyDescent="0.2">
      <c r="A305" s="55"/>
      <c r="B305" s="56"/>
      <c r="C305" s="57" t="s">
        <v>50</v>
      </c>
      <c r="D305" s="65"/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hidden="1" customHeight="1" x14ac:dyDescent="0.2">
      <c r="A306" s="55"/>
      <c r="B306" s="56"/>
      <c r="C306" s="62" t="s">
        <v>51</v>
      </c>
      <c r="D306" s="123"/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hidden="1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hidden="1" customHeight="1" x14ac:dyDescent="0.25">
      <c r="A308" s="68"/>
      <c r="B308" s="69"/>
      <c r="C308" s="70" t="s">
        <v>53</v>
      </c>
      <c r="D308" s="118" t="s">
        <v>155</v>
      </c>
      <c r="E308" s="114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74"/>
    </row>
    <row r="309" spans="1:30" ht="17.25" hidden="1" customHeight="1" x14ac:dyDescent="0.2">
      <c r="A309" s="83"/>
      <c r="B309" s="84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89"/>
    </row>
    <row r="310" spans="1:30" ht="17.25" hidden="1" customHeight="1" x14ac:dyDescent="0.2">
      <c r="A310" s="83"/>
      <c r="B310" s="84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89"/>
    </row>
    <row r="311" spans="1:30" ht="17.25" hidden="1" customHeight="1" x14ac:dyDescent="0.2">
      <c r="A311" s="83"/>
      <c r="B311" s="84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89"/>
    </row>
    <row r="312" spans="1:30" ht="17.25" hidden="1" customHeight="1" x14ac:dyDescent="0.2">
      <c r="A312" s="83"/>
      <c r="B312" s="84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89"/>
    </row>
    <row r="313" spans="1:30" ht="17.25" hidden="1" customHeight="1" x14ac:dyDescent="0.2">
      <c r="A313" s="83"/>
      <c r="B313" s="84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89"/>
    </row>
    <row r="314" spans="1:30" ht="17.25" hidden="1" customHeight="1" x14ac:dyDescent="0.2">
      <c r="A314" s="83"/>
      <c r="B314" s="84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89"/>
    </row>
    <row r="315" spans="1:30" ht="17.25" hidden="1" customHeight="1" x14ac:dyDescent="0.2">
      <c r="A315" s="83"/>
      <c r="B315" s="84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89"/>
    </row>
    <row r="316" spans="1:30" ht="17.25" hidden="1" customHeight="1" x14ac:dyDescent="0.2">
      <c r="A316" s="83"/>
      <c r="B316" s="84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89"/>
    </row>
    <row r="317" spans="1:30" ht="17.25" hidden="1" customHeight="1" x14ac:dyDescent="0.2">
      <c r="A317" s="83"/>
      <c r="B317" s="84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89"/>
    </row>
    <row r="318" spans="1:30" ht="17.25" hidden="1" customHeight="1" x14ac:dyDescent="0.2">
      <c r="A318" s="83"/>
      <c r="B318" s="84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89"/>
    </row>
    <row r="319" spans="1:30" ht="17.25" hidden="1" customHeight="1" x14ac:dyDescent="0.2">
      <c r="A319" s="83"/>
      <c r="B319" s="84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89"/>
    </row>
    <row r="320" spans="1:30" ht="17.25" hidden="1" customHeight="1" x14ac:dyDescent="0.2">
      <c r="A320" s="83"/>
      <c r="B320" s="84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89"/>
    </row>
    <row r="321" spans="1:30" ht="17.25" hidden="1" customHeight="1" x14ac:dyDescent="0.2">
      <c r="A321" s="83"/>
      <c r="B321" s="84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89"/>
    </row>
    <row r="322" spans="1:30" ht="17.25" hidden="1" customHeight="1" x14ac:dyDescent="0.2">
      <c r="A322" s="83"/>
      <c r="B322" s="84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89"/>
    </row>
    <row r="323" spans="1:30" ht="17.25" hidden="1" customHeight="1" x14ac:dyDescent="0.2">
      <c r="A323" s="83"/>
      <c r="B323" s="84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89"/>
    </row>
    <row r="324" spans="1:30" ht="17.25" hidden="1" customHeight="1" x14ac:dyDescent="0.2">
      <c r="A324" s="83"/>
      <c r="B324" s="84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89"/>
    </row>
    <row r="325" spans="1:30" ht="17.25" hidden="1" customHeight="1" x14ac:dyDescent="0.2">
      <c r="A325" s="83"/>
      <c r="B325" s="84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89"/>
    </row>
    <row r="326" spans="1:30" ht="17.25" hidden="1" customHeight="1" x14ac:dyDescent="0.2">
      <c r="A326" s="83"/>
      <c r="B326" s="84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89"/>
    </row>
    <row r="327" spans="1:30" ht="17.25" hidden="1" customHeight="1" x14ac:dyDescent="0.2">
      <c r="A327" s="83"/>
      <c r="B327" s="84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89"/>
    </row>
    <row r="328" spans="1:30" ht="17.25" hidden="1" customHeight="1" x14ac:dyDescent="0.2">
      <c r="A328" s="83"/>
      <c r="B328" s="84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89"/>
    </row>
    <row r="329" spans="1:30" ht="17.25" hidden="1" customHeight="1" x14ac:dyDescent="0.2">
      <c r="A329" s="83"/>
      <c r="B329" s="84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89"/>
    </row>
    <row r="330" spans="1:30" ht="17.25" hidden="1" customHeight="1" x14ac:dyDescent="0.2">
      <c r="A330" s="83"/>
      <c r="B330" s="84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89"/>
    </row>
    <row r="331" spans="1:30" ht="17.25" hidden="1" customHeight="1" x14ac:dyDescent="0.2">
      <c r="A331" s="83"/>
      <c r="B331" s="84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89"/>
    </row>
    <row r="332" spans="1:30" ht="17.25" hidden="1" customHeight="1" x14ac:dyDescent="0.2">
      <c r="A332" s="83"/>
      <c r="B332" s="84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89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3"/>
      <c r="C504" s="126"/>
      <c r="D504" s="130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s="96" customFormat="1" ht="14.25" x14ac:dyDescent="0.2">
      <c r="A505" s="90"/>
      <c r="B505" s="91"/>
      <c r="C505" s="131" t="s">
        <v>166</v>
      </c>
      <c r="D505" s="93"/>
      <c r="E505" s="94">
        <f t="shared" ref="E505:AD505" si="1">SUM(E69:E504)</f>
        <v>67890270</v>
      </c>
      <c r="F505" s="94">
        <f t="shared" si="1"/>
        <v>0</v>
      </c>
      <c r="G505" s="94">
        <f t="shared" si="1"/>
        <v>0</v>
      </c>
      <c r="H505" s="94">
        <f t="shared" si="1"/>
        <v>3706380</v>
      </c>
      <c r="I505" s="94">
        <f t="shared" si="1"/>
        <v>4118200</v>
      </c>
      <c r="J505" s="94">
        <f t="shared" si="1"/>
        <v>0</v>
      </c>
      <c r="K505" s="94">
        <f t="shared" si="1"/>
        <v>0</v>
      </c>
      <c r="L505" s="94">
        <f t="shared" si="1"/>
        <v>0</v>
      </c>
      <c r="M505" s="94">
        <f t="shared" si="1"/>
        <v>0</v>
      </c>
      <c r="N505" s="94">
        <f t="shared" si="1"/>
        <v>0</v>
      </c>
      <c r="O505" s="94">
        <f t="shared" si="1"/>
        <v>0</v>
      </c>
      <c r="P505" s="94">
        <f t="shared" si="1"/>
        <v>8409500</v>
      </c>
      <c r="Q505" s="94">
        <f t="shared" si="1"/>
        <v>9343900</v>
      </c>
      <c r="R505" s="94">
        <f t="shared" si="1"/>
        <v>0</v>
      </c>
      <c r="S505" s="94">
        <f t="shared" si="1"/>
        <v>0</v>
      </c>
      <c r="T505" s="94">
        <f t="shared" si="1"/>
        <v>89171100</v>
      </c>
      <c r="U505" s="94">
        <f t="shared" si="1"/>
        <v>0</v>
      </c>
      <c r="V505" s="94">
        <f t="shared" si="1"/>
        <v>0</v>
      </c>
      <c r="W505" s="94">
        <f t="shared" si="1"/>
        <v>0</v>
      </c>
      <c r="X505" s="94">
        <f t="shared" si="1"/>
        <v>0</v>
      </c>
      <c r="Y505" s="94">
        <f t="shared" si="1"/>
        <v>0</v>
      </c>
      <c r="Z505" s="94">
        <f t="shared" si="1"/>
        <v>0</v>
      </c>
      <c r="AA505" s="94">
        <f t="shared" si="1"/>
        <v>0</v>
      </c>
      <c r="AB505" s="94">
        <f t="shared" si="1"/>
        <v>0</v>
      </c>
      <c r="AC505" s="94">
        <f t="shared" si="1"/>
        <v>0</v>
      </c>
      <c r="AD505" s="94">
        <f t="shared" si="1"/>
        <v>155715150</v>
      </c>
    </row>
    <row r="506" spans="1:30" s="103" customFormat="1" ht="4.5" customHeight="1" thickBot="1" x14ac:dyDescent="0.25">
      <c r="A506" s="132"/>
      <c r="B506" s="132"/>
      <c r="C506" s="133"/>
      <c r="D506" s="134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7"/>
    </row>
    <row r="507" spans="1:30" s="107" customFormat="1" ht="15.75" thickBot="1" x14ac:dyDescent="0.25">
      <c r="A507" s="138">
        <v>3</v>
      </c>
      <c r="B507" s="40"/>
      <c r="C507" s="139" t="s">
        <v>167</v>
      </c>
      <c r="D507" s="139"/>
      <c r="E507" s="140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2"/>
    </row>
    <row r="508" spans="1:30" ht="25.5" hidden="1" customHeight="1" x14ac:dyDescent="0.25">
      <c r="A508" s="48" t="s">
        <v>168</v>
      </c>
      <c r="B508" s="49" t="s">
        <v>169</v>
      </c>
      <c r="C508" s="50" t="s">
        <v>42</v>
      </c>
      <c r="D508" s="143" t="s">
        <v>170</v>
      </c>
      <c r="E508" s="10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09">
        <f>E508+F508+H508+J508+L508+N508+P508+R508+T508+V508+X508+Z508+AB508-G508-I508-K508-M508-O508-Q508-S508-U508-W508-Y508-AA508-AC508</f>
        <v>0</v>
      </c>
    </row>
    <row r="509" spans="1:30" ht="12.75" hidden="1" customHeight="1" x14ac:dyDescent="0.25">
      <c r="A509" s="55"/>
      <c r="B509" s="56"/>
      <c r="C509" s="57" t="s">
        <v>44</v>
      </c>
      <c r="D509" s="58" t="s">
        <v>171</v>
      </c>
      <c r="E509" s="11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11"/>
    </row>
    <row r="510" spans="1:30" ht="12.75" hidden="1" customHeight="1" x14ac:dyDescent="0.25">
      <c r="A510" s="55"/>
      <c r="B510" s="56"/>
      <c r="C510" s="62" t="s">
        <v>46</v>
      </c>
      <c r="D510" s="63" t="s">
        <v>47</v>
      </c>
      <c r="E510" s="11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11"/>
    </row>
    <row r="511" spans="1:30" ht="12.75" hidden="1" customHeight="1" x14ac:dyDescent="0.25">
      <c r="A511" s="55"/>
      <c r="B511" s="56"/>
      <c r="C511" s="57" t="s">
        <v>48</v>
      </c>
      <c r="D511" s="144" t="s">
        <v>172</v>
      </c>
      <c r="E511" s="11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11"/>
    </row>
    <row r="512" spans="1:30" ht="12.75" hidden="1" customHeight="1" x14ac:dyDescent="0.25">
      <c r="A512" s="55"/>
      <c r="B512" s="56"/>
      <c r="C512" s="57" t="s">
        <v>50</v>
      </c>
      <c r="D512" s="65">
        <v>20000000</v>
      </c>
      <c r="E512" s="11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11"/>
    </row>
    <row r="513" spans="1:30" ht="12.75" hidden="1" customHeight="1" x14ac:dyDescent="0.25">
      <c r="A513" s="55"/>
      <c r="B513" s="56"/>
      <c r="C513" s="62" t="s">
        <v>51</v>
      </c>
      <c r="D513" s="66">
        <v>40512</v>
      </c>
      <c r="E513" s="11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11"/>
    </row>
    <row r="514" spans="1:30" ht="12.75" hidden="1" customHeight="1" x14ac:dyDescent="0.25">
      <c r="A514" s="55"/>
      <c r="B514" s="56"/>
      <c r="C514" s="57" t="s">
        <v>52</v>
      </c>
      <c r="D514" s="145">
        <v>0.19800000000000001</v>
      </c>
      <c r="E514" s="11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11"/>
    </row>
    <row r="515" spans="1:30" ht="14.25" hidden="1" customHeight="1" x14ac:dyDescent="0.25">
      <c r="A515" s="68"/>
      <c r="B515" s="69"/>
      <c r="C515" s="70" t="s">
        <v>53</v>
      </c>
      <c r="D515" s="71"/>
      <c r="E515" s="114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15"/>
    </row>
    <row r="516" spans="1:30" ht="29.25" hidden="1" customHeight="1" x14ac:dyDescent="0.25">
      <c r="A516" s="48" t="s">
        <v>173</v>
      </c>
      <c r="B516" s="49" t="s">
        <v>174</v>
      </c>
      <c r="C516" s="50" t="s">
        <v>42</v>
      </c>
      <c r="D516" s="143" t="s">
        <v>175</v>
      </c>
      <c r="E516" s="10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09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5"/>
      <c r="B517" s="56"/>
      <c r="C517" s="57" t="s">
        <v>44</v>
      </c>
      <c r="D517" s="80" t="s">
        <v>176</v>
      </c>
      <c r="E517" s="11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11"/>
    </row>
    <row r="518" spans="1:30" ht="14.25" hidden="1" customHeight="1" x14ac:dyDescent="0.25">
      <c r="A518" s="55"/>
      <c r="B518" s="56"/>
      <c r="C518" s="62" t="s">
        <v>46</v>
      </c>
      <c r="D518" s="63" t="s">
        <v>47</v>
      </c>
      <c r="E518" s="11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11"/>
    </row>
    <row r="519" spans="1:30" ht="14.25" hidden="1" customHeight="1" x14ac:dyDescent="0.25">
      <c r="A519" s="55"/>
      <c r="B519" s="56"/>
      <c r="C519" s="57" t="s">
        <v>48</v>
      </c>
      <c r="D519" s="144"/>
      <c r="E519" s="11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11"/>
    </row>
    <row r="520" spans="1:30" ht="14.25" hidden="1" customHeight="1" x14ac:dyDescent="0.25">
      <c r="A520" s="55"/>
      <c r="B520" s="56"/>
      <c r="C520" s="57" t="s">
        <v>50</v>
      </c>
      <c r="D520" s="65">
        <v>15000000</v>
      </c>
      <c r="E520" s="11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11"/>
    </row>
    <row r="521" spans="1:30" ht="14.25" hidden="1" customHeight="1" x14ac:dyDescent="0.25">
      <c r="A521" s="55"/>
      <c r="B521" s="56"/>
      <c r="C521" s="62" t="s">
        <v>51</v>
      </c>
      <c r="D521" s="66">
        <v>40415</v>
      </c>
      <c r="E521" s="11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11"/>
    </row>
    <row r="522" spans="1:30" ht="14.25" hidden="1" customHeight="1" x14ac:dyDescent="0.25">
      <c r="A522" s="55"/>
      <c r="B522" s="56"/>
      <c r="C522" s="57" t="s">
        <v>52</v>
      </c>
      <c r="D522" s="145">
        <v>0.16500000000000001</v>
      </c>
      <c r="E522" s="11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11"/>
    </row>
    <row r="523" spans="1:30" ht="14.25" hidden="1" customHeight="1" x14ac:dyDescent="0.25">
      <c r="A523" s="68"/>
      <c r="B523" s="69"/>
      <c r="C523" s="70" t="s">
        <v>53</v>
      </c>
      <c r="D523" s="71"/>
      <c r="E523" s="114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15"/>
    </row>
    <row r="524" spans="1:30" ht="26.25" hidden="1" customHeight="1" x14ac:dyDescent="0.25">
      <c r="A524" s="48" t="s">
        <v>177</v>
      </c>
      <c r="B524" s="49" t="s">
        <v>178</v>
      </c>
      <c r="C524" s="50" t="s">
        <v>42</v>
      </c>
      <c r="D524" s="82" t="s">
        <v>179</v>
      </c>
      <c r="E524" s="52">
        <v>0</v>
      </c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5"/>
      <c r="B525" s="56"/>
      <c r="C525" s="57" t="s">
        <v>44</v>
      </c>
      <c r="D525" s="58" t="s">
        <v>180</v>
      </c>
      <c r="E525" s="5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4.25" hidden="1" customHeight="1" x14ac:dyDescent="0.25">
      <c r="A526" s="55"/>
      <c r="B526" s="56"/>
      <c r="C526" s="62" t="s">
        <v>46</v>
      </c>
      <c r="D526" s="63" t="s">
        <v>181</v>
      </c>
      <c r="E526" s="5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4.25" hidden="1" customHeight="1" x14ac:dyDescent="0.25">
      <c r="A527" s="55"/>
      <c r="B527" s="56"/>
      <c r="C527" s="57" t="s">
        <v>48</v>
      </c>
      <c r="D527" s="112"/>
      <c r="E527" s="5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4.25" hidden="1" customHeight="1" x14ac:dyDescent="0.25">
      <c r="A528" s="55"/>
      <c r="B528" s="56"/>
      <c r="C528" s="57" t="s">
        <v>50</v>
      </c>
      <c r="D528" s="65">
        <v>20000000</v>
      </c>
      <c r="E528" s="5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4.25" hidden="1" customHeight="1" x14ac:dyDescent="0.25">
      <c r="A529" s="55"/>
      <c r="B529" s="56"/>
      <c r="C529" s="62" t="s">
        <v>51</v>
      </c>
      <c r="D529" s="66">
        <v>40219</v>
      </c>
      <c r="E529" s="5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4.25" hidden="1" customHeight="1" x14ac:dyDescent="0.25">
      <c r="A530" s="55"/>
      <c r="B530" s="56"/>
      <c r="C530" s="57" t="s">
        <v>52</v>
      </c>
      <c r="D530" s="145">
        <v>0.16500000000000001</v>
      </c>
      <c r="E530" s="5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72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15"/>
    </row>
    <row r="532" spans="1:30" ht="27" hidden="1" customHeight="1" x14ac:dyDescent="0.25">
      <c r="A532" s="48" t="s">
        <v>182</v>
      </c>
      <c r="B532" s="49" t="s">
        <v>183</v>
      </c>
      <c r="C532" s="50" t="s">
        <v>42</v>
      </c>
      <c r="D532" s="143" t="s">
        <v>184</v>
      </c>
      <c r="E532" s="52">
        <v>0</v>
      </c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80" t="s">
        <v>176</v>
      </c>
      <c r="E533" s="5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47</v>
      </c>
      <c r="E534" s="5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44"/>
      <c r="E535" s="5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18000000</v>
      </c>
      <c r="E536" s="5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40780</v>
      </c>
      <c r="E537" s="5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0.11</v>
      </c>
      <c r="E538" s="5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72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15"/>
    </row>
    <row r="540" spans="1:30" ht="27.75" hidden="1" customHeight="1" x14ac:dyDescent="0.25">
      <c r="A540" s="48" t="s">
        <v>185</v>
      </c>
      <c r="B540" s="49" t="s">
        <v>169</v>
      </c>
      <c r="C540" s="50" t="s">
        <v>42</v>
      </c>
      <c r="D540" s="82" t="s">
        <v>186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58" t="s">
        <v>180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181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30000000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40877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8.5999999999999993E-2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15"/>
    </row>
    <row r="548" spans="1:30" ht="26.25" hidden="1" customHeight="1" x14ac:dyDescent="0.25">
      <c r="A548" s="48" t="s">
        <v>187</v>
      </c>
      <c r="B548" s="49" t="s">
        <v>188</v>
      </c>
      <c r="C548" s="50" t="s">
        <v>42</v>
      </c>
      <c r="D548" s="143" t="s">
        <v>189</v>
      </c>
      <c r="E548" s="108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80" t="s">
        <v>176</v>
      </c>
      <c r="E549" s="11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47</v>
      </c>
      <c r="E550" s="11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44"/>
      <c r="E551" s="11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20000000</v>
      </c>
      <c r="E552" s="11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41085</v>
      </c>
      <c r="E553" s="11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17">
        <v>7.1400000000000005E-2</v>
      </c>
      <c r="E554" s="11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114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15"/>
    </row>
    <row r="556" spans="1:30" ht="28.5" hidden="1" customHeight="1" x14ac:dyDescent="0.25">
      <c r="A556" s="48" t="s">
        <v>190</v>
      </c>
      <c r="B556" s="49" t="s">
        <v>191</v>
      </c>
      <c r="C556" s="50" t="s">
        <v>42</v>
      </c>
      <c r="D556" s="82" t="s">
        <v>192</v>
      </c>
      <c r="E556" s="108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58" t="s">
        <v>180</v>
      </c>
      <c r="E557" s="11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181</v>
      </c>
      <c r="E558" s="11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12"/>
      <c r="E559" s="11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30000000</v>
      </c>
      <c r="E560" s="11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41234</v>
      </c>
      <c r="E561" s="11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46">
        <v>7.9759189999999994E-2</v>
      </c>
      <c r="E562" s="11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5" hidden="1" customHeight="1" x14ac:dyDescent="0.25">
      <c r="A563" s="68"/>
      <c r="B563" s="69"/>
      <c r="C563" s="70" t="s">
        <v>53</v>
      </c>
      <c r="D563" s="71"/>
      <c r="E563" s="114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15"/>
    </row>
    <row r="564" spans="1:30" ht="26.25" hidden="1" customHeight="1" x14ac:dyDescent="0.25">
      <c r="A564" s="48" t="s">
        <v>193</v>
      </c>
      <c r="B564" s="49" t="s">
        <v>194</v>
      </c>
      <c r="C564" s="50" t="s">
        <v>42</v>
      </c>
      <c r="D564" s="143" t="s">
        <v>195</v>
      </c>
      <c r="E564" s="108">
        <v>18100000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18100000</v>
      </c>
    </row>
    <row r="565" spans="1:30" ht="14.25" hidden="1" customHeight="1" x14ac:dyDescent="0.25">
      <c r="A565" s="55"/>
      <c r="B565" s="56"/>
      <c r="C565" s="57" t="s">
        <v>44</v>
      </c>
      <c r="D565" s="58" t="s">
        <v>196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47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44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30000000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41599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47">
        <v>0.101262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53</v>
      </c>
      <c r="D571" s="71"/>
      <c r="E571" s="114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15"/>
    </row>
    <row r="572" spans="1:30" ht="26.25" hidden="1" customHeight="1" x14ac:dyDescent="0.25">
      <c r="A572" s="48" t="s">
        <v>197</v>
      </c>
      <c r="B572" s="49" t="s">
        <v>198</v>
      </c>
      <c r="C572" s="50" t="s">
        <v>42</v>
      </c>
      <c r="D572" s="79" t="s">
        <v>199</v>
      </c>
      <c r="E572" s="108">
        <v>32050000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32050000</v>
      </c>
    </row>
    <row r="573" spans="1:30" ht="14.25" hidden="1" customHeight="1" x14ac:dyDescent="0.25">
      <c r="A573" s="55"/>
      <c r="B573" s="56"/>
      <c r="C573" s="57" t="s">
        <v>44</v>
      </c>
      <c r="D573" s="58" t="s">
        <v>200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47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44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35000000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41603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7">
        <v>9.9422999999999997E-2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4.25" hidden="1" customHeight="1" x14ac:dyDescent="0.25">
      <c r="A579" s="68"/>
      <c r="B579" s="69"/>
      <c r="C579" s="70" t="s">
        <v>53</v>
      </c>
      <c r="D579" s="71"/>
      <c r="E579" s="114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15"/>
    </row>
    <row r="580" spans="1:30" ht="26.25" hidden="1" customHeight="1" x14ac:dyDescent="0.25">
      <c r="A580" s="48" t="s">
        <v>201</v>
      </c>
      <c r="B580" s="49" t="s">
        <v>202</v>
      </c>
      <c r="C580" s="50" t="s">
        <v>42</v>
      </c>
      <c r="D580" s="143" t="s">
        <v>203</v>
      </c>
      <c r="E580" s="108">
        <v>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5"/>
      <c r="B581" s="56"/>
      <c r="C581" s="57" t="s">
        <v>44</v>
      </c>
      <c r="D581" s="58" t="s">
        <v>196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35000000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41964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0.11666700000000001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15"/>
    </row>
    <row r="588" spans="1:30" ht="27" hidden="1" customHeight="1" x14ac:dyDescent="0.25">
      <c r="A588" s="48" t="s">
        <v>204</v>
      </c>
      <c r="B588" s="49" t="s">
        <v>205</v>
      </c>
      <c r="C588" s="50" t="s">
        <v>42</v>
      </c>
      <c r="D588" s="79" t="s">
        <v>206</v>
      </c>
      <c r="E588" s="108">
        <v>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0</v>
      </c>
    </row>
    <row r="589" spans="1:30" ht="14.25" hidden="1" customHeight="1" x14ac:dyDescent="0.25">
      <c r="A589" s="55"/>
      <c r="B589" s="56"/>
      <c r="C589" s="57" t="s">
        <v>44</v>
      </c>
      <c r="D589" s="58" t="s">
        <v>196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45000000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2" ht="14.25" hidden="1" customHeight="1" x14ac:dyDescent="0.25">
      <c r="A593" s="55"/>
      <c r="B593" s="56"/>
      <c r="C593" s="62" t="s">
        <v>51</v>
      </c>
      <c r="D593" s="66">
        <v>42149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2" ht="14.25" hidden="1" customHeight="1" x14ac:dyDescent="0.25">
      <c r="A594" s="55"/>
      <c r="B594" s="56"/>
      <c r="C594" s="57" t="s">
        <v>52</v>
      </c>
      <c r="D594" s="147">
        <v>0.115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2" ht="14.25" hidden="1" customHeight="1" x14ac:dyDescent="0.25">
      <c r="A595" s="68"/>
      <c r="B595" s="69"/>
      <c r="C595" s="70" t="s">
        <v>53</v>
      </c>
      <c r="D595" s="71"/>
      <c r="E595" s="114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15"/>
    </row>
    <row r="596" spans="1:32" ht="28.5" hidden="1" customHeight="1" x14ac:dyDescent="0.25">
      <c r="A596" s="48" t="s">
        <v>207</v>
      </c>
      <c r="B596" s="49" t="s">
        <v>208</v>
      </c>
      <c r="C596" s="50" t="s">
        <v>42</v>
      </c>
      <c r="D596" s="79" t="s">
        <v>209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2" ht="25.5" hidden="1" customHeight="1" x14ac:dyDescent="0.25">
      <c r="A597" s="55"/>
      <c r="B597" s="56"/>
      <c r="C597" s="57" t="s">
        <v>44</v>
      </c>
      <c r="D597" s="80" t="s">
        <v>176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2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2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2" ht="14.25" hidden="1" customHeight="1" x14ac:dyDescent="0.25">
      <c r="A600" s="55"/>
      <c r="B600" s="56"/>
      <c r="C600" s="57" t="s">
        <v>50</v>
      </c>
      <c r="D600" s="65">
        <v>40000000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2" ht="14.25" hidden="1" customHeight="1" x14ac:dyDescent="0.25">
      <c r="A601" s="55"/>
      <c r="B601" s="56"/>
      <c r="C601" s="62" t="s">
        <v>51</v>
      </c>
      <c r="D601" s="66">
        <v>42123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2" ht="14.25" hidden="1" customHeight="1" x14ac:dyDescent="0.25">
      <c r="A602" s="55"/>
      <c r="B602" s="56"/>
      <c r="C602" s="57" t="s">
        <v>52</v>
      </c>
      <c r="D602" s="148">
        <v>9.7499699999999995E-2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2" ht="14.25" hidden="1" customHeight="1" x14ac:dyDescent="0.25">
      <c r="A603" s="68"/>
      <c r="B603" s="69"/>
      <c r="C603" s="70" t="s">
        <v>53</v>
      </c>
      <c r="D603" s="71"/>
      <c r="E603" s="114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15"/>
    </row>
    <row r="604" spans="1:32" ht="26.25" hidden="1" customHeight="1" x14ac:dyDescent="0.25">
      <c r="A604" s="48" t="s">
        <v>210</v>
      </c>
      <c r="B604" s="49" t="s">
        <v>211</v>
      </c>
      <c r="C604" s="50" t="s">
        <v>42</v>
      </c>
      <c r="D604" s="79" t="s">
        <v>212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2" ht="14.25" hidden="1" customHeight="1" x14ac:dyDescent="0.25">
      <c r="A605" s="55"/>
      <c r="B605" s="56"/>
      <c r="C605" s="57" t="s">
        <v>44</v>
      </c>
      <c r="D605" s="58" t="s">
        <v>196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2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  <c r="AF606">
        <v>21298.45</v>
      </c>
    </row>
    <row r="607" spans="1:32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2" ht="14.25" hidden="1" customHeight="1" x14ac:dyDescent="0.25">
      <c r="A608" s="55"/>
      <c r="B608" s="56"/>
      <c r="C608" s="57" t="s">
        <v>50</v>
      </c>
      <c r="D608" s="65">
        <v>10000000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42277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7">
        <v>0.12934999999999999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15"/>
    </row>
    <row r="612" spans="1:30" ht="28.5" hidden="1" customHeight="1" x14ac:dyDescent="0.25">
      <c r="A612" s="48" t="s">
        <v>213</v>
      </c>
      <c r="B612" s="49" t="s">
        <v>214</v>
      </c>
      <c r="C612" s="50" t="s">
        <v>42</v>
      </c>
      <c r="D612" s="79" t="s">
        <v>215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5"/>
      <c r="B613" s="56"/>
      <c r="C613" s="57" t="s">
        <v>44</v>
      </c>
      <c r="D613" s="80" t="s">
        <v>176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42354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9">
        <v>0.13666666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15"/>
    </row>
    <row r="620" spans="1:30" ht="28.5" hidden="1" customHeight="1" x14ac:dyDescent="0.25">
      <c r="A620" s="48" t="s">
        <v>216</v>
      </c>
      <c r="B620" s="49" t="s">
        <v>217</v>
      </c>
      <c r="C620" s="50" t="s">
        <v>42</v>
      </c>
      <c r="D620" s="79" t="s">
        <v>218</v>
      </c>
      <c r="E620" s="10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5"/>
      <c r="B621" s="56"/>
      <c r="C621" s="57" t="s">
        <v>44</v>
      </c>
      <c r="D621" s="80" t="s">
        <v>176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40000000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42487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9">
        <v>0.191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15"/>
    </row>
    <row r="628" spans="1:30" ht="28.5" hidden="1" customHeight="1" x14ac:dyDescent="0.25">
      <c r="A628" s="48" t="s">
        <v>219</v>
      </c>
      <c r="B628" s="49" t="s">
        <v>220</v>
      </c>
      <c r="C628" s="50" t="s">
        <v>42</v>
      </c>
      <c r="D628" s="79" t="s">
        <v>221</v>
      </c>
      <c r="E628" s="10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222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20000000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42517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0.221667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15"/>
    </row>
    <row r="636" spans="1:30" ht="28.5" hidden="1" customHeight="1" x14ac:dyDescent="0.25">
      <c r="A636" s="48" t="s">
        <v>223</v>
      </c>
      <c r="B636" s="49" t="s">
        <v>224</v>
      </c>
      <c r="C636" s="50" t="s">
        <v>42</v>
      </c>
      <c r="D636" s="79" t="s">
        <v>225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226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35000000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42663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0.1352959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15"/>
    </row>
    <row r="644" spans="1:30" ht="28.5" hidden="1" customHeight="1" x14ac:dyDescent="0.25">
      <c r="A644" s="48" t="s">
        <v>227</v>
      </c>
      <c r="B644" s="49" t="s">
        <v>228</v>
      </c>
      <c r="C644" s="50" t="s">
        <v>42</v>
      </c>
      <c r="D644" s="79" t="s">
        <v>229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222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41700000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42679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0.17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15"/>
    </row>
    <row r="652" spans="1:30" ht="28.5" hidden="1" customHeight="1" x14ac:dyDescent="0.25">
      <c r="A652" s="48" t="s">
        <v>230</v>
      </c>
      <c r="B652" s="49" t="s">
        <v>231</v>
      </c>
      <c r="C652" s="50" t="s">
        <v>42</v>
      </c>
      <c r="D652" s="79" t="s">
        <v>232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222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40000000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42718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0.13885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15"/>
    </row>
    <row r="660" spans="1:30" ht="28.5" hidden="1" customHeight="1" x14ac:dyDescent="0.25">
      <c r="A660" s="48" t="s">
        <v>233</v>
      </c>
      <c r="B660" s="49" t="s">
        <v>234</v>
      </c>
      <c r="C660" s="50" t="s">
        <v>42</v>
      </c>
      <c r="D660" s="79" t="s">
        <v>235</v>
      </c>
      <c r="E660" s="108">
        <v>0</v>
      </c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236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15000000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42851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0.1332111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15"/>
    </row>
    <row r="668" spans="1:30" ht="28.5" hidden="1" customHeight="1" x14ac:dyDescent="0.25">
      <c r="A668" s="48" t="s">
        <v>237</v>
      </c>
      <c r="B668" s="49" t="s">
        <v>238</v>
      </c>
      <c r="C668" s="50" t="s">
        <v>42</v>
      </c>
      <c r="D668" s="79" t="s">
        <v>239</v>
      </c>
      <c r="E668" s="108">
        <v>0</v>
      </c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222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41700000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42923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0.155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15"/>
    </row>
    <row r="676" spans="1:30" ht="28.5" hidden="1" customHeight="1" x14ac:dyDescent="0.25">
      <c r="A676" s="48" t="s">
        <v>240</v>
      </c>
      <c r="B676" s="49" t="s">
        <v>241</v>
      </c>
      <c r="C676" s="50" t="s">
        <v>42</v>
      </c>
      <c r="D676" s="79" t="s">
        <v>242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222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75000000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42976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0.1366783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15"/>
    </row>
    <row r="684" spans="1:30" ht="28.5" hidden="1" customHeight="1" x14ac:dyDescent="0.25">
      <c r="A684" s="48" t="s">
        <v>243</v>
      </c>
      <c r="B684" s="49" t="s">
        <v>244</v>
      </c>
      <c r="C684" s="50" t="s">
        <v>42</v>
      </c>
      <c r="D684" s="79" t="s">
        <v>245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222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23704100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43083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0.12701299999999999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15"/>
    </row>
    <row r="692" spans="1:30" ht="28.5" hidden="1" customHeight="1" x14ac:dyDescent="0.25">
      <c r="A692" s="48" t="s">
        <v>246</v>
      </c>
      <c r="B692" s="49" t="s">
        <v>247</v>
      </c>
      <c r="C692" s="50" t="s">
        <v>42</v>
      </c>
      <c r="D692" s="79" t="s">
        <v>248</v>
      </c>
      <c r="E692" s="52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54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222</v>
      </c>
      <c r="E693" s="5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6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5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61"/>
    </row>
    <row r="695" spans="1:30" ht="14.25" hidden="1" customHeight="1" x14ac:dyDescent="0.25">
      <c r="A695" s="55"/>
      <c r="B695" s="56"/>
      <c r="C695" s="57" t="s">
        <v>48</v>
      </c>
      <c r="D695" s="144"/>
      <c r="E695" s="5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61"/>
    </row>
    <row r="696" spans="1:30" ht="14.25" hidden="1" customHeight="1" x14ac:dyDescent="0.25">
      <c r="A696" s="55"/>
      <c r="B696" s="56"/>
      <c r="C696" s="57" t="s">
        <v>50</v>
      </c>
      <c r="D696" s="65">
        <v>21000000</v>
      </c>
      <c r="E696" s="5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61"/>
    </row>
    <row r="697" spans="1:30" ht="14.25" hidden="1" customHeight="1" x14ac:dyDescent="0.25">
      <c r="A697" s="55"/>
      <c r="B697" s="56"/>
      <c r="C697" s="62" t="s">
        <v>51</v>
      </c>
      <c r="D697" s="116">
        <v>43214</v>
      </c>
      <c r="E697" s="5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61"/>
    </row>
    <row r="698" spans="1:30" ht="14.25" hidden="1" customHeight="1" x14ac:dyDescent="0.25">
      <c r="A698" s="55"/>
      <c r="B698" s="56"/>
      <c r="C698" s="57" t="s">
        <v>52</v>
      </c>
      <c r="D698" s="149">
        <v>0.11269999999999999</v>
      </c>
      <c r="E698" s="5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61"/>
    </row>
    <row r="699" spans="1:30" ht="14.25" hidden="1" customHeight="1" x14ac:dyDescent="0.25">
      <c r="A699" s="68"/>
      <c r="B699" s="69"/>
      <c r="C699" s="70" t="s">
        <v>53</v>
      </c>
      <c r="D699" s="71"/>
      <c r="E699" s="72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74"/>
    </row>
    <row r="700" spans="1:30" ht="28.5" hidden="1" customHeight="1" x14ac:dyDescent="0.25">
      <c r="A700" s="48" t="s">
        <v>249</v>
      </c>
      <c r="B700" s="49" t="s">
        <v>250</v>
      </c>
      <c r="C700" s="50" t="s">
        <v>42</v>
      </c>
      <c r="D700" s="79" t="s">
        <v>251</v>
      </c>
      <c r="E700" s="52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54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236</v>
      </c>
      <c r="E701" s="5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6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5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61"/>
    </row>
    <row r="703" spans="1:30" ht="14.25" hidden="1" customHeight="1" x14ac:dyDescent="0.25">
      <c r="A703" s="55"/>
      <c r="B703" s="56"/>
      <c r="C703" s="57" t="s">
        <v>48</v>
      </c>
      <c r="D703" s="144"/>
      <c r="E703" s="5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61"/>
    </row>
    <row r="704" spans="1:30" ht="14.25" hidden="1" customHeight="1" x14ac:dyDescent="0.25">
      <c r="A704" s="55"/>
      <c r="B704" s="56"/>
      <c r="C704" s="57" t="s">
        <v>50</v>
      </c>
      <c r="D704" s="65">
        <v>48700000</v>
      </c>
      <c r="E704" s="5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61"/>
    </row>
    <row r="705" spans="1:30" ht="14.25" hidden="1" customHeight="1" x14ac:dyDescent="0.25">
      <c r="A705" s="55"/>
      <c r="B705" s="56"/>
      <c r="C705" s="62" t="s">
        <v>51</v>
      </c>
      <c r="D705" s="66">
        <v>43285</v>
      </c>
      <c r="E705" s="5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61"/>
    </row>
    <row r="706" spans="1:30" ht="14.25" hidden="1" customHeight="1" x14ac:dyDescent="0.25">
      <c r="A706" s="55"/>
      <c r="B706" s="56"/>
      <c r="C706" s="57" t="s">
        <v>52</v>
      </c>
      <c r="D706" s="149">
        <v>8.9499999999999996E-2</v>
      </c>
      <c r="E706" s="5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61"/>
    </row>
    <row r="707" spans="1:30" ht="14.25" hidden="1" customHeight="1" x14ac:dyDescent="0.25">
      <c r="A707" s="68"/>
      <c r="B707" s="69"/>
      <c r="C707" s="70" t="s">
        <v>53</v>
      </c>
      <c r="D707" s="71"/>
      <c r="E707" s="72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74"/>
    </row>
    <row r="708" spans="1:30" ht="28.5" hidden="1" customHeight="1" x14ac:dyDescent="0.25">
      <c r="A708" s="48" t="s">
        <v>252</v>
      </c>
      <c r="B708" s="49" t="s">
        <v>253</v>
      </c>
      <c r="C708" s="50" t="s">
        <v>42</v>
      </c>
      <c r="D708" s="79" t="s">
        <v>254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236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57000000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66">
        <v>43326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8.9399999999999993E-2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74"/>
    </row>
    <row r="716" spans="1:30" ht="28.5" hidden="1" customHeight="1" x14ac:dyDescent="0.25">
      <c r="A716" s="48" t="s">
        <v>255</v>
      </c>
      <c r="B716" s="49" t="s">
        <v>256</v>
      </c>
      <c r="C716" s="50" t="s">
        <v>42</v>
      </c>
      <c r="D716" s="79" t="s">
        <v>257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258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33000000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43362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50">
        <v>9.9156725000000001E-2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74"/>
    </row>
    <row r="724" spans="1:30" ht="28.5" hidden="1" customHeight="1" x14ac:dyDescent="0.25">
      <c r="A724" s="48" t="s">
        <v>259</v>
      </c>
      <c r="B724" s="49" t="s">
        <v>260</v>
      </c>
      <c r="C724" s="50" t="s">
        <v>42</v>
      </c>
      <c r="D724" s="79" t="s">
        <v>261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258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25000000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43426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50">
        <v>9.2999999999999999E-2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74"/>
    </row>
    <row r="732" spans="1:30" ht="28.5" hidden="1" customHeight="1" x14ac:dyDescent="0.25">
      <c r="A732" s="48" t="s">
        <v>262</v>
      </c>
      <c r="B732" s="49" t="s">
        <v>263</v>
      </c>
      <c r="C732" s="50" t="s">
        <v>42</v>
      </c>
      <c r="D732" s="79" t="s">
        <v>264</v>
      </c>
      <c r="E732" s="52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258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237200000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43785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8.9573E-2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43.5" hidden="1" customHeight="1" x14ac:dyDescent="0.25">
      <c r="A739" s="68"/>
      <c r="B739" s="69"/>
      <c r="C739" s="70" t="s">
        <v>53</v>
      </c>
      <c r="D739" s="71" t="s">
        <v>265</v>
      </c>
      <c r="E739" s="72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74"/>
    </row>
    <row r="740" spans="1:30" ht="28.5" hidden="1" customHeight="1" x14ac:dyDescent="0.25">
      <c r="A740" s="48" t="s">
        <v>266</v>
      </c>
      <c r="B740" s="49" t="s">
        <v>267</v>
      </c>
      <c r="C740" s="50" t="s">
        <v>42</v>
      </c>
      <c r="D740" s="79" t="s">
        <v>268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258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227000000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44177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9.5000000000000001E-2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53</v>
      </c>
      <c r="D747" s="71"/>
      <c r="E747" s="72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74"/>
    </row>
    <row r="748" spans="1:30" ht="41.25" hidden="1" customHeight="1" x14ac:dyDescent="0.25">
      <c r="A748" s="48" t="s">
        <v>269</v>
      </c>
      <c r="B748" s="49" t="s">
        <v>270</v>
      </c>
      <c r="C748" s="50" t="s">
        <v>42</v>
      </c>
      <c r="D748" s="151" t="s">
        <v>271</v>
      </c>
      <c r="E748" s="52">
        <v>0</v>
      </c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258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35000000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44176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8.6400000000000005E-2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14.25" hidden="1" customHeight="1" x14ac:dyDescent="0.25">
      <c r="A755" s="68"/>
      <c r="B755" s="69"/>
      <c r="C755" s="70" t="s">
        <v>53</v>
      </c>
      <c r="D755" s="71"/>
      <c r="E755" s="72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74"/>
    </row>
    <row r="756" spans="1:30" ht="41.25" customHeight="1" x14ac:dyDescent="0.2">
      <c r="A756" s="48" t="s">
        <v>272</v>
      </c>
      <c r="B756" s="49" t="s">
        <v>273</v>
      </c>
      <c r="C756" s="50" t="s">
        <v>42</v>
      </c>
      <c r="D756" s="151" t="s">
        <v>274</v>
      </c>
      <c r="E756" s="52">
        <v>182500000</v>
      </c>
      <c r="F756" s="119"/>
      <c r="G756" s="119"/>
      <c r="H756" s="119"/>
      <c r="I756" s="119">
        <f>10000000+10500000</f>
        <v>20500000</v>
      </c>
      <c r="J756" s="119"/>
      <c r="K756" s="119"/>
      <c r="L756" s="119"/>
      <c r="M756" s="119"/>
      <c r="N756" s="119"/>
      <c r="O756" s="119"/>
      <c r="P756" s="119"/>
      <c r="Q756" s="119"/>
      <c r="R756" s="119"/>
      <c r="S756" s="119">
        <v>75000000</v>
      </c>
      <c r="T756" s="119"/>
      <c r="U756" s="119">
        <v>87000000</v>
      </c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customHeight="1" x14ac:dyDescent="0.2">
      <c r="A757" s="55"/>
      <c r="B757" s="56"/>
      <c r="C757" s="57" t="s">
        <v>44</v>
      </c>
      <c r="D757" s="80" t="s">
        <v>258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customHeight="1" x14ac:dyDescent="0.2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customHeight="1" x14ac:dyDescent="0.2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customHeight="1" x14ac:dyDescent="0.2">
      <c r="A760" s="55"/>
      <c r="B760" s="56"/>
      <c r="C760" s="57" t="s">
        <v>50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customHeight="1" x14ac:dyDescent="0.2">
      <c r="A761" s="55"/>
      <c r="B761" s="56"/>
      <c r="C761" s="62" t="s">
        <v>51</v>
      </c>
      <c r="D761" s="66">
        <v>44539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customHeight="1" x14ac:dyDescent="0.2">
      <c r="A762" s="55"/>
      <c r="B762" s="56"/>
      <c r="C762" s="57" t="s">
        <v>52</v>
      </c>
      <c r="D762" s="150">
        <v>8.5500000000000007E-2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customHeight="1" thickBot="1" x14ac:dyDescent="0.25">
      <c r="A763" s="68"/>
      <c r="B763" s="69"/>
      <c r="C763" s="70" t="s">
        <v>53</v>
      </c>
      <c r="D763" s="71"/>
      <c r="E763" s="72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74"/>
    </row>
    <row r="764" spans="1:30" ht="41.25" customHeight="1" x14ac:dyDescent="0.2">
      <c r="A764" s="48" t="s">
        <v>275</v>
      </c>
      <c r="B764" s="49" t="s">
        <v>276</v>
      </c>
      <c r="C764" s="50" t="s">
        <v>42</v>
      </c>
      <c r="D764" s="151" t="s">
        <v>277</v>
      </c>
      <c r="E764" s="52">
        <v>20000000</v>
      </c>
      <c r="F764" s="119"/>
      <c r="G764" s="119"/>
      <c r="H764" s="119"/>
      <c r="I764" s="119"/>
      <c r="J764" s="119"/>
      <c r="K764" s="119"/>
      <c r="L764" s="119"/>
      <c r="M764" s="119">
        <v>10000000</v>
      </c>
      <c r="N764" s="119"/>
      <c r="O764" s="119"/>
      <c r="P764" s="119"/>
      <c r="Q764" s="119"/>
      <c r="R764" s="119"/>
      <c r="S764" s="119">
        <v>10000000</v>
      </c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customHeight="1" x14ac:dyDescent="0.2">
      <c r="A765" s="55"/>
      <c r="B765" s="56"/>
      <c r="C765" s="57" t="s">
        <v>44</v>
      </c>
      <c r="D765" s="80" t="s">
        <v>258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customHeight="1" x14ac:dyDescent="0.2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customHeight="1" x14ac:dyDescent="0.2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customHeight="1" x14ac:dyDescent="0.2">
      <c r="A768" s="55"/>
      <c r="B768" s="56"/>
      <c r="C768" s="57" t="s">
        <v>50</v>
      </c>
      <c r="D768" s="65">
        <v>20000000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customHeight="1" x14ac:dyDescent="0.2">
      <c r="A769" s="55"/>
      <c r="B769" s="56"/>
      <c r="C769" s="62" t="s">
        <v>51</v>
      </c>
      <c r="D769" s="66">
        <v>44404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customHeight="1" x14ac:dyDescent="0.2">
      <c r="A770" s="55"/>
      <c r="B770" s="56"/>
      <c r="C770" s="57" t="s">
        <v>52</v>
      </c>
      <c r="D770" s="150">
        <v>7.4021000000000003E-2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customHeight="1" thickBot="1" x14ac:dyDescent="0.25">
      <c r="A771" s="68"/>
      <c r="B771" s="69"/>
      <c r="C771" s="70" t="s">
        <v>53</v>
      </c>
      <c r="D771" s="71"/>
      <c r="E771" s="72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74"/>
    </row>
    <row r="772" spans="1:30" ht="41.25" customHeight="1" x14ac:dyDescent="0.2">
      <c r="A772" s="48" t="s">
        <v>278</v>
      </c>
      <c r="B772" s="152" t="s">
        <v>279</v>
      </c>
      <c r="C772" s="50" t="s">
        <v>42</v>
      </c>
      <c r="D772" s="151" t="s">
        <v>280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>
        <v>85000000</v>
      </c>
      <c r="S772" s="119"/>
      <c r="T772" s="119"/>
      <c r="U772" s="119">
        <v>2171100</v>
      </c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82828900</v>
      </c>
    </row>
    <row r="773" spans="1:30" ht="18.75" customHeight="1" x14ac:dyDescent="0.2">
      <c r="A773" s="55"/>
      <c r="B773" s="153"/>
      <c r="C773" s="57" t="s">
        <v>44</v>
      </c>
      <c r="D773" s="80" t="s">
        <v>222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customHeight="1" x14ac:dyDescent="0.2">
      <c r="A774" s="55"/>
      <c r="B774" s="153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customHeight="1" x14ac:dyDescent="0.2">
      <c r="A775" s="55"/>
      <c r="B775" s="153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customHeight="1" x14ac:dyDescent="0.2">
      <c r="A776" s="55"/>
      <c r="B776" s="153"/>
      <c r="C776" s="57" t="s">
        <v>50</v>
      </c>
      <c r="D776" s="65">
        <v>172000000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customHeight="1" x14ac:dyDescent="0.2">
      <c r="A777" s="55"/>
      <c r="B777" s="153"/>
      <c r="C777" s="62" t="s">
        <v>51</v>
      </c>
      <c r="D777" s="66">
        <v>44900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customHeight="1" x14ac:dyDescent="0.2">
      <c r="A778" s="55"/>
      <c r="B778" s="153"/>
      <c r="C778" s="57" t="s">
        <v>52</v>
      </c>
      <c r="D778" s="150">
        <v>8.0579999999999999E-2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customHeight="1" thickBot="1" x14ac:dyDescent="0.25">
      <c r="A779" s="68"/>
      <c r="B779" s="154"/>
      <c r="C779" s="70" t="s">
        <v>53</v>
      </c>
      <c r="D779" s="71"/>
      <c r="E779" s="72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74"/>
    </row>
    <row r="780" spans="1:30" s="96" customFormat="1" ht="14.25" x14ac:dyDescent="0.2">
      <c r="A780" s="90"/>
      <c r="B780" s="90"/>
      <c r="C780" s="155" t="s">
        <v>281</v>
      </c>
      <c r="D780" s="156"/>
      <c r="E780" s="94">
        <f>SUM(E580:E779)</f>
        <v>202500000</v>
      </c>
      <c r="F780" s="94">
        <f>SUM(F508:F779)</f>
        <v>0</v>
      </c>
      <c r="G780" s="94">
        <f t="shared" ref="G780:AC780" si="2">SUM(G580:G779)</f>
        <v>0</v>
      </c>
      <c r="H780" s="94">
        <f t="shared" si="2"/>
        <v>0</v>
      </c>
      <c r="I780" s="94">
        <f t="shared" si="2"/>
        <v>20500000</v>
      </c>
      <c r="J780" s="94">
        <f t="shared" si="2"/>
        <v>0</v>
      </c>
      <c r="K780" s="94">
        <f t="shared" si="2"/>
        <v>0</v>
      </c>
      <c r="L780" s="94">
        <f t="shared" si="2"/>
        <v>0</v>
      </c>
      <c r="M780" s="94">
        <f t="shared" si="2"/>
        <v>10000000</v>
      </c>
      <c r="N780" s="94">
        <f t="shared" si="2"/>
        <v>0</v>
      </c>
      <c r="O780" s="94">
        <f t="shared" si="2"/>
        <v>0</v>
      </c>
      <c r="P780" s="94">
        <f t="shared" si="2"/>
        <v>0</v>
      </c>
      <c r="Q780" s="94">
        <f t="shared" si="2"/>
        <v>0</v>
      </c>
      <c r="R780" s="94">
        <f t="shared" si="2"/>
        <v>85000000</v>
      </c>
      <c r="S780" s="94">
        <f t="shared" si="2"/>
        <v>85000000</v>
      </c>
      <c r="T780" s="94">
        <f t="shared" si="2"/>
        <v>0</v>
      </c>
      <c r="U780" s="94">
        <f t="shared" si="2"/>
        <v>89171100</v>
      </c>
      <c r="V780" s="94">
        <f t="shared" si="2"/>
        <v>0</v>
      </c>
      <c r="W780" s="94">
        <f t="shared" si="2"/>
        <v>0</v>
      </c>
      <c r="X780" s="94">
        <f t="shared" si="2"/>
        <v>0</v>
      </c>
      <c r="Y780" s="94">
        <f t="shared" si="2"/>
        <v>0</v>
      </c>
      <c r="Z780" s="94">
        <f t="shared" si="2"/>
        <v>0</v>
      </c>
      <c r="AA780" s="94">
        <f t="shared" si="2"/>
        <v>0</v>
      </c>
      <c r="AB780" s="94">
        <f t="shared" si="2"/>
        <v>0</v>
      </c>
      <c r="AC780" s="94">
        <f t="shared" si="2"/>
        <v>0</v>
      </c>
      <c r="AD780" s="94">
        <f>SUM(AD692:AD779)</f>
        <v>82828900</v>
      </c>
    </row>
    <row r="781" spans="1:30" ht="10.5" customHeight="1" thickBot="1" x14ac:dyDescent="0.25">
      <c r="A781" s="157"/>
      <c r="B781" s="157"/>
      <c r="C781" s="158"/>
      <c r="D781" s="159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</row>
    <row r="782" spans="1:30" s="166" customFormat="1" ht="15" x14ac:dyDescent="0.2">
      <c r="A782" s="161"/>
      <c r="B782" s="162"/>
      <c r="C782" s="163" t="s">
        <v>282</v>
      </c>
      <c r="D782" s="164"/>
      <c r="E782" s="165">
        <f t="shared" ref="E782:AD782" si="3">SUM(E780,E505,E66)</f>
        <v>270390270</v>
      </c>
      <c r="F782" s="165">
        <f t="shared" si="3"/>
        <v>0</v>
      </c>
      <c r="G782" s="165">
        <f t="shared" si="3"/>
        <v>0</v>
      </c>
      <c r="H782" s="165">
        <f t="shared" si="3"/>
        <v>3706380</v>
      </c>
      <c r="I782" s="165">
        <f t="shared" si="3"/>
        <v>24618200</v>
      </c>
      <c r="J782" s="165">
        <f t="shared" si="3"/>
        <v>0</v>
      </c>
      <c r="K782" s="165">
        <f t="shared" si="3"/>
        <v>0</v>
      </c>
      <c r="L782" s="165">
        <f t="shared" si="3"/>
        <v>0</v>
      </c>
      <c r="M782" s="165">
        <f t="shared" si="3"/>
        <v>10000000</v>
      </c>
      <c r="N782" s="165">
        <f t="shared" si="3"/>
        <v>0</v>
      </c>
      <c r="O782" s="165">
        <f t="shared" si="3"/>
        <v>0</v>
      </c>
      <c r="P782" s="165">
        <f t="shared" si="3"/>
        <v>8409500</v>
      </c>
      <c r="Q782" s="165">
        <f t="shared" si="3"/>
        <v>9343900</v>
      </c>
      <c r="R782" s="165">
        <f t="shared" si="3"/>
        <v>85000000</v>
      </c>
      <c r="S782" s="165">
        <f t="shared" si="3"/>
        <v>85000000</v>
      </c>
      <c r="T782" s="165">
        <f t="shared" si="3"/>
        <v>89171100</v>
      </c>
      <c r="U782" s="165">
        <f t="shared" si="3"/>
        <v>89171100</v>
      </c>
      <c r="V782" s="165">
        <f t="shared" si="3"/>
        <v>0</v>
      </c>
      <c r="W782" s="165">
        <f t="shared" si="3"/>
        <v>0</v>
      </c>
      <c r="X782" s="165">
        <f t="shared" si="3"/>
        <v>0</v>
      </c>
      <c r="Y782" s="165">
        <f t="shared" si="3"/>
        <v>0</v>
      </c>
      <c r="Z782" s="165">
        <f t="shared" si="3"/>
        <v>0</v>
      </c>
      <c r="AA782" s="165">
        <f t="shared" si="3"/>
        <v>0</v>
      </c>
      <c r="AB782" s="165">
        <f t="shared" si="3"/>
        <v>0</v>
      </c>
      <c r="AC782" s="165">
        <f t="shared" si="3"/>
        <v>0</v>
      </c>
      <c r="AD782" s="165">
        <f t="shared" si="3"/>
        <v>238544050</v>
      </c>
    </row>
    <row r="783" spans="1:30" ht="3" customHeight="1" thickBot="1" x14ac:dyDescent="0.25">
      <c r="A783" s="167"/>
      <c r="B783" s="168"/>
      <c r="C783" s="169"/>
      <c r="D783" s="170"/>
      <c r="E783" s="171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172"/>
    </row>
    <row r="786" spans="4:15" ht="15" x14ac:dyDescent="0.2">
      <c r="D786" s="173" t="s">
        <v>283</v>
      </c>
      <c r="M786" s="174"/>
      <c r="N786" s="174"/>
      <c r="O786" s="5" t="s">
        <v>284</v>
      </c>
    </row>
    <row r="787" spans="4:15" ht="15" x14ac:dyDescent="0.2">
      <c r="D787" s="173"/>
      <c r="O787" s="5"/>
    </row>
    <row r="788" spans="4:15" ht="15" x14ac:dyDescent="0.2">
      <c r="D788" s="175" t="s">
        <v>285</v>
      </c>
      <c r="M788" s="174"/>
      <c r="N788" s="174"/>
      <c r="O788" s="5" t="s">
        <v>286</v>
      </c>
    </row>
  </sheetData>
  <mergeCells count="2010">
    <mergeCell ref="C780:D780"/>
    <mergeCell ref="C782:D782"/>
    <mergeCell ref="AA772:AA779"/>
    <mergeCell ref="AB772:AB779"/>
    <mergeCell ref="AC772:AC779"/>
    <mergeCell ref="AD772:AD779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772:A779"/>
    <mergeCell ref="B772:B779"/>
    <mergeCell ref="E772:E779"/>
    <mergeCell ref="F772:F779"/>
    <mergeCell ref="G772:G779"/>
    <mergeCell ref="H772:H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A524:A531"/>
    <mergeCell ref="B524:B531"/>
    <mergeCell ref="E524:E531"/>
    <mergeCell ref="F524:F531"/>
    <mergeCell ref="G524:G531"/>
    <mergeCell ref="H524:H531"/>
    <mergeCell ref="AD516:AD523"/>
    <mergeCell ref="X516:X523"/>
    <mergeCell ref="Y516:Y523"/>
    <mergeCell ref="Z516:Z523"/>
    <mergeCell ref="AA516:AA523"/>
    <mergeCell ref="AB516:AB523"/>
    <mergeCell ref="AC516:AC523"/>
    <mergeCell ref="R516:R523"/>
    <mergeCell ref="S516:S523"/>
    <mergeCell ref="T516:T523"/>
    <mergeCell ref="U516:U523"/>
    <mergeCell ref="V516:V523"/>
    <mergeCell ref="W516:W523"/>
    <mergeCell ref="L516:L523"/>
    <mergeCell ref="M516:M523"/>
    <mergeCell ref="N516:N523"/>
    <mergeCell ref="O516:O523"/>
    <mergeCell ref="P516:P523"/>
    <mergeCell ref="Q516:Q523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K516:K523"/>
    <mergeCell ref="AA508:AA515"/>
    <mergeCell ref="AB508:AB515"/>
    <mergeCell ref="AC508:AC515"/>
    <mergeCell ref="AD508:AD515"/>
    <mergeCell ref="U508:U515"/>
    <mergeCell ref="V508:V515"/>
    <mergeCell ref="W508:W515"/>
    <mergeCell ref="X508:X515"/>
    <mergeCell ref="Y508:Y515"/>
    <mergeCell ref="Z508:Z515"/>
    <mergeCell ref="O508:O515"/>
    <mergeCell ref="P508:P515"/>
    <mergeCell ref="Q508:Q515"/>
    <mergeCell ref="R508:R515"/>
    <mergeCell ref="S508:S515"/>
    <mergeCell ref="T508:T515"/>
    <mergeCell ref="I508:I515"/>
    <mergeCell ref="J508:J515"/>
    <mergeCell ref="K508:K515"/>
    <mergeCell ref="L508:L515"/>
    <mergeCell ref="M508:M515"/>
    <mergeCell ref="N508:N515"/>
    <mergeCell ref="A508:A515"/>
    <mergeCell ref="B508:B515"/>
    <mergeCell ref="E508:E515"/>
    <mergeCell ref="F508:F515"/>
    <mergeCell ref="G508:G515"/>
    <mergeCell ref="H508:H515"/>
    <mergeCell ref="C505:D505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Z293:Z300"/>
    <mergeCell ref="AA293:AA300"/>
    <mergeCell ref="AB293:AB300"/>
    <mergeCell ref="AC293:AC300"/>
    <mergeCell ref="AD293:AD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293:A300"/>
    <mergeCell ref="B293:B300"/>
    <mergeCell ref="E293:E300"/>
    <mergeCell ref="F293:F300"/>
    <mergeCell ref="G293:G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2021-10-11T11:10:50Z</dcterms:created>
  <dcterms:modified xsi:type="dcterms:W3CDTF">2021-10-11T11:12:00Z</dcterms:modified>
</cp:coreProperties>
</file>