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445" windowWidth="15600" windowHeight="56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<sst xmlns="http://schemas.openxmlformats.org/spreadsheetml/2006/main" count="2484" uniqueCount="528">
  <si>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</si>
  <si>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</si>
  <si>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</si>
  <si>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</si>
  <si>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</si>
  <si>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</si>
  <si>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</si>
  <si>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</si>
  <si>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</si>
  <si>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</si>
  <si>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</si>
  <si>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</si>
  <si>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</si>
  <si>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</si>
  <si>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</si>
  <si>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</si>
  <si>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</si>
  <si>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</si>
  <si>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</si>
  <si>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</si>
  <si>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</si>
  <si>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</si>
  <si>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</si>
  <si>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</si>
  <si>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</si>
  <si>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</si>
  <si>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</si>
  <si>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</si>
  <si>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</si>
  <si>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</si>
  <si>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</si>
  <si>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</si>
  <si>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</si>
  <si>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</si>
  <si>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</si>
  <si>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</si>
  <si>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</si>
  <si>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</si>
  <si>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</si>
  <si>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</si>
  <si>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</si>
  <si>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</si>
  <si>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</si>
  <si>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</si>
  <si>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</si>
  <si>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</si>
  <si>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</si>
  <si>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</si>
  <si>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</si>
  <si>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</si>
  <si>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</si>
  <si>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</si>
  <si>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</si>
  <si>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</si>
  <si>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</si>
  <si>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</si>
  <si>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</si>
  <si>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</si>
  <si>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</si>
  <si>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</si>
  <si>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июня 2023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</si>
  <si>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</si>
  <si>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</si>
  <si>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</si>
  <si>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</si>
  <si>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МЕСЯЦ</t>
  </si>
  <si>
    <t>3</t>
  </si>
  <si>
    <t>01.06.2023</t>
  </si>
  <si>
    <t>49606000</t>
  </si>
  <si>
    <t>Уменьшение прочих остатков денежных средств бюджетов муниципальных районов</t>
  </si>
  <si>
    <t>000</t>
  </si>
  <si>
    <t>01050201050000610</t>
  </si>
  <si>
    <t>01050201050000510</t>
  </si>
  <si>
    <t>Увеличение прочих остатков денежных средств бюджетов муниципальных районов</t>
  </si>
  <si>
    <t>Привлечение муниципальными районами кредитов от кредитных организаций в валюте Российской Федерации</t>
  </si>
  <si>
    <t>01020000050000710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</si>
  <si>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</si>
  <si>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</si>
  <si>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</si>
  <si>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</si>
  <si>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Фонд оплаты труда государственных (муниципальных) органов </t>
  </si>
  <si>
    <t>121</t>
  </si>
  <si>
    <t>0102</t>
  </si>
  <si>
    <t>9510000040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</si>
  <si>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</si>
  <si>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</si>
  <si>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</si>
  <si>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</si>
  <si>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9000081040</t>
  </si>
  <si>
    <t>0104</t>
  </si>
  <si>
    <t xml:space="preserve"> Прочая закупка товаров, работ и услуг </t>
  </si>
  <si>
    <t>244</t>
  </si>
  <si>
    <t>9300070650</t>
  </si>
  <si>
    <t xml:space="preserve"> Субвенции </t>
  </si>
  <si>
    <t>530</t>
  </si>
  <si>
    <t>9530001000</t>
  </si>
  <si>
    <t xml:space="preserve"> Закупка энергетических ресурсов </t>
  </si>
  <si>
    <t>247</t>
  </si>
  <si>
    <t xml:space="preserve"> Уплата иных платежей </t>
  </si>
  <si>
    <t>853</t>
  </si>
  <si>
    <t>9530070280</t>
  </si>
  <si>
    <t>0105</t>
  </si>
  <si>
    <t>9300051200</t>
  </si>
  <si>
    <t>0106</t>
  </si>
  <si>
    <t>1700022280</t>
  </si>
  <si>
    <t>9000081020</t>
  </si>
  <si>
    <t>9600000080</t>
  </si>
  <si>
    <t xml:space="preserve"> Резервные средства </t>
  </si>
  <si>
    <t>870</t>
  </si>
  <si>
    <t>0111</t>
  </si>
  <si>
    <t>9800029999</t>
  </si>
  <si>
    <t>0113</t>
  </si>
  <si>
    <t>2500022510</t>
  </si>
  <si>
    <t>2900022920</t>
  </si>
  <si>
    <t>2900022930</t>
  </si>
  <si>
    <t>2900022940</t>
  </si>
  <si>
    <t xml:space="preserve"> Фонд оплаты труда учреждений </t>
  </si>
  <si>
    <t>111</t>
  </si>
  <si>
    <t>9200029211</t>
  </si>
  <si>
    <t xml:space="preserve"> Иные выплаты персоналу учреждений, за исключением фонда оплаты труда </t>
  </si>
  <si>
    <t>112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</si>
  <si>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</si>
  <si>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</si>
  <si>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 xml:space="preserve"> Уплата прочих налогов, сборов </t>
  </si>
  <si>
    <t>852</t>
  </si>
  <si>
    <t xml:space="preserve"> Иные межбюджетные трансферты </t>
  </si>
  <si>
    <t>9300020820</t>
  </si>
  <si>
    <t>540</t>
  </si>
  <si>
    <t>9300022300</t>
  </si>
  <si>
    <t>9300029340</t>
  </si>
  <si>
    <t>9300029990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</si>
  <si>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</si>
  <si>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</si>
  <si>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>9300059300</t>
  </si>
  <si>
    <t>9300072300</t>
  </si>
  <si>
    <t>93000S2300</t>
  </si>
  <si>
    <t>9300051180</t>
  </si>
  <si>
    <t>0203</t>
  </si>
  <si>
    <t>2000029310</t>
  </si>
  <si>
    <t>0309</t>
  </si>
  <si>
    <t>3100021330</t>
  </si>
  <si>
    <t>9200001690</t>
  </si>
  <si>
    <t xml:space="preserve"> Уплата налога на имущество организаций и земельного налога </t>
  </si>
  <si>
    <t>851</t>
  </si>
  <si>
    <t>1200021230</t>
  </si>
  <si>
    <t>0310</t>
  </si>
  <si>
    <t>0800020810</t>
  </si>
  <si>
    <t>0405</t>
  </si>
  <si>
    <t>9300070710</t>
  </si>
  <si>
    <t>9300070720</t>
  </si>
  <si>
    <t>9300029350</t>
  </si>
  <si>
    <t>0408</t>
  </si>
  <si>
    <t>1100029010</t>
  </si>
  <si>
    <t>0409</t>
  </si>
  <si>
    <t>1100071510</t>
  </si>
  <si>
    <t>11000S1510</t>
  </si>
  <si>
    <t>2310022320</t>
  </si>
  <si>
    <t>0412</t>
  </si>
  <si>
    <t xml:space="preserve"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t>
  </si>
  <si>
    <t>245</t>
  </si>
  <si>
    <t>2320027050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</si>
  <si>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</si>
  <si>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</si>
  <si>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2610022680</t>
  </si>
  <si>
    <t>2610076230</t>
  </si>
  <si>
    <t>2620022650</t>
  </si>
  <si>
    <t>2620022660</t>
  </si>
  <si>
    <t>2620022670</t>
  </si>
  <si>
    <t>2620072660</t>
  </si>
  <si>
    <t>26200S2660</t>
  </si>
  <si>
    <t>2900022910</t>
  </si>
  <si>
    <t>3200022630</t>
  </si>
  <si>
    <t>3300030100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</si>
  <si>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</si>
  <si>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</si>
  <si>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>1900021910</t>
  </si>
  <si>
    <t>0501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</si>
  <si>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</si>
  <si>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</si>
  <si>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300F367483</t>
  </si>
  <si>
    <t>300F367484</t>
  </si>
  <si>
    <t>9300023880</t>
  </si>
  <si>
    <t>9300029320</t>
  </si>
  <si>
    <t>9300029330</t>
  </si>
  <si>
    <t>9300029390</t>
  </si>
  <si>
    <t>0502</t>
  </si>
  <si>
    <t>0600020610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</si>
  <si>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</si>
  <si>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</si>
  <si>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0600072370</t>
  </si>
  <si>
    <t>06000S2370</t>
  </si>
  <si>
    <t>1500021520</t>
  </si>
  <si>
    <t>9300029110</t>
  </si>
  <si>
    <t>9300029120</t>
  </si>
  <si>
    <t>29000L2990</t>
  </si>
  <si>
    <t>0503</t>
  </si>
  <si>
    <t>9300027030</t>
  </si>
  <si>
    <t>9300027061</t>
  </si>
  <si>
    <t>9300029300</t>
  </si>
  <si>
    <t>9200029210</t>
  </si>
  <si>
    <t>0505</t>
  </si>
  <si>
    <t>9300028500</t>
  </si>
  <si>
    <t xml:space="preserve"> Субсидии автономным учреждениям на иные цели </t>
  </si>
  <si>
    <t>622</t>
  </si>
  <si>
    <t>0701</t>
  </si>
  <si>
    <t>0210020290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</si>
  <si>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</si>
  <si>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</si>
  <si>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0240001200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</si>
  <si>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</si>
  <si>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</si>
  <si>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>0240020240</t>
  </si>
  <si>
    <t xml:space="preserve"> Субсидии бюджетным учреждениям на иные цели </t>
  </si>
  <si>
    <t>612</t>
  </si>
  <si>
    <t>0240024090</t>
  </si>
  <si>
    <t>0240070040</t>
  </si>
  <si>
    <t>0240070060</t>
  </si>
  <si>
    <t>0240072120</t>
  </si>
  <si>
    <t>0240072670</t>
  </si>
  <si>
    <t>0240075250</t>
  </si>
  <si>
    <t>02400S2120</t>
  </si>
  <si>
    <t>9300026400</t>
  </si>
  <si>
    <t>9300029360</t>
  </si>
  <si>
    <t>0702</t>
  </si>
  <si>
    <t>0210020260</t>
  </si>
  <si>
    <t>0210026200</t>
  </si>
  <si>
    <t>0210027500</t>
  </si>
  <si>
    <t>0210053031</t>
  </si>
  <si>
    <t>0210070500</t>
  </si>
  <si>
    <t>0210070570</t>
  </si>
  <si>
    <t>0210075410</t>
  </si>
  <si>
    <t>0210076130</t>
  </si>
  <si>
    <t>02100L3041</t>
  </si>
  <si>
    <t>021E170020</t>
  </si>
  <si>
    <t>021E171370</t>
  </si>
  <si>
    <t>021E172330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</si>
  <si>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</si>
  <si>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465</t>
  </si>
  <si>
    <t>021E1S5200</t>
  </si>
  <si>
    <t>021E250980</t>
  </si>
  <si>
    <t>021E471380</t>
  </si>
  <si>
    <t>021E472340</t>
  </si>
  <si>
    <t>0240001210</t>
  </si>
  <si>
    <t>0240012130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</si>
  <si>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</si>
  <si>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</si>
  <si>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0240070630</t>
  </si>
  <si>
    <t>0240071640</t>
  </si>
  <si>
    <t>0240072080</t>
  </si>
  <si>
    <t>0240077050</t>
  </si>
  <si>
    <t>02400S2080</t>
  </si>
  <si>
    <t>02400S7050</t>
  </si>
  <si>
    <t>0250026300</t>
  </si>
  <si>
    <t>0220025080</t>
  </si>
  <si>
    <t>0703</t>
  </si>
  <si>
    <t>022E272020</t>
  </si>
  <si>
    <t>0240001220</t>
  </si>
  <si>
    <t>0240071410</t>
  </si>
  <si>
    <t>0310001230</t>
  </si>
  <si>
    <t>0310020340</t>
  </si>
  <si>
    <t>0310020380</t>
  </si>
  <si>
    <t>0310020390</t>
  </si>
  <si>
    <t>0310023010</t>
  </si>
  <si>
    <t>0310071410</t>
  </si>
  <si>
    <t>031A155191</t>
  </si>
  <si>
    <t>1600021610</t>
  </si>
  <si>
    <t>2200022210</t>
  </si>
  <si>
    <t>0707</t>
  </si>
  <si>
    <t>2200022220</t>
  </si>
  <si>
    <t>2200022230</t>
  </si>
  <si>
    <t>2200022240</t>
  </si>
  <si>
    <t>2200070660</t>
  </si>
  <si>
    <t>2200071410</t>
  </si>
  <si>
    <t>220E854121</t>
  </si>
  <si>
    <t>0709</t>
  </si>
  <si>
    <t>0210072380</t>
  </si>
  <si>
    <t>02100S2380</t>
  </si>
  <si>
    <t>0240001370</t>
  </si>
  <si>
    <t>0240025060</t>
  </si>
  <si>
    <t>0310001400</t>
  </si>
  <si>
    <t>0801</t>
  </si>
  <si>
    <t>0310001410</t>
  </si>
  <si>
    <t>0310001420</t>
  </si>
  <si>
    <t>0310020320</t>
  </si>
  <si>
    <t>0310020330</t>
  </si>
  <si>
    <t>0310020350</t>
  </si>
  <si>
    <t>0310023130</t>
  </si>
  <si>
    <t>03100L4670</t>
  </si>
  <si>
    <t>03100L5191</t>
  </si>
  <si>
    <t>0340020360</t>
  </si>
  <si>
    <t>0340020400</t>
  </si>
  <si>
    <t>0350020370</t>
  </si>
  <si>
    <t>0310020310</t>
  </si>
  <si>
    <t>0804</t>
  </si>
  <si>
    <t>0360001440</t>
  </si>
  <si>
    <t>312</t>
  </si>
  <si>
    <t>1001</t>
  </si>
  <si>
    <t xml:space="preserve"> Иные пенсии, социальные доплаты к пенсиям </t>
  </si>
  <si>
    <t>313</t>
  </si>
  <si>
    <t>0210072650</t>
  </si>
  <si>
    <t>1003</t>
  </si>
  <si>
    <t xml:space="preserve"> Пособия, компенсации, меры социальной поддержки по публичным нормативным обязательствам </t>
  </si>
  <si>
    <t>0230070600</t>
  </si>
  <si>
    <t>1004</t>
  </si>
  <si>
    <t>0240070010</t>
  </si>
  <si>
    <t>0240070130</t>
  </si>
  <si>
    <t>323</t>
  </si>
  <si>
    <t xml:space="preserve"> Приобретение товаров, работ и услуг в пользу граждан в целях их социального обеспечения </t>
  </si>
  <si>
    <t>322</t>
  </si>
  <si>
    <t>27000L4970</t>
  </si>
  <si>
    <t xml:space="preserve"> Субсидии гражданам на приобретение жилья </t>
  </si>
  <si>
    <t>27000N4970</t>
  </si>
  <si>
    <t>27000S4970</t>
  </si>
  <si>
    <t>93000N0821</t>
  </si>
  <si>
    <t>93000R0821</t>
  </si>
  <si>
    <t>1101</t>
  </si>
  <si>
    <t>0500020530</t>
  </si>
  <si>
    <t>113</t>
  </si>
  <si>
    <t>0500024020</t>
  </si>
  <si>
    <t xml:space="preserve"> Иные выплаты учреждений привлекаемым лицам </t>
  </si>
  <si>
    <t>0500024030</t>
  </si>
  <si>
    <t>0500024040</t>
  </si>
  <si>
    <t>0500024060</t>
  </si>
  <si>
    <t>0500024080</t>
  </si>
  <si>
    <t>0500075280</t>
  </si>
  <si>
    <t>05000S5280</t>
  </si>
  <si>
    <t>0240024070</t>
  </si>
  <si>
    <t>1102</t>
  </si>
  <si>
    <t>0500024070</t>
  </si>
  <si>
    <t>0500075250</t>
  </si>
  <si>
    <t>730</t>
  </si>
  <si>
    <t>9900000090</t>
  </si>
  <si>
    <t>1301</t>
  </si>
  <si>
    <t xml:space="preserve"> Обслуживание муниципального долга </t>
  </si>
  <si>
    <t>511</t>
  </si>
  <si>
    <t>9300070100</t>
  </si>
  <si>
    <t>1401</t>
  </si>
  <si>
    <t xml:space="preserve"> Дотации на выравнивание бюджетной обеспеченности </t>
  </si>
  <si>
    <t>9300021500</t>
  </si>
  <si>
    <t>1403</t>
  </si>
  <si>
    <t>9300021700</t>
  </si>
  <si>
    <t>9300021800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</si>
  <si>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</si>
  <si>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</si>
  <si>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</si>
  <si>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</si>
  <si>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</si>
  <si>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</si>
  <si>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</si>
  <si>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</si>
  <si>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</si>
  <si>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</si>
  <si>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</si>
  <si>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</si>
  <si>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</si>
  <si>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</si>
  <si>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</si>
  <si>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</si>
  <si>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</si>
  <si>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</si>
  <si>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</si>
  <si>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</si>
  <si>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</si>
  <si>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</si>
  <si>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10501011010000110</t>
  </si>
  <si>
    <t>Налог, взимаемый с налогоплательщиков, выбравших в качестве объекта налогообложения доходы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</si>
  <si>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</si>
  <si>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</si>
  <si>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10502010020000110</t>
  </si>
  <si>
    <t>Единый налог на вмененный доход для отдельных видов деятельности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</si>
  <si>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</si>
  <si>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</si>
  <si>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10503010010000110</t>
  </si>
  <si>
    <t>Единый сельскохозяйственный налог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</si>
  <si>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</si>
  <si>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</si>
  <si>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</si>
  <si>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</si>
  <si>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10807150010000110</t>
  </si>
  <si>
    <t>Государственная пошлина за выдачу разрешения на установку рекламной конструкции</t>
  </si>
  <si>
    <t>10904053050000110</t>
  </si>
  <si>
    <t>Земельный налог (по обязательствам, возникшим до 1 января 2006 года), мобилизуемый на межселенных территориях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</si>
  <si>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</si>
  <si>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</si>
  <si>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</si>
  <si>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</si>
  <si>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</si>
  <si>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</si>
  <si>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</si>
  <si>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</si>
  <si>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11105313050000120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</si>
  <si>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</si>
  <si>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</si>
  <si>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</si>
  <si>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</si>
  <si>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</si>
  <si>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</si>
  <si>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</si>
  <si>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11201010010000120</t>
  </si>
  <si>
    <t>Плата за выбросы загрязняющих веществ в атмосферный воздух стационарными объектами</t>
  </si>
  <si>
    <t>11201030010000120</t>
  </si>
  <si>
    <t>Плата за сбросы загрязняющих веществ в водные объекты</t>
  </si>
  <si>
    <t>11201041010000120</t>
  </si>
  <si>
    <t>Плата за размещение отходов производства</t>
  </si>
  <si>
    <t>11201042010000120</t>
  </si>
  <si>
    <t>Плата за размещение твердых коммунальных отходов</t>
  </si>
  <si>
    <t>11302995050000130</t>
  </si>
  <si>
    <t>Прочие доходы от компенсации затрат бюджетов муниципальных районов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</si>
  <si>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</si>
  <si>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</si>
  <si>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</si>
  <si>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</si>
  <si>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</si>
  <si>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</si>
  <si>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</si>
  <si>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</si>
  <si>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</si>
  <si>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</si>
  <si>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</si>
  <si>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</si>
  <si>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</si>
  <si>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</si>
  <si>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</si>
  <si>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</si>
  <si>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</si>
  <si>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</si>
  <si>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</si>
  <si>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</si>
  <si>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</si>
  <si>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</si>
  <si>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</si>
  <si>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</si>
  <si>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</si>
  <si>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</si>
  <si>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</si>
  <si>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</si>
  <si>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</si>
  <si>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</si>
  <si>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</si>
  <si>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</si>
  <si>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</si>
  <si>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</si>
  <si>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</si>
  <si>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</si>
  <si>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</si>
  <si>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</si>
  <si>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</si>
  <si>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</si>
  <si>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</si>
  <si>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</si>
  <si>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</si>
  <si>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</si>
  <si>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</si>
  <si>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</si>
  <si>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</si>
  <si>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</si>
  <si>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</si>
  <si>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</si>
  <si>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</si>
  <si>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</si>
  <si>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Невыясненные поступления, зачисляемые в бюджеты муниципальных районов</t>
  </si>
  <si>
    <t>11701050050000180</t>
  </si>
  <si>
    <t>Прочие неналоговые доходы бюджетов муниципальных районов</t>
  </si>
  <si>
    <t>11705050050000180</t>
  </si>
  <si>
    <t>Инициативные платежи, зачисляемые в бюджеты муниципальных районов</t>
  </si>
  <si>
    <t>11715030050000150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</si>
  <si>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</si>
  <si>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</si>
  <si>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</si>
  <si>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20220299050000150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</si>
  <si>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</si>
  <si>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20220302050000150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</si>
  <si>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</si>
  <si>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20225098050000150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</si>
  <si>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</si>
  <si>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</si>
  <si>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</si>
  <si>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</si>
  <si>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</si>
  <si>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20225412050000150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</si>
  <si>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</si>
  <si>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</si>
  <si>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</si>
  <si>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</si>
  <si>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муниципальных районов на поддержку отрасли культуры</t>
  </si>
  <si>
    <t>20225519050000150</t>
  </si>
  <si>
    <t>Прочие субсидии бюджетам муниципальных районов</t>
  </si>
  <si>
    <t>20229999050000150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</si>
  <si>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</si>
  <si>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</si>
  <si>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</si>
  <si>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</si>
  <si>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</si>
  <si>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20230027050000150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</si>
  <si>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</si>
  <si>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</si>
  <si>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</si>
  <si>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</si>
  <si>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</si>
  <si>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20235118050000150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</si>
  <si>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</si>
  <si>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</si>
  <si>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</si>
  <si>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20235303050000150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</si>
  <si>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</si>
  <si>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</si>
  <si>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</si>
  <si>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</si>
  <si>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 муниципальных районов</t>
  </si>
  <si>
    <t>20249999050000150</t>
  </si>
  <si>
    <t>20705030050000150</t>
  </si>
  <si>
    <t>Прочие безвозмездные поступления в бюджеты муниципальных районов</t>
  </si>
  <si>
    <t>21805010050000150</t>
  </si>
  <si>
    <t>Доходы бюджетов муниципальных районов от возврата бюджетными учреждениями остатков субсидий прошлых лет</t>
  </si>
  <si>
    <t>21805020050000150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</si>
  <si>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</si>
  <si>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</si>
  <si>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21860010050000150</t>
  </si>
  <si>
    <t>21925304050000150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</si>
  <si>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</si>
  <si>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21935303050000150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</si>
  <si>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</si>
  <si>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</si>
  <si>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</si>
  <si>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О.Н. Трифанова</t>
  </si>
  <si>
    <t>Т.Н. Семёнова</t>
  </si>
  <si>
    <t>Н.Ю. Дитяткина</t>
  </si>
  <si>
    <t>06 июня 2023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</si>
</sst>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"/>
    <numFmt numFmtId="176" formatCode="00\ 00\ 00\ 00\ 00\ 0000"/>
    <numFmt numFmtId="177" formatCode="000\ 00\ 00\ 00\ 00\ 00\ 0000\ 000"/>
    <numFmt numFmtId="178" formatCode="[$-FC19]d\ mmmm\ yyyy\ &quot;г.&quot;"/>
  </numFmts>
  <fonts count="21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7">
    <xf numFmtId="0" fontId="0" fillId="0" borderId="0" xfId="0" applyAlignment="1">
      <alignment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4" fontId="19" fillId="18" borderId="20" xfId="0" applyNumberFormat="1" applyFont="1" applyFill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22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49" fontId="0" fillId="0" borderId="25" xfId="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19" borderId="27" xfId="0" applyFont="1" applyFill="1" applyBorder="1" applyAlignment="1" applyProtection="1">
      <alignment horizontal="left" wrapText="1"/>
      <protection/>
    </xf>
    <xf numFmtId="49" fontId="2" fillId="19" borderId="28" xfId="0" applyNumberFormat="1" applyFont="1" applyFill="1" applyBorder="1" applyAlignment="1" applyProtection="1">
      <alignment horizontal="center" wrapText="1"/>
      <protection/>
    </xf>
    <xf numFmtId="49" fontId="19" fillId="19" borderId="29" xfId="0" applyNumberFormat="1" applyFont="1" applyFill="1" applyBorder="1" applyAlignment="1" applyProtection="1">
      <alignment wrapText="1"/>
      <protection/>
    </xf>
    <xf numFmtId="4" fontId="19" fillId="18" borderId="10" xfId="0" applyNumberFormat="1" applyFont="1" applyFill="1" applyBorder="1" applyAlignment="1" applyProtection="1">
      <alignment horizontal="right"/>
      <protection/>
    </xf>
    <xf numFmtId="4" fontId="19" fillId="18" borderId="30" xfId="0" applyNumberFormat="1" applyFont="1" applyFill="1" applyBorder="1" applyAlignment="1" applyProtection="1">
      <alignment horizontal="right"/>
      <protection/>
    </xf>
    <xf numFmtId="0" fontId="2" fillId="19" borderId="17" xfId="0" applyFont="1" applyFill="1" applyBorder="1" applyAlignment="1" applyProtection="1">
      <alignment horizontal="left" wrapText="1"/>
      <protection/>
    </xf>
    <xf numFmtId="49" fontId="2" fillId="19" borderId="31" xfId="0" applyNumberFormat="1" applyFont="1" applyFill="1" applyBorder="1" applyAlignment="1" applyProtection="1">
      <alignment horizontal="center" wrapText="1"/>
      <protection/>
    </xf>
    <xf numFmtId="49" fontId="2" fillId="19" borderId="18" xfId="0" applyNumberFormat="1" applyFont="1" applyFill="1" applyBorder="1" applyAlignment="1" applyProtection="1">
      <alignment wrapText="1"/>
      <protection/>
    </xf>
    <xf numFmtId="4" fontId="2" fillId="19" borderId="10" xfId="0" applyNumberFormat="1" applyFont="1" applyFill="1" applyBorder="1" applyAlignment="1" applyProtection="1">
      <alignment horizontal="right"/>
      <protection/>
    </xf>
    <xf numFmtId="4" fontId="2" fillId="19" borderId="11" xfId="0" applyNumberFormat="1" applyFont="1" applyFill="1" applyBorder="1" applyAlignment="1" applyProtection="1">
      <alignment horizontal="right"/>
      <protection/>
    </xf>
    <xf numFmtId="4" fontId="2" fillId="19" borderId="32" xfId="0" applyNumberFormat="1" applyFont="1" applyFill="1" applyBorder="1" applyAlignment="1" applyProtection="1">
      <alignment horizontal="right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" fontId="19" fillId="20" borderId="32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34" xfId="0" applyFont="1" applyBorder="1" applyAlignment="1" applyProtection="1">
      <alignment horizontal="left" wrapText="1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" fontId="2" fillId="0" borderId="39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20" borderId="40" xfId="0" applyNumberFormat="1" applyFont="1" applyFill="1" applyBorder="1" applyAlignment="1" applyProtection="1">
      <alignment horizontal="right"/>
      <protection/>
    </xf>
    <xf numFmtId="4" fontId="2" fillId="2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41" xfId="0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" fontId="19" fillId="18" borderId="43" xfId="0" applyNumberFormat="1" applyFont="1" applyFill="1" applyBorder="1" applyAlignment="1" applyProtection="1">
      <alignment horizontal="right"/>
      <protection/>
    </xf>
    <xf numFmtId="4" fontId="2" fillId="19" borderId="12" xfId="0" applyNumberFormat="1" applyFont="1" applyFill="1" applyBorder="1" applyAlignment="1" applyProtection="1">
      <alignment horizontal="right"/>
      <protection/>
    </xf>
    <xf numFmtId="4" fontId="2" fillId="19" borderId="18" xfId="0" applyNumberFormat="1" applyFont="1" applyFill="1" applyBorder="1" applyAlignment="1" applyProtection="1">
      <alignment horizontal="right"/>
      <protection/>
    </xf>
    <xf numFmtId="4" fontId="2" fillId="19" borderId="20" xfId="0" applyNumberFormat="1" applyFont="1" applyFill="1" applyBorder="1" applyAlignment="1" applyProtection="1">
      <alignment horizontal="right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" fontId="19" fillId="20" borderId="20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/>
      <protection/>
    </xf>
    <xf numFmtId="0" fontId="2" fillId="0" borderId="44" xfId="0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0" fontId="2" fillId="19" borderId="45" xfId="0" applyFont="1" applyFill="1" applyBorder="1" applyAlignment="1" applyProtection="1">
      <alignment horizontal="left" wrapText="1"/>
      <protection/>
    </xf>
    <xf numFmtId="0" fontId="2" fillId="19" borderId="46" xfId="0" applyFont="1" applyFill="1" applyBorder="1" applyAlignment="1" applyProtection="1">
      <alignment horizontal="center" wrapText="1"/>
      <protection/>
    </xf>
    <xf numFmtId="49" fontId="19" fillId="19" borderId="47" xfId="0" applyNumberFormat="1" applyFont="1" applyFill="1" applyBorder="1" applyAlignment="1" applyProtection="1">
      <alignment/>
      <protection/>
    </xf>
    <xf numFmtId="4" fontId="19" fillId="7" borderId="48" xfId="0" applyNumberFormat="1" applyFont="1" applyFill="1" applyBorder="1" applyAlignment="1" applyProtection="1">
      <alignment horizontal="right"/>
      <protection/>
    </xf>
    <xf numFmtId="49" fontId="19" fillId="19" borderId="49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0" fillId="0" borderId="25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19" borderId="50" xfId="0" applyFont="1" applyFill="1" applyBorder="1" applyAlignment="1" applyProtection="1">
      <alignment horizontal="left" wrapText="1"/>
      <protection/>
    </xf>
    <xf numFmtId="4" fontId="19" fillId="7" borderId="43" xfId="0" applyNumberFormat="1" applyFont="1" applyFill="1" applyBorder="1" applyAlignment="1" applyProtection="1">
      <alignment horizontal="right"/>
      <protection/>
    </xf>
    <xf numFmtId="4" fontId="19" fillId="7" borderId="30" xfId="0" applyNumberFormat="1" applyFont="1" applyFill="1" applyBorder="1" applyAlignment="1" applyProtection="1">
      <alignment horizontal="right"/>
      <protection/>
    </xf>
    <xf numFmtId="0" fontId="2" fillId="19" borderId="19" xfId="0" applyFont="1" applyFill="1" applyBorder="1" applyAlignment="1" applyProtection="1">
      <alignment horizontal="left" wrapText="1"/>
      <protection/>
    </xf>
    <xf numFmtId="49" fontId="2" fillId="19" borderId="51" xfId="0" applyNumberFormat="1" applyFont="1" applyFill="1" applyBorder="1" applyAlignment="1" applyProtection="1">
      <alignment horizontal="center" wrapText="1"/>
      <protection/>
    </xf>
    <xf numFmtId="49" fontId="2" fillId="19" borderId="41" xfId="0" applyNumberFormat="1" applyFont="1" applyFill="1" applyBorder="1" applyAlignment="1" applyProtection="1">
      <alignment wrapText="1"/>
      <protection/>
    </xf>
    <xf numFmtId="4" fontId="2" fillId="19" borderId="52" xfId="0" applyNumberFormat="1" applyFont="1" applyFill="1" applyBorder="1" applyAlignment="1" applyProtection="1">
      <alignment horizontal="center"/>
      <protection/>
    </xf>
    <xf numFmtId="4" fontId="2" fillId="19" borderId="53" xfId="0" applyNumberFormat="1" applyFont="1" applyFill="1" applyBorder="1" applyAlignment="1" applyProtection="1">
      <alignment horizontal="center"/>
      <protection/>
    </xf>
    <xf numFmtId="4" fontId="2" fillId="19" borderId="54" xfId="0" applyNumberFormat="1" applyFont="1" applyFill="1" applyBorder="1" applyAlignment="1" applyProtection="1">
      <alignment horizontal="center"/>
      <protection/>
    </xf>
    <xf numFmtId="49" fontId="2" fillId="19" borderId="33" xfId="0" applyNumberFormat="1" applyFont="1" applyFill="1" applyBorder="1" applyAlignment="1" applyProtection="1">
      <alignment horizontal="center" wrapText="1"/>
      <protection/>
    </xf>
    <xf numFmtId="49" fontId="19" fillId="19" borderId="11" xfId="0" applyNumberFormat="1" applyFont="1" applyFill="1" applyBorder="1" applyAlignment="1" applyProtection="1">
      <alignment/>
      <protection/>
    </xf>
    <xf numFmtId="4" fontId="19" fillId="18" borderId="32" xfId="0" applyNumberFormat="1" applyFont="1" applyFill="1" applyBorder="1" applyAlignment="1" applyProtection="1">
      <alignment horizontal="right"/>
      <protection/>
    </xf>
    <xf numFmtId="49" fontId="2" fillId="19" borderId="18" xfId="0" applyNumberFormat="1" applyFont="1" applyFill="1" applyBorder="1" applyAlignment="1" applyProtection="1">
      <alignment/>
      <protection/>
    </xf>
    <xf numFmtId="4" fontId="2" fillId="19" borderId="12" xfId="0" applyNumberFormat="1" applyFont="1" applyFill="1" applyBorder="1" applyAlignment="1" applyProtection="1">
      <alignment horizontal="center"/>
      <protection/>
    </xf>
    <xf numFmtId="4" fontId="2" fillId="19" borderId="18" xfId="0" applyNumberFormat="1" applyFont="1" applyFill="1" applyBorder="1" applyAlignment="1" applyProtection="1">
      <alignment horizontal="center"/>
      <protection/>
    </xf>
    <xf numFmtId="4" fontId="2" fillId="19" borderId="20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 wrapText="1"/>
      <protection/>
    </xf>
    <xf numFmtId="4" fontId="2" fillId="20" borderId="0" xfId="0" applyNumberFormat="1" applyFont="1" applyFill="1" applyBorder="1" applyAlignment="1" applyProtection="1">
      <alignment horizontal="right"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20" borderId="32" xfId="0" applyNumberFormat="1" applyFont="1" applyFill="1" applyBorder="1" applyAlignment="1" applyProtection="1">
      <alignment horizontal="center"/>
      <protection/>
    </xf>
    <xf numFmtId="4" fontId="2" fillId="20" borderId="0" xfId="0" applyNumberFormat="1" applyFont="1" applyFill="1" applyBorder="1" applyAlignment="1" applyProtection="1">
      <alignment horizontal="center"/>
      <protection/>
    </xf>
    <xf numFmtId="49" fontId="19" fillId="18" borderId="18" xfId="0" applyNumberFormat="1" applyFont="1" applyFill="1" applyBorder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 wrapText="1"/>
      <protection/>
    </xf>
    <xf numFmtId="0" fontId="19" fillId="19" borderId="32" xfId="0" applyNumberFormat="1" applyFont="1" applyFill="1" applyBorder="1" applyAlignment="1" applyProtection="1">
      <alignment horizontal="center"/>
      <protection/>
    </xf>
    <xf numFmtId="0" fontId="2" fillId="20" borderId="0" xfId="0" applyFont="1" applyFill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49" fontId="19" fillId="19" borderId="20" xfId="0" applyNumberFormat="1" applyFont="1" applyFill="1" applyBorder="1" applyAlignment="1" applyProtection="1">
      <alignment horizontal="center"/>
      <protection/>
    </xf>
    <xf numFmtId="49" fontId="2" fillId="20" borderId="0" xfId="0" applyNumberFormat="1" applyFont="1" applyFill="1" applyAlignment="1" applyProtection="1">
      <alignment/>
      <protection/>
    </xf>
    <xf numFmtId="49" fontId="2" fillId="0" borderId="55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center"/>
      <protection/>
    </xf>
    <xf numFmtId="0" fontId="2" fillId="21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wrapText="1"/>
      <protection locked="0"/>
    </xf>
    <xf numFmtId="14" fontId="2" fillId="0" borderId="23" xfId="0" applyNumberFormat="1" applyFont="1" applyBorder="1" applyAlignment="1" applyProtection="1">
      <alignment horizontal="center"/>
      <protection locked="0"/>
    </xf>
    <xf numFmtId="0" fontId="2" fillId="22" borderId="19" xfId="0" applyFont="1" applyFill="1" applyBorder="1" applyAlignment="1" applyProtection="1">
      <alignment horizontal="left" wrapText="1"/>
      <protection locked="0"/>
    </xf>
    <xf numFmtId="49" fontId="2" fillId="22" borderId="33" xfId="0" applyNumberFormat="1" applyFont="1" applyFill="1" applyBorder="1" applyAlignment="1" applyProtection="1">
      <alignment horizontal="center" wrapText="1"/>
      <protection/>
    </xf>
    <xf numFmtId="49" fontId="2" fillId="22" borderId="13" xfId="0" applyNumberFormat="1" applyFont="1" applyFill="1" applyBorder="1" applyAlignment="1" applyProtection="1">
      <alignment horizontal="center" wrapText="1"/>
      <protection locked="0"/>
    </xf>
    <xf numFmtId="49" fontId="2" fillId="22" borderId="18" xfId="0" applyNumberFormat="1" applyFont="1" applyFill="1" applyBorder="1" applyAlignment="1" applyProtection="1">
      <alignment wrapText="1"/>
      <protection locked="0"/>
    </xf>
    <xf numFmtId="4" fontId="2" fillId="22" borderId="10" xfId="0" applyNumberFormat="1" applyFont="1" applyFill="1" applyBorder="1" applyAlignment="1" applyProtection="1">
      <alignment horizontal="right" wrapText="1"/>
      <protection locked="0"/>
    </xf>
    <xf numFmtId="4" fontId="2" fillId="22" borderId="11" xfId="0" applyNumberFormat="1" applyFont="1" applyFill="1" applyBorder="1" applyAlignment="1" applyProtection="1">
      <alignment horizontal="right" wrapText="1"/>
      <protection locked="0"/>
    </xf>
    <xf numFmtId="4" fontId="19" fillId="23" borderId="32" xfId="0" applyNumberFormat="1" applyFont="1" applyFill="1" applyBorder="1" applyAlignment="1" applyProtection="1">
      <alignment horizontal="right" wrapText="1"/>
      <protection/>
    </xf>
    <xf numFmtId="4" fontId="2" fillId="23" borderId="0" xfId="0" applyNumberFormat="1" applyFont="1" applyFill="1" applyBorder="1" applyAlignment="1" applyProtection="1">
      <alignment horizontal="right" wrapText="1"/>
      <protection/>
    </xf>
    <xf numFmtId="0" fontId="2" fillId="22" borderId="0" xfId="0" applyNumberFormat="1" applyFont="1" applyFill="1" applyAlignment="1" applyProtection="1">
      <alignment wrapText="1"/>
      <protection/>
    </xf>
    <xf numFmtId="0" fontId="2" fillId="22" borderId="0" xfId="0" applyFont="1" applyFill="1" applyAlignment="1" applyProtection="1">
      <alignment wrapText="1"/>
      <protection/>
    </xf>
    <xf numFmtId="49" fontId="2" fillId="0" borderId="57" xfId="0" applyNumberFormat="1" applyFont="1" applyBorder="1" applyAlignment="1" applyProtection="1">
      <alignment horizontal="center" wrapText="1"/>
      <protection locked="0"/>
    </xf>
    <xf numFmtId="49" fontId="2" fillId="0" borderId="58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59" xfId="0" applyNumberFormat="1" applyFont="1" applyBorder="1" applyAlignment="1" applyProtection="1">
      <alignment horizontal="center"/>
      <protection locked="0"/>
    </xf>
    <xf numFmtId="49" fontId="2" fillId="0" borderId="58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59" xfId="0" applyNumberFormat="1" applyFont="1" applyBorder="1" applyAlignment="1" applyProtection="1">
      <alignment horizont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49" fontId="2" fillId="0" borderId="61" xfId="0" applyNumberFormat="1" applyFont="1" applyBorder="1" applyAlignment="1" applyProtection="1">
      <alignment horizontal="center" vertical="center" wrapText="1"/>
      <protection/>
    </xf>
    <xf numFmtId="49" fontId="2" fillId="0" borderId="62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63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19" fillId="19" borderId="65" xfId="0" applyNumberFormat="1" applyFont="1" applyFill="1" applyBorder="1" applyAlignment="1" applyProtection="1">
      <alignment horizontal="center" wrapText="1"/>
      <protection/>
    </xf>
    <xf numFmtId="49" fontId="19" fillId="19" borderId="66" xfId="0" applyNumberFormat="1" applyFont="1" applyFill="1" applyBorder="1" applyAlignment="1" applyProtection="1">
      <alignment horizontal="center" wrapText="1"/>
      <protection/>
    </xf>
    <xf numFmtId="49" fontId="19" fillId="19" borderId="43" xfId="0" applyNumberFormat="1" applyFont="1" applyFill="1" applyBorder="1" applyAlignment="1" applyProtection="1">
      <alignment horizontal="center" wrapText="1"/>
      <protection/>
    </xf>
    <xf numFmtId="49" fontId="2" fillId="19" borderId="42" xfId="0" applyNumberFormat="1" applyFont="1" applyFill="1" applyBorder="1" applyAlignment="1" applyProtection="1">
      <alignment horizontal="center" wrapText="1"/>
      <protection/>
    </xf>
    <xf numFmtId="49" fontId="2" fillId="19" borderId="60" xfId="0" applyNumberFormat="1" applyFont="1" applyFill="1" applyBorder="1" applyAlignment="1" applyProtection="1">
      <alignment horizontal="center" wrapText="1"/>
      <protection/>
    </xf>
    <xf numFmtId="49" fontId="2" fillId="19" borderId="61" xfId="0" applyNumberFormat="1" applyFont="1" applyFill="1" applyBorder="1" applyAlignment="1" applyProtection="1">
      <alignment horizontal="center" wrapText="1"/>
      <protection/>
    </xf>
    <xf numFmtId="49" fontId="19" fillId="19" borderId="63" xfId="0" applyNumberFormat="1" applyFont="1" applyFill="1" applyBorder="1" applyAlignment="1" applyProtection="1">
      <alignment horizontal="center"/>
      <protection/>
    </xf>
    <xf numFmtId="49" fontId="19" fillId="19" borderId="25" xfId="0" applyNumberFormat="1" applyFont="1" applyFill="1" applyBorder="1" applyAlignment="1" applyProtection="1">
      <alignment horizontal="center"/>
      <protection/>
    </xf>
    <xf numFmtId="49" fontId="19" fillId="19" borderId="10" xfId="0" applyNumberFormat="1" applyFont="1" applyFill="1" applyBorder="1" applyAlignment="1" applyProtection="1">
      <alignment horizontal="center"/>
      <protection/>
    </xf>
    <xf numFmtId="49" fontId="2" fillId="19" borderId="67" xfId="0" applyNumberFormat="1" applyFont="1" applyFill="1" applyBorder="1" applyAlignment="1" applyProtection="1">
      <alignment horizontal="center" wrapText="1"/>
      <protection/>
    </xf>
    <xf numFmtId="49" fontId="2" fillId="19" borderId="58" xfId="0" applyNumberFormat="1" applyFont="1" applyFill="1" applyBorder="1" applyAlignment="1" applyProtection="1">
      <alignment horizontal="center" wrapText="1"/>
      <protection/>
    </xf>
    <xf numFmtId="49" fontId="2" fillId="19" borderId="12" xfId="0" applyNumberFormat="1" applyFont="1" applyFill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9" fontId="2" fillId="0" borderId="67" xfId="0" applyNumberFormat="1" applyFont="1" applyBorder="1" applyAlignment="1" applyProtection="1">
      <alignment horizontal="center"/>
      <protection/>
    </xf>
    <xf numFmtId="49" fontId="2" fillId="0" borderId="58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19" borderId="67" xfId="0" applyNumberFormat="1" applyFont="1" applyFill="1" applyBorder="1" applyAlignment="1" applyProtection="1">
      <alignment horizontal="center"/>
      <protection/>
    </xf>
    <xf numFmtId="49" fontId="2" fillId="19" borderId="58" xfId="0" applyNumberFormat="1" applyFont="1" applyFill="1" applyBorder="1" applyAlignment="1" applyProtection="1">
      <alignment horizontal="center"/>
      <protection/>
    </xf>
    <xf numFmtId="49" fontId="2" fillId="19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68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6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58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49" fontId="19" fillId="18" borderId="67" xfId="0" applyNumberFormat="1" applyFont="1" applyFill="1" applyBorder="1" applyAlignment="1" applyProtection="1">
      <alignment horizontal="center"/>
      <protection/>
    </xf>
    <xf numFmtId="49" fontId="19" fillId="18" borderId="58" xfId="0" applyNumberFormat="1" applyFont="1" applyFill="1" applyBorder="1" applyAlignment="1" applyProtection="1">
      <alignment horizontal="center"/>
      <protection/>
    </xf>
    <xf numFmtId="49" fontId="19" fillId="18" borderId="12" xfId="0" applyNumberFormat="1" applyFont="1" applyFill="1" applyBorder="1" applyAlignment="1" applyProtection="1">
      <alignment horizontal="center"/>
      <protection/>
    </xf>
    <xf numFmtId="49" fontId="2" fillId="22" borderId="59" xfId="0" applyNumberFormat="1" applyFont="1" applyFill="1" applyBorder="1" applyAlignment="1" applyProtection="1">
      <alignment horizontal="center" wrapText="1"/>
      <protection locked="0"/>
    </xf>
    <xf numFmtId="49" fontId="2" fillId="22" borderId="58" xfId="0" applyNumberFormat="1" applyFont="1" applyFill="1" applyBorder="1" applyAlignment="1" applyProtection="1">
      <alignment horizontal="center" wrapText="1"/>
      <protection locked="0"/>
    </xf>
    <xf numFmtId="49" fontId="2" fillId="22" borderId="12" xfId="0" applyNumberFormat="1" applyFont="1" applyFill="1" applyBorder="1" applyAlignment="1" applyProtection="1">
      <alignment horizontal="center" wrapText="1"/>
      <protection locked="0"/>
    </xf>
    <xf numFmtId="49" fontId="19" fillId="19" borderId="67" xfId="0" applyNumberFormat="1" applyFont="1" applyFill="1" applyBorder="1" applyAlignment="1" applyProtection="1">
      <alignment horizontal="center"/>
      <protection/>
    </xf>
    <xf numFmtId="49" fontId="19" fillId="19" borderId="58" xfId="0" applyNumberFormat="1" applyFont="1" applyFill="1" applyBorder="1" applyAlignment="1" applyProtection="1">
      <alignment horizontal="center"/>
      <protection/>
    </xf>
    <xf numFmtId="49" fontId="19" fillId="19" borderId="12" xfId="0" applyNumberFormat="1" applyFont="1" applyFill="1" applyBorder="1" applyAlignment="1" applyProtection="1">
      <alignment horizontal="center"/>
      <protection/>
    </xf>
    <xf numFmtId="49" fontId="19" fillId="19" borderId="69" xfId="0" applyNumberFormat="1" applyFont="1" applyFill="1" applyBorder="1" applyAlignment="1" applyProtection="1">
      <alignment horizontal="center"/>
      <protection/>
    </xf>
    <xf numFmtId="49" fontId="19" fillId="19" borderId="70" xfId="0" applyNumberFormat="1" applyFont="1" applyFill="1" applyBorder="1" applyAlignment="1" applyProtection="1">
      <alignment horizontal="center"/>
      <protection/>
    </xf>
    <xf numFmtId="49" fontId="19" fillId="19" borderId="48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20" fillId="0" borderId="25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93"/>
  <sheetViews>
    <sheetView tabSelected="1" zoomScalePageLayoutView="0" workbookViewId="0" topLeftCell="A458">
      <selection activeCell="F486" sqref="F486"/>
    </sheetView>
  </sheetViews>
  <sheetFormatPr defaultColWidth="9.00390625" defaultRowHeight="12.75"/>
  <cols>
    <col min="1" max="1" width="0.875" style="18" customWidth="1"/>
    <col min="2" max="2" width="44.75390625" style="18" customWidth="1"/>
    <col min="3" max="4" width="5.75390625" style="18" customWidth="1"/>
    <col min="5" max="5" width="6.75390625" style="18" customWidth="1"/>
    <col min="6" max="6" width="11.75390625" style="18" customWidth="1"/>
    <col min="7" max="7" width="5.75390625" style="18" customWidth="1"/>
    <col min="8" max="8" width="4.75390625" style="18" hidden="1" customWidth="1"/>
    <col min="9" max="11" width="19.75390625" style="18" customWidth="1"/>
    <col min="12" max="12" width="24.25390625" style="19" hidden="1" customWidth="1"/>
    <col min="13" max="13" width="51.125" style="19" hidden="1" customWidth="1"/>
    <col min="14" max="14" width="56.75390625" style="19" hidden="1" customWidth="1"/>
    <col min="15" max="21" width="0" style="19" hidden="1" customWidth="1"/>
    <col min="22" max="22" width="0.875" style="18" customWidth="1"/>
    <col min="23" max="16384" width="9.125" style="18" customWidth="1"/>
  </cols>
  <sheetData>
    <row r="1" ht="4.5" customHeight="1"/>
    <row r="2" spans="2:13" ht="15.75" thickBot="1">
      <c r="B2" s="206" t="s">
        <v>35</v>
      </c>
      <c r="C2" s="206"/>
      <c r="D2" s="206"/>
      <c r="E2" s="206"/>
      <c r="F2" s="206"/>
      <c r="G2" s="206"/>
      <c r="H2" s="206"/>
      <c r="I2" s="206"/>
      <c r="J2" s="207"/>
      <c r="K2" s="20" t="s">
        <v>3</v>
      </c>
      <c r="L2" s="21" t="s">
        <v>63</v>
      </c>
      <c r="M2" s="22"/>
    </row>
    <row r="3" spans="2:13" ht="12.75">
      <c r="B3" s="23"/>
      <c r="C3" s="24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66</v>
      </c>
      <c r="M3" s="22"/>
    </row>
    <row r="4" spans="2:13" ht="12.75">
      <c r="B4" s="28" t="s">
        <v>51</v>
      </c>
      <c r="C4" s="226" t="s">
        <v>60</v>
      </c>
      <c r="D4" s="226"/>
      <c r="E4" s="226"/>
      <c r="F4" s="29"/>
      <c r="G4" s="29"/>
      <c r="H4" s="210"/>
      <c r="I4" s="210"/>
      <c r="J4" s="28" t="s">
        <v>22</v>
      </c>
      <c r="K4" s="148">
        <v>45078</v>
      </c>
      <c r="L4" s="21" t="s">
        <v>8</v>
      </c>
      <c r="M4" s="22"/>
    </row>
    <row r="5" spans="2:13" ht="12.75">
      <c r="B5" s="24"/>
      <c r="C5" s="24"/>
      <c r="D5" s="24"/>
      <c r="E5" s="24"/>
      <c r="F5" s="24"/>
      <c r="G5" s="24"/>
      <c r="H5" s="24"/>
      <c r="I5" s="30"/>
      <c r="J5" s="31" t="s">
        <v>21</v>
      </c>
      <c r="K5" s="145" t="s">
        <v>61</v>
      </c>
      <c r="L5" s="21" t="s">
        <v>67</v>
      </c>
      <c r="M5" s="22"/>
    </row>
    <row r="6" spans="2:14" ht="22.5">
      <c r="B6" s="24" t="s">
        <v>36</v>
      </c>
      <c r="C6" s="208" t="s">
        <v>62</v>
      </c>
      <c r="D6" s="208"/>
      <c r="E6" s="208"/>
      <c r="F6" s="208"/>
      <c r="G6" s="208"/>
      <c r="H6" s="208"/>
      <c r="I6" s="208"/>
      <c r="J6" s="31" t="s">
        <v>30</v>
      </c>
      <c r="K6" s="146" t="s">
        <v>63</v>
      </c>
      <c r="L6" s="21"/>
      <c r="M6" s="22"/>
      <c r="N6" s="33" t="s">
        <v>62</v>
      </c>
    </row>
    <row r="7" spans="2:14" ht="12.75">
      <c r="B7" s="24" t="s">
        <v>37</v>
      </c>
      <c r="C7" s="209" t="s">
        <v>59</v>
      </c>
      <c r="D7" s="209"/>
      <c r="E7" s="209"/>
      <c r="F7" s="209"/>
      <c r="G7" s="209"/>
      <c r="H7" s="209"/>
      <c r="I7" s="209"/>
      <c r="J7" s="31" t="s">
        <v>57</v>
      </c>
      <c r="K7" s="146" t="s">
        <v>68</v>
      </c>
      <c r="L7" s="21" t="s">
        <v>66</v>
      </c>
      <c r="M7" s="22"/>
      <c r="N7" s="33" t="s">
        <v>59</v>
      </c>
    </row>
    <row r="8" spans="2:12" ht="12.75">
      <c r="B8" s="34" t="s">
        <v>58</v>
      </c>
      <c r="C8" s="24"/>
      <c r="D8" s="24"/>
      <c r="E8" s="24"/>
      <c r="F8" s="24"/>
      <c r="G8" s="24"/>
      <c r="H8" s="24"/>
      <c r="I8" s="30"/>
      <c r="J8" s="31"/>
      <c r="K8" s="32"/>
      <c r="L8" s="21"/>
    </row>
    <row r="9" spans="2:12" ht="13.5" thickBot="1">
      <c r="B9" s="24" t="s">
        <v>1</v>
      </c>
      <c r="C9" s="24"/>
      <c r="D9" s="24"/>
      <c r="E9" s="24"/>
      <c r="F9" s="24"/>
      <c r="G9" s="24"/>
      <c r="H9" s="24"/>
      <c r="I9" s="30"/>
      <c r="J9" s="30"/>
      <c r="K9" s="35" t="s">
        <v>0</v>
      </c>
      <c r="L9" s="21" t="s">
        <v>64</v>
      </c>
    </row>
    <row r="10" spans="2:12" ht="15">
      <c r="B10" s="201" t="s">
        <v>29</v>
      </c>
      <c r="C10" s="201"/>
      <c r="D10" s="201"/>
      <c r="E10" s="201"/>
      <c r="F10" s="201"/>
      <c r="G10" s="201"/>
      <c r="H10" s="201"/>
      <c r="I10" s="201"/>
      <c r="J10" s="201"/>
      <c r="K10" s="201"/>
      <c r="L10" s="36" t="s">
        <v>65</v>
      </c>
    </row>
    <row r="11" spans="2:12" ht="12.75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</row>
    <row r="12" spans="2:12" ht="12.75" customHeight="1">
      <c r="B12" s="204" t="s">
        <v>38</v>
      </c>
      <c r="C12" s="203" t="s">
        <v>39</v>
      </c>
      <c r="D12" s="166" t="s">
        <v>40</v>
      </c>
      <c r="E12" s="167"/>
      <c r="F12" s="167"/>
      <c r="G12" s="168"/>
      <c r="H12" s="178"/>
      <c r="I12" s="203" t="s">
        <v>41</v>
      </c>
      <c r="J12" s="203" t="s">
        <v>23</v>
      </c>
      <c r="K12" s="205" t="s">
        <v>42</v>
      </c>
      <c r="L12" s="42"/>
    </row>
    <row r="13" spans="2:12" ht="12.75">
      <c r="B13" s="204"/>
      <c r="C13" s="203"/>
      <c r="D13" s="169"/>
      <c r="E13" s="170"/>
      <c r="F13" s="170"/>
      <c r="G13" s="171"/>
      <c r="H13" s="179"/>
      <c r="I13" s="203"/>
      <c r="J13" s="203"/>
      <c r="K13" s="205"/>
      <c r="L13" s="42"/>
    </row>
    <row r="14" spans="2:12" ht="12.75">
      <c r="B14" s="204"/>
      <c r="C14" s="203"/>
      <c r="D14" s="172"/>
      <c r="E14" s="173"/>
      <c r="F14" s="173"/>
      <c r="G14" s="174"/>
      <c r="H14" s="180"/>
      <c r="I14" s="203"/>
      <c r="J14" s="203"/>
      <c r="K14" s="205"/>
      <c r="L14" s="42"/>
    </row>
    <row r="15" spans="2:12" ht="13.5" thickBot="1">
      <c r="B15" s="43">
        <v>1</v>
      </c>
      <c r="C15" s="44">
        <v>2</v>
      </c>
      <c r="D15" s="175">
        <v>3</v>
      </c>
      <c r="E15" s="176"/>
      <c r="F15" s="176"/>
      <c r="G15" s="177"/>
      <c r="H15" s="45"/>
      <c r="I15" s="46" t="s">
        <v>2</v>
      </c>
      <c r="J15" s="46" t="s">
        <v>25</v>
      </c>
      <c r="K15" s="47" t="s">
        <v>26</v>
      </c>
      <c r="L15" s="48"/>
    </row>
    <row r="16" spans="2:11" ht="12.75">
      <c r="B16" s="49" t="s">
        <v>28</v>
      </c>
      <c r="C16" s="50" t="s">
        <v>6</v>
      </c>
      <c r="D16" s="181" t="s">
        <v>17</v>
      </c>
      <c r="E16" s="182"/>
      <c r="F16" s="182"/>
      <c r="G16" s="183"/>
      <c r="H16" s="51"/>
      <c r="I16" s="52">
        <v>1521899912.96</v>
      </c>
      <c r="J16" s="52">
        <v>626383317.77</v>
      </c>
      <c r="K16" s="53">
        <v>895967030.63</v>
      </c>
    </row>
    <row r="17" spans="2:11" ht="12.75">
      <c r="B17" s="54" t="s">
        <v>4</v>
      </c>
      <c r="C17" s="55"/>
      <c r="D17" s="190"/>
      <c r="E17" s="191"/>
      <c r="F17" s="191"/>
      <c r="G17" s="192"/>
      <c r="H17" s="56"/>
      <c r="I17" s="57"/>
      <c r="J17" s="58"/>
      <c r="K17" s="59"/>
    </row>
    <row r="18" spans="2:21" s="65" customFormat="1" ht="78.75">
      <c r="B18" s="10" t="s">
        <v>343</v>
      </c>
      <c r="C18" s="60" t="s">
        <v>6</v>
      </c>
      <c r="D18" s="7" t="s">
        <v>70</v>
      </c>
      <c r="E18" s="159" t="s">
        <v>342</v>
      </c>
      <c r="F18" s="160"/>
      <c r="G18" s="161"/>
      <c r="H18" s="15"/>
      <c r="I18" s="2">
        <v>308087570</v>
      </c>
      <c r="J18" s="3">
        <v>107688969.03</v>
      </c>
      <c r="K18" s="61">
        <f aca="true" t="shared" si="0" ref="K18:K49">IF(IF(I18="",0,I18)=0,0,(IF(I18&gt;0,IF(J18&gt;I18,0,I18-J18),IF(J18&gt;I18,I18-J18,0))))</f>
        <v>200398600.97</v>
      </c>
      <c r="L18" s="62"/>
      <c r="M18" s="63" t="str">
        <f aca="true" t="shared" si="1" ref="M18:M49"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345</v>
      </c>
      <c r="C19" s="60" t="s">
        <v>6</v>
      </c>
      <c r="D19" s="7" t="s">
        <v>70</v>
      </c>
      <c r="E19" s="159" t="s">
        <v>344</v>
      </c>
      <c r="F19" s="160"/>
      <c r="G19" s="161"/>
      <c r="H19" s="15"/>
      <c r="I19" s="2">
        <v>1500000</v>
      </c>
      <c r="J19" s="3">
        <v>282650.98</v>
      </c>
      <c r="K19" s="61">
        <f t="shared" si="0"/>
        <v>1217349.02</v>
      </c>
      <c r="L19" s="62"/>
      <c r="M19" s="63" t="str">
        <f t="shared" si="1"/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347</v>
      </c>
      <c r="C20" s="60" t="s">
        <v>6</v>
      </c>
      <c r="D20" s="7" t="s">
        <v>70</v>
      </c>
      <c r="E20" s="159" t="s">
        <v>346</v>
      </c>
      <c r="F20" s="160"/>
      <c r="G20" s="161"/>
      <c r="H20" s="15"/>
      <c r="I20" s="2">
        <v>3907000</v>
      </c>
      <c r="J20" s="3">
        <v>115895.04</v>
      </c>
      <c r="K20" s="61">
        <f t="shared" si="0"/>
        <v>3791104.96</v>
      </c>
      <c r="L20" s="62"/>
      <c r="M20" s="63" t="str">
        <f t="shared" si="1"/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67.5">
      <c r="B21" s="10" t="s">
        <v>349</v>
      </c>
      <c r="C21" s="60" t="s">
        <v>6</v>
      </c>
      <c r="D21" s="7" t="s">
        <v>70</v>
      </c>
      <c r="E21" s="159" t="s">
        <v>348</v>
      </c>
      <c r="F21" s="160"/>
      <c r="G21" s="161"/>
      <c r="H21" s="15"/>
      <c r="I21" s="2">
        <v>1047900</v>
      </c>
      <c r="J21" s="3">
        <v>29781.15</v>
      </c>
      <c r="K21" s="61">
        <f t="shared" si="0"/>
        <v>1018118.85</v>
      </c>
      <c r="L21" s="62"/>
      <c r="M21" s="63" t="str">
        <f t="shared" si="1"/>
        <v>00010102040010000110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351</v>
      </c>
      <c r="C22" s="60" t="s">
        <v>6</v>
      </c>
      <c r="D22" s="7" t="s">
        <v>70</v>
      </c>
      <c r="E22" s="159" t="s">
        <v>350</v>
      </c>
      <c r="F22" s="160"/>
      <c r="G22" s="161"/>
      <c r="H22" s="15"/>
      <c r="I22" s="2">
        <v>14304200</v>
      </c>
      <c r="J22" s="3">
        <v>2823473.82</v>
      </c>
      <c r="K22" s="61">
        <f t="shared" si="0"/>
        <v>11480726.18</v>
      </c>
      <c r="L22" s="62"/>
      <c r="M22" s="63" t="str">
        <f t="shared" si="1"/>
        <v>00010102080010000110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45">
      <c r="B23" s="10" t="s">
        <v>353</v>
      </c>
      <c r="C23" s="60" t="s">
        <v>6</v>
      </c>
      <c r="D23" s="7" t="s">
        <v>70</v>
      </c>
      <c r="E23" s="159" t="s">
        <v>352</v>
      </c>
      <c r="F23" s="160"/>
      <c r="G23" s="161"/>
      <c r="H23" s="15"/>
      <c r="I23" s="2">
        <v>0</v>
      </c>
      <c r="J23" s="3">
        <v>306975.96</v>
      </c>
      <c r="K23" s="61">
        <f t="shared" si="0"/>
        <v>0</v>
      </c>
      <c r="L23" s="62"/>
      <c r="M23" s="63" t="str">
        <f t="shared" si="1"/>
        <v>00010102130010000110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45">
      <c r="B24" s="10" t="s">
        <v>355</v>
      </c>
      <c r="C24" s="60" t="s">
        <v>6</v>
      </c>
      <c r="D24" s="7" t="s">
        <v>70</v>
      </c>
      <c r="E24" s="159" t="s">
        <v>354</v>
      </c>
      <c r="F24" s="160"/>
      <c r="G24" s="161"/>
      <c r="H24" s="15"/>
      <c r="I24" s="2">
        <v>0</v>
      </c>
      <c r="J24" s="3">
        <v>76004.52</v>
      </c>
      <c r="K24" s="61">
        <f t="shared" si="0"/>
        <v>0</v>
      </c>
      <c r="L24" s="62"/>
      <c r="M24" s="63" t="str">
        <f t="shared" si="1"/>
        <v>00010102140010000110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357</v>
      </c>
      <c r="C25" s="60" t="s">
        <v>6</v>
      </c>
      <c r="D25" s="7" t="s">
        <v>70</v>
      </c>
      <c r="E25" s="159" t="s">
        <v>356</v>
      </c>
      <c r="F25" s="160"/>
      <c r="G25" s="161"/>
      <c r="H25" s="15"/>
      <c r="I25" s="2">
        <v>3941700</v>
      </c>
      <c r="J25" s="3">
        <v>1935400.36</v>
      </c>
      <c r="K25" s="61">
        <f t="shared" si="0"/>
        <v>2006299.64</v>
      </c>
      <c r="L25" s="62"/>
      <c r="M25" s="63" t="str">
        <f t="shared" si="1"/>
        <v>00010302231010000110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112.5">
      <c r="B26" s="10" t="s">
        <v>359</v>
      </c>
      <c r="C26" s="60" t="s">
        <v>6</v>
      </c>
      <c r="D26" s="7" t="s">
        <v>70</v>
      </c>
      <c r="E26" s="159" t="s">
        <v>358</v>
      </c>
      <c r="F26" s="160"/>
      <c r="G26" s="161"/>
      <c r="H26" s="15"/>
      <c r="I26" s="2">
        <v>27400</v>
      </c>
      <c r="J26" s="3">
        <v>9603.04</v>
      </c>
      <c r="K26" s="61">
        <f t="shared" si="0"/>
        <v>17796.96</v>
      </c>
      <c r="L26" s="62"/>
      <c r="M26" s="63" t="str">
        <f t="shared" si="1"/>
        <v>00010302241010000110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101.25">
      <c r="B27" s="10" t="s">
        <v>361</v>
      </c>
      <c r="C27" s="60" t="s">
        <v>6</v>
      </c>
      <c r="D27" s="7" t="s">
        <v>70</v>
      </c>
      <c r="E27" s="159" t="s">
        <v>360</v>
      </c>
      <c r="F27" s="160"/>
      <c r="G27" s="161"/>
      <c r="H27" s="15"/>
      <c r="I27" s="2">
        <v>4869200</v>
      </c>
      <c r="J27" s="3">
        <v>2049805.42</v>
      </c>
      <c r="K27" s="61">
        <f t="shared" si="0"/>
        <v>2819394.58</v>
      </c>
      <c r="L27" s="62"/>
      <c r="M27" s="63" t="str">
        <f t="shared" si="1"/>
        <v>00010302251010000110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101.25">
      <c r="B28" s="10" t="s">
        <v>363</v>
      </c>
      <c r="C28" s="60" t="s">
        <v>6</v>
      </c>
      <c r="D28" s="7" t="s">
        <v>70</v>
      </c>
      <c r="E28" s="159" t="s">
        <v>362</v>
      </c>
      <c r="F28" s="160"/>
      <c r="G28" s="161"/>
      <c r="H28" s="15"/>
      <c r="I28" s="2">
        <v>-519500</v>
      </c>
      <c r="J28" s="3">
        <v>-241144.63</v>
      </c>
      <c r="K28" s="61">
        <f t="shared" si="0"/>
        <v>-278355.37</v>
      </c>
      <c r="L28" s="62"/>
      <c r="M28" s="63" t="str">
        <f t="shared" si="1"/>
        <v>00010302261010000110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22.5">
      <c r="B29" s="10" t="s">
        <v>365</v>
      </c>
      <c r="C29" s="60" t="s">
        <v>6</v>
      </c>
      <c r="D29" s="7" t="s">
        <v>70</v>
      </c>
      <c r="E29" s="159" t="s">
        <v>364</v>
      </c>
      <c r="F29" s="160"/>
      <c r="G29" s="161"/>
      <c r="H29" s="15"/>
      <c r="I29" s="2">
        <v>91717000</v>
      </c>
      <c r="J29" s="3">
        <v>46499342.66</v>
      </c>
      <c r="K29" s="61">
        <f t="shared" si="0"/>
        <v>45217657.34</v>
      </c>
      <c r="L29" s="62"/>
      <c r="M29" s="63" t="str">
        <f t="shared" si="1"/>
        <v>00010501011010000110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56.25">
      <c r="B30" s="10" t="s">
        <v>367</v>
      </c>
      <c r="C30" s="60" t="s">
        <v>6</v>
      </c>
      <c r="D30" s="7" t="s">
        <v>70</v>
      </c>
      <c r="E30" s="159" t="s">
        <v>366</v>
      </c>
      <c r="F30" s="160"/>
      <c r="G30" s="161"/>
      <c r="H30" s="15"/>
      <c r="I30" s="2">
        <v>69960600</v>
      </c>
      <c r="J30" s="3">
        <v>40995028.37</v>
      </c>
      <c r="K30" s="61">
        <f t="shared" si="0"/>
        <v>28965571.63</v>
      </c>
      <c r="L30" s="62"/>
      <c r="M30" s="63" t="str">
        <f t="shared" si="1"/>
        <v>00010501021010000110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22.5">
      <c r="B31" s="10" t="s">
        <v>369</v>
      </c>
      <c r="C31" s="60" t="s">
        <v>6</v>
      </c>
      <c r="D31" s="7" t="s">
        <v>70</v>
      </c>
      <c r="E31" s="159" t="s">
        <v>368</v>
      </c>
      <c r="F31" s="160"/>
      <c r="G31" s="161"/>
      <c r="H31" s="15"/>
      <c r="I31" s="2">
        <v>0</v>
      </c>
      <c r="J31" s="3">
        <v>-245091.23</v>
      </c>
      <c r="K31" s="61">
        <f t="shared" si="0"/>
        <v>0</v>
      </c>
      <c r="L31" s="62"/>
      <c r="M31" s="63" t="str">
        <f t="shared" si="1"/>
        <v>00010502010020000110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33.75">
      <c r="B32" s="10" t="s">
        <v>371</v>
      </c>
      <c r="C32" s="60" t="s">
        <v>6</v>
      </c>
      <c r="D32" s="7" t="s">
        <v>70</v>
      </c>
      <c r="E32" s="159" t="s">
        <v>370</v>
      </c>
      <c r="F32" s="160"/>
      <c r="G32" s="161"/>
      <c r="H32" s="15"/>
      <c r="I32" s="2">
        <v>0</v>
      </c>
      <c r="J32" s="3">
        <v>33.3</v>
      </c>
      <c r="K32" s="61">
        <f t="shared" si="0"/>
        <v>0</v>
      </c>
      <c r="L32" s="62"/>
      <c r="M32" s="63" t="str">
        <f t="shared" si="1"/>
        <v>00010502020020000110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12.75">
      <c r="B33" s="10" t="s">
        <v>373</v>
      </c>
      <c r="C33" s="60" t="s">
        <v>6</v>
      </c>
      <c r="D33" s="7" t="s">
        <v>70</v>
      </c>
      <c r="E33" s="159" t="s">
        <v>372</v>
      </c>
      <c r="F33" s="160"/>
      <c r="G33" s="161"/>
      <c r="H33" s="15"/>
      <c r="I33" s="2">
        <v>452700</v>
      </c>
      <c r="J33" s="3">
        <v>532403.74</v>
      </c>
      <c r="K33" s="61">
        <f t="shared" si="0"/>
        <v>0</v>
      </c>
      <c r="L33" s="62"/>
      <c r="M33" s="63" t="str">
        <f t="shared" si="1"/>
        <v>00010503010010000110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33.75">
      <c r="B34" s="10" t="s">
        <v>375</v>
      </c>
      <c r="C34" s="60" t="s">
        <v>6</v>
      </c>
      <c r="D34" s="7" t="s">
        <v>70</v>
      </c>
      <c r="E34" s="159" t="s">
        <v>374</v>
      </c>
      <c r="F34" s="160"/>
      <c r="G34" s="161"/>
      <c r="H34" s="15"/>
      <c r="I34" s="2">
        <v>15182000</v>
      </c>
      <c r="J34" s="3">
        <v>6792386.92</v>
      </c>
      <c r="K34" s="61">
        <f t="shared" si="0"/>
        <v>8389613.08</v>
      </c>
      <c r="L34" s="62"/>
      <c r="M34" s="63" t="str">
        <f t="shared" si="1"/>
        <v>00010504020020000110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33.75">
      <c r="B35" s="10" t="s">
        <v>377</v>
      </c>
      <c r="C35" s="60" t="s">
        <v>6</v>
      </c>
      <c r="D35" s="7" t="s">
        <v>70</v>
      </c>
      <c r="E35" s="159" t="s">
        <v>376</v>
      </c>
      <c r="F35" s="160"/>
      <c r="G35" s="161"/>
      <c r="H35" s="15"/>
      <c r="I35" s="2">
        <v>9670000</v>
      </c>
      <c r="J35" s="3">
        <v>3383547.7</v>
      </c>
      <c r="K35" s="61">
        <f t="shared" si="0"/>
        <v>6286452.3</v>
      </c>
      <c r="L35" s="62"/>
      <c r="M35" s="63" t="str">
        <f t="shared" si="1"/>
        <v>00010803010010000110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 ht="22.5">
      <c r="B36" s="10" t="s">
        <v>379</v>
      </c>
      <c r="C36" s="60" t="s">
        <v>6</v>
      </c>
      <c r="D36" s="7" t="s">
        <v>70</v>
      </c>
      <c r="E36" s="159" t="s">
        <v>378</v>
      </c>
      <c r="F36" s="160"/>
      <c r="G36" s="161"/>
      <c r="H36" s="15"/>
      <c r="I36" s="2">
        <v>50000</v>
      </c>
      <c r="J36" s="3">
        <v>20000</v>
      </c>
      <c r="K36" s="61">
        <f t="shared" si="0"/>
        <v>30000</v>
      </c>
      <c r="L36" s="62"/>
      <c r="M36" s="63" t="str">
        <f t="shared" si="1"/>
        <v>00010807150010000110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 ht="33.75">
      <c r="B37" s="10" t="s">
        <v>381</v>
      </c>
      <c r="C37" s="60" t="s">
        <v>6</v>
      </c>
      <c r="D37" s="7" t="s">
        <v>70</v>
      </c>
      <c r="E37" s="159" t="s">
        <v>380</v>
      </c>
      <c r="F37" s="160"/>
      <c r="G37" s="161"/>
      <c r="H37" s="15"/>
      <c r="I37" s="2">
        <v>0</v>
      </c>
      <c r="J37" s="3">
        <v>46.84</v>
      </c>
      <c r="K37" s="61">
        <f t="shared" si="0"/>
        <v>0</v>
      </c>
      <c r="L37" s="62"/>
      <c r="M37" s="63" t="str">
        <f t="shared" si="1"/>
        <v>00010904053050000110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78.75">
      <c r="B38" s="10" t="s">
        <v>383</v>
      </c>
      <c r="C38" s="60" t="s">
        <v>6</v>
      </c>
      <c r="D38" s="7" t="s">
        <v>70</v>
      </c>
      <c r="E38" s="159" t="s">
        <v>382</v>
      </c>
      <c r="F38" s="160"/>
      <c r="G38" s="161"/>
      <c r="H38" s="15"/>
      <c r="I38" s="2">
        <v>16636500</v>
      </c>
      <c r="J38" s="3">
        <v>2135095.81</v>
      </c>
      <c r="K38" s="61">
        <f t="shared" si="0"/>
        <v>14501404.19</v>
      </c>
      <c r="L38" s="62"/>
      <c r="M38" s="63" t="str">
        <f t="shared" si="1"/>
        <v>00011105013050000120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67.5">
      <c r="B39" s="10" t="s">
        <v>385</v>
      </c>
      <c r="C39" s="60" t="s">
        <v>6</v>
      </c>
      <c r="D39" s="7" t="s">
        <v>70</v>
      </c>
      <c r="E39" s="159" t="s">
        <v>384</v>
      </c>
      <c r="F39" s="160"/>
      <c r="G39" s="161"/>
      <c r="H39" s="15"/>
      <c r="I39" s="2">
        <v>6235200</v>
      </c>
      <c r="J39" s="3">
        <v>2544397.14</v>
      </c>
      <c r="K39" s="61">
        <f t="shared" si="0"/>
        <v>3690802.86</v>
      </c>
      <c r="L39" s="62"/>
      <c r="M39" s="63" t="str">
        <f t="shared" si="1"/>
        <v>00011105013130000120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67.5">
      <c r="B40" s="10" t="s">
        <v>387</v>
      </c>
      <c r="C40" s="60" t="s">
        <v>6</v>
      </c>
      <c r="D40" s="7" t="s">
        <v>70</v>
      </c>
      <c r="E40" s="159" t="s">
        <v>386</v>
      </c>
      <c r="F40" s="160"/>
      <c r="G40" s="161"/>
      <c r="H40" s="15"/>
      <c r="I40" s="2">
        <v>300000</v>
      </c>
      <c r="J40" s="3">
        <v>100335.25</v>
      </c>
      <c r="K40" s="61">
        <f t="shared" si="0"/>
        <v>199664.75</v>
      </c>
      <c r="L40" s="62"/>
      <c r="M40" s="63" t="str">
        <f t="shared" si="1"/>
        <v>00011105025050000120</v>
      </c>
      <c r="N40" s="64"/>
      <c r="O40" s="64"/>
      <c r="P40" s="64"/>
      <c r="Q40" s="64"/>
      <c r="R40" s="64"/>
      <c r="S40" s="64"/>
      <c r="T40" s="64"/>
      <c r="U40" s="64"/>
    </row>
    <row r="41" spans="2:21" s="65" customFormat="1" ht="33.75">
      <c r="B41" s="10" t="s">
        <v>389</v>
      </c>
      <c r="C41" s="60" t="s">
        <v>6</v>
      </c>
      <c r="D41" s="7" t="s">
        <v>70</v>
      </c>
      <c r="E41" s="159" t="s">
        <v>388</v>
      </c>
      <c r="F41" s="160"/>
      <c r="G41" s="161"/>
      <c r="H41" s="15"/>
      <c r="I41" s="2">
        <v>1260000</v>
      </c>
      <c r="J41" s="3">
        <v>538345.85</v>
      </c>
      <c r="K41" s="61">
        <f t="shared" si="0"/>
        <v>721654.15</v>
      </c>
      <c r="L41" s="62"/>
      <c r="M41" s="63" t="str">
        <f t="shared" si="1"/>
        <v>00011105075050000120</v>
      </c>
      <c r="N41" s="64"/>
      <c r="O41" s="64"/>
      <c r="P41" s="64"/>
      <c r="Q41" s="64"/>
      <c r="R41" s="64"/>
      <c r="S41" s="64"/>
      <c r="T41" s="64"/>
      <c r="U41" s="64"/>
    </row>
    <row r="42" spans="2:21" s="65" customFormat="1" ht="123.75">
      <c r="B42" s="10" t="s">
        <v>391</v>
      </c>
      <c r="C42" s="60" t="s">
        <v>6</v>
      </c>
      <c r="D42" s="7" t="s">
        <v>70</v>
      </c>
      <c r="E42" s="159" t="s">
        <v>390</v>
      </c>
      <c r="F42" s="160"/>
      <c r="G42" s="161"/>
      <c r="H42" s="15"/>
      <c r="I42" s="2">
        <v>0</v>
      </c>
      <c r="J42" s="3">
        <v>456.8</v>
      </c>
      <c r="K42" s="61">
        <f t="shared" si="0"/>
        <v>0</v>
      </c>
      <c r="L42" s="62"/>
      <c r="M42" s="63" t="str">
        <f t="shared" si="1"/>
        <v>00011105313050000120</v>
      </c>
      <c r="N42" s="64"/>
      <c r="O42" s="64"/>
      <c r="P42" s="64"/>
      <c r="Q42" s="64"/>
      <c r="R42" s="64"/>
      <c r="S42" s="64"/>
      <c r="T42" s="64"/>
      <c r="U42" s="64"/>
    </row>
    <row r="43" spans="2:21" s="65" customFormat="1" ht="90">
      <c r="B43" s="10" t="s">
        <v>393</v>
      </c>
      <c r="C43" s="60" t="s">
        <v>6</v>
      </c>
      <c r="D43" s="7" t="s">
        <v>70</v>
      </c>
      <c r="E43" s="159" t="s">
        <v>392</v>
      </c>
      <c r="F43" s="160"/>
      <c r="G43" s="161"/>
      <c r="H43" s="15"/>
      <c r="I43" s="2">
        <v>1000</v>
      </c>
      <c r="J43" s="3">
        <v>0</v>
      </c>
      <c r="K43" s="61">
        <f t="shared" si="0"/>
        <v>1000</v>
      </c>
      <c r="L43" s="62"/>
      <c r="M43" s="63" t="str">
        <f t="shared" si="1"/>
        <v>00011105313130000120</v>
      </c>
      <c r="N43" s="64"/>
      <c r="O43" s="64"/>
      <c r="P43" s="64"/>
      <c r="Q43" s="64"/>
      <c r="R43" s="64"/>
      <c r="S43" s="64"/>
      <c r="T43" s="64"/>
      <c r="U43" s="64"/>
    </row>
    <row r="44" spans="2:21" s="65" customFormat="1" ht="45">
      <c r="B44" s="10" t="s">
        <v>395</v>
      </c>
      <c r="C44" s="60" t="s">
        <v>6</v>
      </c>
      <c r="D44" s="7" t="s">
        <v>70</v>
      </c>
      <c r="E44" s="159" t="s">
        <v>394</v>
      </c>
      <c r="F44" s="160"/>
      <c r="G44" s="161"/>
      <c r="H44" s="15"/>
      <c r="I44" s="2">
        <v>10000</v>
      </c>
      <c r="J44" s="3">
        <v>802238.41</v>
      </c>
      <c r="K44" s="61">
        <f t="shared" si="0"/>
        <v>0</v>
      </c>
      <c r="L44" s="62"/>
      <c r="M44" s="63" t="str">
        <f t="shared" si="1"/>
        <v>00011107015050000120</v>
      </c>
      <c r="N44" s="64"/>
      <c r="O44" s="64"/>
      <c r="P44" s="64"/>
      <c r="Q44" s="64"/>
      <c r="R44" s="64"/>
      <c r="S44" s="64"/>
      <c r="T44" s="64"/>
      <c r="U44" s="64"/>
    </row>
    <row r="45" spans="2:21" s="65" customFormat="1" ht="67.5">
      <c r="B45" s="10" t="s">
        <v>397</v>
      </c>
      <c r="C45" s="60" t="s">
        <v>6</v>
      </c>
      <c r="D45" s="7" t="s">
        <v>70</v>
      </c>
      <c r="E45" s="159" t="s">
        <v>396</v>
      </c>
      <c r="F45" s="160"/>
      <c r="G45" s="161"/>
      <c r="H45" s="15"/>
      <c r="I45" s="2">
        <v>1828000</v>
      </c>
      <c r="J45" s="3">
        <v>1094730.34</v>
      </c>
      <c r="K45" s="61">
        <f t="shared" si="0"/>
        <v>733269.66</v>
      </c>
      <c r="L45" s="62"/>
      <c r="M45" s="63" t="str">
        <f t="shared" si="1"/>
        <v>00011109045050000120</v>
      </c>
      <c r="N45" s="64"/>
      <c r="O45" s="64"/>
      <c r="P45" s="64"/>
      <c r="Q45" s="64"/>
      <c r="R45" s="64"/>
      <c r="S45" s="64"/>
      <c r="T45" s="64"/>
      <c r="U45" s="64"/>
    </row>
    <row r="46" spans="2:21" s="65" customFormat="1" ht="22.5">
      <c r="B46" s="10" t="s">
        <v>399</v>
      </c>
      <c r="C46" s="60" t="s">
        <v>6</v>
      </c>
      <c r="D46" s="7" t="s">
        <v>70</v>
      </c>
      <c r="E46" s="159" t="s">
        <v>398</v>
      </c>
      <c r="F46" s="160"/>
      <c r="G46" s="161"/>
      <c r="H46" s="15"/>
      <c r="I46" s="2">
        <v>458000</v>
      </c>
      <c r="J46" s="3">
        <v>186210.2</v>
      </c>
      <c r="K46" s="61">
        <f t="shared" si="0"/>
        <v>271789.8</v>
      </c>
      <c r="L46" s="62"/>
      <c r="M46" s="63" t="str">
        <f t="shared" si="1"/>
        <v>00011201010010000120</v>
      </c>
      <c r="N46" s="64"/>
      <c r="O46" s="64"/>
      <c r="P46" s="64"/>
      <c r="Q46" s="64"/>
      <c r="R46" s="64"/>
      <c r="S46" s="64"/>
      <c r="T46" s="64"/>
      <c r="U46" s="64"/>
    </row>
    <row r="47" spans="2:21" s="65" customFormat="1" ht="22.5">
      <c r="B47" s="10" t="s">
        <v>401</v>
      </c>
      <c r="C47" s="60" t="s">
        <v>6</v>
      </c>
      <c r="D47" s="7" t="s">
        <v>70</v>
      </c>
      <c r="E47" s="159" t="s">
        <v>400</v>
      </c>
      <c r="F47" s="160"/>
      <c r="G47" s="161"/>
      <c r="H47" s="15"/>
      <c r="I47" s="2">
        <v>94700</v>
      </c>
      <c r="J47" s="3">
        <v>130376.28</v>
      </c>
      <c r="K47" s="61">
        <f t="shared" si="0"/>
        <v>0</v>
      </c>
      <c r="L47" s="62"/>
      <c r="M47" s="63" t="str">
        <f t="shared" si="1"/>
        <v>00011201030010000120</v>
      </c>
      <c r="N47" s="64"/>
      <c r="O47" s="64"/>
      <c r="P47" s="64"/>
      <c r="Q47" s="64"/>
      <c r="R47" s="64"/>
      <c r="S47" s="64"/>
      <c r="T47" s="64"/>
      <c r="U47" s="64"/>
    </row>
    <row r="48" spans="2:21" s="65" customFormat="1" ht="12.75">
      <c r="B48" s="10" t="s">
        <v>403</v>
      </c>
      <c r="C48" s="60" t="s">
        <v>6</v>
      </c>
      <c r="D48" s="7" t="s">
        <v>70</v>
      </c>
      <c r="E48" s="159" t="s">
        <v>402</v>
      </c>
      <c r="F48" s="160"/>
      <c r="G48" s="161"/>
      <c r="H48" s="15"/>
      <c r="I48" s="2">
        <v>679500</v>
      </c>
      <c r="J48" s="3">
        <v>613069.92</v>
      </c>
      <c r="K48" s="61">
        <f t="shared" si="0"/>
        <v>66430.08</v>
      </c>
      <c r="L48" s="62"/>
      <c r="M48" s="63" t="str">
        <f t="shared" si="1"/>
        <v>00011201041010000120</v>
      </c>
      <c r="N48" s="64"/>
      <c r="O48" s="64"/>
      <c r="P48" s="64"/>
      <c r="Q48" s="64"/>
      <c r="R48" s="64"/>
      <c r="S48" s="64"/>
      <c r="T48" s="64"/>
      <c r="U48" s="64"/>
    </row>
    <row r="49" spans="2:21" s="65" customFormat="1" ht="12.75">
      <c r="B49" s="10" t="s">
        <v>405</v>
      </c>
      <c r="C49" s="60" t="s">
        <v>6</v>
      </c>
      <c r="D49" s="7" t="s">
        <v>70</v>
      </c>
      <c r="E49" s="159" t="s">
        <v>404</v>
      </c>
      <c r="F49" s="160"/>
      <c r="G49" s="161"/>
      <c r="H49" s="15"/>
      <c r="I49" s="2">
        <v>418400</v>
      </c>
      <c r="J49" s="3">
        <v>300057</v>
      </c>
      <c r="K49" s="61">
        <f t="shared" si="0"/>
        <v>118343</v>
      </c>
      <c r="L49" s="62"/>
      <c r="M49" s="63" t="str">
        <f t="shared" si="1"/>
        <v>00011201042010000120</v>
      </c>
      <c r="N49" s="64"/>
      <c r="O49" s="64"/>
      <c r="P49" s="64"/>
      <c r="Q49" s="64"/>
      <c r="R49" s="64"/>
      <c r="S49" s="64"/>
      <c r="T49" s="64"/>
      <c r="U49" s="64"/>
    </row>
    <row r="50" spans="2:21" s="65" customFormat="1" ht="22.5">
      <c r="B50" s="10" t="s">
        <v>407</v>
      </c>
      <c r="C50" s="60" t="s">
        <v>6</v>
      </c>
      <c r="D50" s="7" t="s">
        <v>70</v>
      </c>
      <c r="E50" s="159" t="s">
        <v>406</v>
      </c>
      <c r="F50" s="160"/>
      <c r="G50" s="161"/>
      <c r="H50" s="15"/>
      <c r="I50" s="2">
        <v>44700</v>
      </c>
      <c r="J50" s="3">
        <v>14884.83</v>
      </c>
      <c r="K50" s="61">
        <f aca="true" t="shared" si="2" ref="K50:K81">IF(IF(I50="",0,I50)=0,0,(IF(I50&gt;0,IF(J50&gt;I50,0,I50-J50),IF(J50&gt;I50,I50-J50,0))))</f>
        <v>29815.17</v>
      </c>
      <c r="L50" s="62"/>
      <c r="M50" s="63" t="str">
        <f aca="true" t="shared" si="3" ref="M50:M81">IF(D50="","000",D50)&amp;IF(E50="","00000000000000000",E50)</f>
        <v>00011302995050000130</v>
      </c>
      <c r="N50" s="64"/>
      <c r="O50" s="64"/>
      <c r="P50" s="64"/>
      <c r="Q50" s="64"/>
      <c r="R50" s="64"/>
      <c r="S50" s="64"/>
      <c r="T50" s="64"/>
      <c r="U50" s="64"/>
    </row>
    <row r="51" spans="2:21" s="65" customFormat="1" ht="78.75">
      <c r="B51" s="10" t="s">
        <v>409</v>
      </c>
      <c r="C51" s="60" t="s">
        <v>6</v>
      </c>
      <c r="D51" s="7" t="s">
        <v>70</v>
      </c>
      <c r="E51" s="159" t="s">
        <v>408</v>
      </c>
      <c r="F51" s="160"/>
      <c r="G51" s="161"/>
      <c r="H51" s="15"/>
      <c r="I51" s="2">
        <v>9960000</v>
      </c>
      <c r="J51" s="3">
        <v>301053.97</v>
      </c>
      <c r="K51" s="61">
        <f t="shared" si="2"/>
        <v>9658946.03</v>
      </c>
      <c r="L51" s="62"/>
      <c r="M51" s="63" t="str">
        <f t="shared" si="3"/>
        <v>00011402053050000410</v>
      </c>
      <c r="N51" s="64"/>
      <c r="O51" s="64"/>
      <c r="P51" s="64"/>
      <c r="Q51" s="64"/>
      <c r="R51" s="64"/>
      <c r="S51" s="64"/>
      <c r="T51" s="64"/>
      <c r="U51" s="64"/>
    </row>
    <row r="52" spans="2:21" s="65" customFormat="1" ht="78.75">
      <c r="B52" s="10" t="s">
        <v>411</v>
      </c>
      <c r="C52" s="60" t="s">
        <v>6</v>
      </c>
      <c r="D52" s="7" t="s">
        <v>70</v>
      </c>
      <c r="E52" s="159" t="s">
        <v>410</v>
      </c>
      <c r="F52" s="160"/>
      <c r="G52" s="161"/>
      <c r="H52" s="15"/>
      <c r="I52" s="2">
        <v>0</v>
      </c>
      <c r="J52" s="3">
        <v>30000</v>
      </c>
      <c r="K52" s="61">
        <f t="shared" si="2"/>
        <v>0</v>
      </c>
      <c r="L52" s="62"/>
      <c r="M52" s="63" t="str">
        <f t="shared" si="3"/>
        <v>00011402053050000440</v>
      </c>
      <c r="N52" s="64"/>
      <c r="O52" s="64"/>
      <c r="P52" s="64"/>
      <c r="Q52" s="64"/>
      <c r="R52" s="64"/>
      <c r="S52" s="64"/>
      <c r="T52" s="64"/>
      <c r="U52" s="64"/>
    </row>
    <row r="53" spans="2:21" s="65" customFormat="1" ht="56.25">
      <c r="B53" s="10" t="s">
        <v>413</v>
      </c>
      <c r="C53" s="60" t="s">
        <v>6</v>
      </c>
      <c r="D53" s="7" t="s">
        <v>70</v>
      </c>
      <c r="E53" s="159" t="s">
        <v>412</v>
      </c>
      <c r="F53" s="160"/>
      <c r="G53" s="161"/>
      <c r="H53" s="15"/>
      <c r="I53" s="2">
        <v>48500000</v>
      </c>
      <c r="J53" s="3">
        <v>1604143.25</v>
      </c>
      <c r="K53" s="61">
        <f t="shared" si="2"/>
        <v>46895856.75</v>
      </c>
      <c r="L53" s="62"/>
      <c r="M53" s="63" t="str">
        <f t="shared" si="3"/>
        <v>00011406013050000430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 ht="45">
      <c r="B54" s="10" t="s">
        <v>415</v>
      </c>
      <c r="C54" s="60" t="s">
        <v>6</v>
      </c>
      <c r="D54" s="7" t="s">
        <v>70</v>
      </c>
      <c r="E54" s="159" t="s">
        <v>414</v>
      </c>
      <c r="F54" s="160"/>
      <c r="G54" s="161"/>
      <c r="H54" s="15"/>
      <c r="I54" s="2">
        <v>500000</v>
      </c>
      <c r="J54" s="3">
        <v>350496.13</v>
      </c>
      <c r="K54" s="61">
        <f t="shared" si="2"/>
        <v>149503.87</v>
      </c>
      <c r="L54" s="62"/>
      <c r="M54" s="63" t="str">
        <f t="shared" si="3"/>
        <v>00011406013130000430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 ht="78.75">
      <c r="B55" s="10" t="s">
        <v>417</v>
      </c>
      <c r="C55" s="60" t="s">
        <v>6</v>
      </c>
      <c r="D55" s="7" t="s">
        <v>70</v>
      </c>
      <c r="E55" s="159" t="s">
        <v>416</v>
      </c>
      <c r="F55" s="160"/>
      <c r="G55" s="161"/>
      <c r="H55" s="15"/>
      <c r="I55" s="2">
        <v>190000</v>
      </c>
      <c r="J55" s="3">
        <v>139660.84</v>
      </c>
      <c r="K55" s="61">
        <f t="shared" si="2"/>
        <v>50339.16</v>
      </c>
      <c r="L55" s="62"/>
      <c r="M55" s="63" t="str">
        <f t="shared" si="3"/>
        <v>00011406313050000430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 ht="67.5">
      <c r="B56" s="10" t="s">
        <v>419</v>
      </c>
      <c r="C56" s="60" t="s">
        <v>6</v>
      </c>
      <c r="D56" s="7" t="s">
        <v>70</v>
      </c>
      <c r="E56" s="159" t="s">
        <v>418</v>
      </c>
      <c r="F56" s="160"/>
      <c r="G56" s="161"/>
      <c r="H56" s="15"/>
      <c r="I56" s="2">
        <v>45000</v>
      </c>
      <c r="J56" s="3">
        <v>80994.97</v>
      </c>
      <c r="K56" s="61">
        <f t="shared" si="2"/>
        <v>0</v>
      </c>
      <c r="L56" s="62"/>
      <c r="M56" s="63" t="str">
        <f t="shared" si="3"/>
        <v>00011406313130000430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67.5">
      <c r="B57" s="10" t="s">
        <v>421</v>
      </c>
      <c r="C57" s="60" t="s">
        <v>6</v>
      </c>
      <c r="D57" s="7" t="s">
        <v>70</v>
      </c>
      <c r="E57" s="159" t="s">
        <v>420</v>
      </c>
      <c r="F57" s="160"/>
      <c r="G57" s="161"/>
      <c r="H57" s="15"/>
      <c r="I57" s="2">
        <v>17000</v>
      </c>
      <c r="J57" s="3">
        <v>25558.89</v>
      </c>
      <c r="K57" s="61">
        <f t="shared" si="2"/>
        <v>0</v>
      </c>
      <c r="L57" s="62"/>
      <c r="M57" s="63" t="str">
        <f t="shared" si="3"/>
        <v>00011601053010000140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 ht="90">
      <c r="B58" s="10" t="s">
        <v>423</v>
      </c>
      <c r="C58" s="60" t="s">
        <v>6</v>
      </c>
      <c r="D58" s="7" t="s">
        <v>70</v>
      </c>
      <c r="E58" s="159" t="s">
        <v>422</v>
      </c>
      <c r="F58" s="160"/>
      <c r="G58" s="161"/>
      <c r="H58" s="15"/>
      <c r="I58" s="2">
        <v>160000</v>
      </c>
      <c r="J58" s="3">
        <v>50684.26</v>
      </c>
      <c r="K58" s="61">
        <f t="shared" si="2"/>
        <v>109315.74</v>
      </c>
      <c r="L58" s="62"/>
      <c r="M58" s="63" t="str">
        <f t="shared" si="3"/>
        <v>00011601063010000140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 ht="67.5">
      <c r="B59" s="10" t="s">
        <v>425</v>
      </c>
      <c r="C59" s="60" t="s">
        <v>6</v>
      </c>
      <c r="D59" s="7" t="s">
        <v>70</v>
      </c>
      <c r="E59" s="159" t="s">
        <v>424</v>
      </c>
      <c r="F59" s="160"/>
      <c r="G59" s="161"/>
      <c r="H59" s="15"/>
      <c r="I59" s="2">
        <v>50000</v>
      </c>
      <c r="J59" s="3">
        <v>17538.87</v>
      </c>
      <c r="K59" s="61">
        <f t="shared" si="2"/>
        <v>32461.13</v>
      </c>
      <c r="L59" s="62"/>
      <c r="M59" s="63" t="str">
        <f t="shared" si="3"/>
        <v>00011601073010000140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 ht="67.5">
      <c r="B60" s="10" t="s">
        <v>427</v>
      </c>
      <c r="C60" s="60" t="s">
        <v>6</v>
      </c>
      <c r="D60" s="7" t="s">
        <v>70</v>
      </c>
      <c r="E60" s="159" t="s">
        <v>426</v>
      </c>
      <c r="F60" s="160"/>
      <c r="G60" s="161"/>
      <c r="H60" s="15"/>
      <c r="I60" s="2">
        <v>45000</v>
      </c>
      <c r="J60" s="3">
        <v>0</v>
      </c>
      <c r="K60" s="61">
        <f t="shared" si="2"/>
        <v>45000</v>
      </c>
      <c r="L60" s="62"/>
      <c r="M60" s="63" t="str">
        <f t="shared" si="3"/>
        <v>00011601074010000140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 ht="78.75">
      <c r="B61" s="10" t="s">
        <v>429</v>
      </c>
      <c r="C61" s="60" t="s">
        <v>6</v>
      </c>
      <c r="D61" s="7" t="s">
        <v>70</v>
      </c>
      <c r="E61" s="159" t="s">
        <v>428</v>
      </c>
      <c r="F61" s="160"/>
      <c r="G61" s="161"/>
      <c r="H61" s="15"/>
      <c r="I61" s="2">
        <v>815000</v>
      </c>
      <c r="J61" s="3">
        <v>1000</v>
      </c>
      <c r="K61" s="61">
        <f t="shared" si="2"/>
        <v>814000</v>
      </c>
      <c r="L61" s="62"/>
      <c r="M61" s="63" t="str">
        <f t="shared" si="3"/>
        <v>00011601083010000140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 ht="67.5">
      <c r="B62" s="10" t="s">
        <v>431</v>
      </c>
      <c r="C62" s="60" t="s">
        <v>6</v>
      </c>
      <c r="D62" s="7" t="s">
        <v>70</v>
      </c>
      <c r="E62" s="159" t="s">
        <v>430</v>
      </c>
      <c r="F62" s="160"/>
      <c r="G62" s="161"/>
      <c r="H62" s="15"/>
      <c r="I62" s="2">
        <v>20000</v>
      </c>
      <c r="J62" s="3">
        <v>0</v>
      </c>
      <c r="K62" s="61">
        <f t="shared" si="2"/>
        <v>20000</v>
      </c>
      <c r="L62" s="62"/>
      <c r="M62" s="63" t="str">
        <f t="shared" si="3"/>
        <v>00011601084010000140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 ht="90">
      <c r="B63" s="10" t="s">
        <v>433</v>
      </c>
      <c r="C63" s="60" t="s">
        <v>6</v>
      </c>
      <c r="D63" s="7" t="s">
        <v>70</v>
      </c>
      <c r="E63" s="159" t="s">
        <v>432</v>
      </c>
      <c r="F63" s="160"/>
      <c r="G63" s="161"/>
      <c r="H63" s="15"/>
      <c r="I63" s="2">
        <v>18000</v>
      </c>
      <c r="J63" s="3">
        <v>4145.85</v>
      </c>
      <c r="K63" s="61">
        <f t="shared" si="2"/>
        <v>13854.15</v>
      </c>
      <c r="L63" s="62"/>
      <c r="M63" s="63" t="str">
        <f t="shared" si="3"/>
        <v>00011601143010000140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 ht="101.25">
      <c r="B64" s="10" t="s">
        <v>435</v>
      </c>
      <c r="C64" s="60" t="s">
        <v>6</v>
      </c>
      <c r="D64" s="7" t="s">
        <v>70</v>
      </c>
      <c r="E64" s="159" t="s">
        <v>434</v>
      </c>
      <c r="F64" s="160"/>
      <c r="G64" s="161"/>
      <c r="H64" s="15"/>
      <c r="I64" s="2">
        <v>29000</v>
      </c>
      <c r="J64" s="3">
        <v>4750.02</v>
      </c>
      <c r="K64" s="61">
        <f t="shared" si="2"/>
        <v>24249.98</v>
      </c>
      <c r="L64" s="62"/>
      <c r="M64" s="63" t="str">
        <f t="shared" si="3"/>
        <v>00011601153010000140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 ht="78.75">
      <c r="B65" s="10" t="s">
        <v>437</v>
      </c>
      <c r="C65" s="60" t="s">
        <v>6</v>
      </c>
      <c r="D65" s="7" t="s">
        <v>70</v>
      </c>
      <c r="E65" s="159" t="s">
        <v>436</v>
      </c>
      <c r="F65" s="160"/>
      <c r="G65" s="161"/>
      <c r="H65" s="15"/>
      <c r="I65" s="2">
        <v>1000</v>
      </c>
      <c r="J65" s="3">
        <v>0</v>
      </c>
      <c r="K65" s="61">
        <f t="shared" si="2"/>
        <v>1000</v>
      </c>
      <c r="L65" s="62"/>
      <c r="M65" s="63" t="str">
        <f t="shared" si="3"/>
        <v>00011601173010000140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 ht="101.25">
      <c r="B66" s="10" t="s">
        <v>439</v>
      </c>
      <c r="C66" s="60" t="s">
        <v>6</v>
      </c>
      <c r="D66" s="7" t="s">
        <v>70</v>
      </c>
      <c r="E66" s="159" t="s">
        <v>438</v>
      </c>
      <c r="F66" s="160"/>
      <c r="G66" s="161"/>
      <c r="H66" s="15"/>
      <c r="I66" s="2">
        <v>6000</v>
      </c>
      <c r="J66" s="3">
        <v>12500</v>
      </c>
      <c r="K66" s="61">
        <f t="shared" si="2"/>
        <v>0</v>
      </c>
      <c r="L66" s="62"/>
      <c r="M66" s="63" t="str">
        <f t="shared" si="3"/>
        <v>00011601183010000140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 ht="67.5">
      <c r="B67" s="10" t="s">
        <v>440</v>
      </c>
      <c r="C67" s="60" t="s">
        <v>6</v>
      </c>
      <c r="D67" s="7" t="s">
        <v>70</v>
      </c>
      <c r="E67" s="159" t="s">
        <v>441</v>
      </c>
      <c r="F67" s="160"/>
      <c r="G67" s="161"/>
      <c r="H67" s="15"/>
      <c r="I67" s="2">
        <v>344000</v>
      </c>
      <c r="J67" s="3">
        <v>32232.75</v>
      </c>
      <c r="K67" s="61">
        <f t="shared" si="2"/>
        <v>311767.25</v>
      </c>
      <c r="L67" s="62"/>
      <c r="M67" s="63" t="str">
        <f t="shared" si="3"/>
        <v>00011601193010000140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 ht="67.5">
      <c r="B68" s="10" t="s">
        <v>442</v>
      </c>
      <c r="C68" s="60" t="s">
        <v>6</v>
      </c>
      <c r="D68" s="7" t="s">
        <v>70</v>
      </c>
      <c r="E68" s="159" t="s">
        <v>443</v>
      </c>
      <c r="F68" s="160"/>
      <c r="G68" s="161"/>
      <c r="H68" s="15"/>
      <c r="I68" s="2">
        <v>55000</v>
      </c>
      <c r="J68" s="3">
        <v>-10700</v>
      </c>
      <c r="K68" s="61">
        <f t="shared" si="2"/>
        <v>65700</v>
      </c>
      <c r="L68" s="62"/>
      <c r="M68" s="63" t="str">
        <f t="shared" si="3"/>
        <v>00011601194010000140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 ht="78.75">
      <c r="B69" s="10" t="s">
        <v>444</v>
      </c>
      <c r="C69" s="60" t="s">
        <v>6</v>
      </c>
      <c r="D69" s="7" t="s">
        <v>70</v>
      </c>
      <c r="E69" s="159" t="s">
        <v>445</v>
      </c>
      <c r="F69" s="160"/>
      <c r="G69" s="161"/>
      <c r="H69" s="15"/>
      <c r="I69" s="2">
        <v>601000</v>
      </c>
      <c r="J69" s="3">
        <v>198266.57</v>
      </c>
      <c r="K69" s="61">
        <f t="shared" si="2"/>
        <v>402733.43</v>
      </c>
      <c r="L69" s="62"/>
      <c r="M69" s="63" t="str">
        <f t="shared" si="3"/>
        <v>00011601203010000140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 ht="123.75">
      <c r="B70" s="10" t="s">
        <v>446</v>
      </c>
      <c r="C70" s="60" t="s">
        <v>6</v>
      </c>
      <c r="D70" s="7" t="s">
        <v>70</v>
      </c>
      <c r="E70" s="159" t="s">
        <v>447</v>
      </c>
      <c r="F70" s="160"/>
      <c r="G70" s="161"/>
      <c r="H70" s="15"/>
      <c r="I70" s="2">
        <v>70000</v>
      </c>
      <c r="J70" s="3">
        <v>0</v>
      </c>
      <c r="K70" s="61">
        <f t="shared" si="2"/>
        <v>70000</v>
      </c>
      <c r="L70" s="62"/>
      <c r="M70" s="63" t="str">
        <f t="shared" si="3"/>
        <v>00011601333010000140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 ht="45">
      <c r="B71" s="10" t="s">
        <v>448</v>
      </c>
      <c r="C71" s="60" t="s">
        <v>6</v>
      </c>
      <c r="D71" s="7" t="s">
        <v>70</v>
      </c>
      <c r="E71" s="159" t="s">
        <v>449</v>
      </c>
      <c r="F71" s="160"/>
      <c r="G71" s="161"/>
      <c r="H71" s="15"/>
      <c r="I71" s="2">
        <v>38100</v>
      </c>
      <c r="J71" s="3">
        <v>25325.12</v>
      </c>
      <c r="K71" s="61">
        <f t="shared" si="2"/>
        <v>12774.88</v>
      </c>
      <c r="L71" s="62"/>
      <c r="M71" s="63" t="str">
        <f t="shared" si="3"/>
        <v>00011602020020000140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 ht="67.5">
      <c r="B72" s="10" t="s">
        <v>450</v>
      </c>
      <c r="C72" s="60" t="s">
        <v>6</v>
      </c>
      <c r="D72" s="7" t="s">
        <v>70</v>
      </c>
      <c r="E72" s="159" t="s">
        <v>451</v>
      </c>
      <c r="F72" s="160"/>
      <c r="G72" s="161"/>
      <c r="H72" s="15"/>
      <c r="I72" s="2">
        <v>154500</v>
      </c>
      <c r="J72" s="3">
        <v>47783.45</v>
      </c>
      <c r="K72" s="61">
        <f t="shared" si="2"/>
        <v>106716.55</v>
      </c>
      <c r="L72" s="62"/>
      <c r="M72" s="63" t="str">
        <f t="shared" si="3"/>
        <v>00011607010050000140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 ht="67.5">
      <c r="B73" s="10" t="s">
        <v>452</v>
      </c>
      <c r="C73" s="60" t="s">
        <v>6</v>
      </c>
      <c r="D73" s="7" t="s">
        <v>70</v>
      </c>
      <c r="E73" s="159" t="s">
        <v>453</v>
      </c>
      <c r="F73" s="160"/>
      <c r="G73" s="161"/>
      <c r="H73" s="15"/>
      <c r="I73" s="2">
        <v>134300</v>
      </c>
      <c r="J73" s="3">
        <v>91498.31</v>
      </c>
      <c r="K73" s="61">
        <f t="shared" si="2"/>
        <v>42801.69</v>
      </c>
      <c r="L73" s="62"/>
      <c r="M73" s="63" t="str">
        <f t="shared" si="3"/>
        <v>00011607090050000140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 ht="45">
      <c r="B74" s="10" t="s">
        <v>454</v>
      </c>
      <c r="C74" s="60" t="s">
        <v>6</v>
      </c>
      <c r="D74" s="7" t="s">
        <v>70</v>
      </c>
      <c r="E74" s="159" t="s">
        <v>455</v>
      </c>
      <c r="F74" s="160"/>
      <c r="G74" s="161"/>
      <c r="H74" s="15"/>
      <c r="I74" s="2">
        <v>151300</v>
      </c>
      <c r="J74" s="3">
        <v>38053.22</v>
      </c>
      <c r="K74" s="61">
        <f t="shared" si="2"/>
        <v>113246.78</v>
      </c>
      <c r="L74" s="62"/>
      <c r="M74" s="63" t="str">
        <f t="shared" si="3"/>
        <v>00011610100050000140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 ht="56.25">
      <c r="B75" s="10" t="s">
        <v>456</v>
      </c>
      <c r="C75" s="60" t="s">
        <v>6</v>
      </c>
      <c r="D75" s="7" t="s">
        <v>70</v>
      </c>
      <c r="E75" s="159" t="s">
        <v>457</v>
      </c>
      <c r="F75" s="160"/>
      <c r="G75" s="161"/>
      <c r="H75" s="15"/>
      <c r="I75" s="2">
        <v>517000</v>
      </c>
      <c r="J75" s="3">
        <v>146662.74</v>
      </c>
      <c r="K75" s="61">
        <f t="shared" si="2"/>
        <v>370337.26</v>
      </c>
      <c r="L75" s="62"/>
      <c r="M75" s="63" t="str">
        <f t="shared" si="3"/>
        <v>00011610123010000140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 ht="90">
      <c r="B76" s="10" t="s">
        <v>458</v>
      </c>
      <c r="C76" s="60" t="s">
        <v>6</v>
      </c>
      <c r="D76" s="7" t="s">
        <v>70</v>
      </c>
      <c r="E76" s="159" t="s">
        <v>459</v>
      </c>
      <c r="F76" s="160"/>
      <c r="G76" s="161"/>
      <c r="H76" s="15"/>
      <c r="I76" s="2">
        <v>199000</v>
      </c>
      <c r="J76" s="3">
        <v>304485.36</v>
      </c>
      <c r="K76" s="61">
        <f t="shared" si="2"/>
        <v>0</v>
      </c>
      <c r="L76" s="62"/>
      <c r="M76" s="63" t="str">
        <f t="shared" si="3"/>
        <v>00011611050010000140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 ht="22.5">
      <c r="B77" s="10" t="s">
        <v>460</v>
      </c>
      <c r="C77" s="60" t="s">
        <v>6</v>
      </c>
      <c r="D77" s="7" t="s">
        <v>70</v>
      </c>
      <c r="E77" s="159" t="s">
        <v>461</v>
      </c>
      <c r="F77" s="160"/>
      <c r="G77" s="161"/>
      <c r="H77" s="15"/>
      <c r="I77" s="2">
        <v>0</v>
      </c>
      <c r="J77" s="3">
        <v>-267.28</v>
      </c>
      <c r="K77" s="61">
        <f t="shared" si="2"/>
        <v>0</v>
      </c>
      <c r="L77" s="62"/>
      <c r="M77" s="63" t="str">
        <f t="shared" si="3"/>
        <v>00011701050050000180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22.5">
      <c r="B78" s="10" t="s">
        <v>462</v>
      </c>
      <c r="C78" s="60" t="s">
        <v>6</v>
      </c>
      <c r="D78" s="7" t="s">
        <v>70</v>
      </c>
      <c r="E78" s="159" t="s">
        <v>463</v>
      </c>
      <c r="F78" s="160"/>
      <c r="G78" s="161"/>
      <c r="H78" s="15"/>
      <c r="I78" s="2">
        <v>1091400</v>
      </c>
      <c r="J78" s="3">
        <v>711723.38</v>
      </c>
      <c r="K78" s="61">
        <f t="shared" si="2"/>
        <v>379676.62</v>
      </c>
      <c r="L78" s="62"/>
      <c r="M78" s="63" t="str">
        <f t="shared" si="3"/>
        <v>00011705050050000180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 ht="22.5">
      <c r="B79" s="10" t="s">
        <v>464</v>
      </c>
      <c r="C79" s="60" t="s">
        <v>6</v>
      </c>
      <c r="D79" s="7" t="s">
        <v>70</v>
      </c>
      <c r="E79" s="159" t="s">
        <v>465</v>
      </c>
      <c r="F79" s="160"/>
      <c r="G79" s="161"/>
      <c r="H79" s="15"/>
      <c r="I79" s="2">
        <v>255000</v>
      </c>
      <c r="J79" s="3">
        <v>255000</v>
      </c>
      <c r="K79" s="61">
        <f t="shared" si="2"/>
        <v>0</v>
      </c>
      <c r="L79" s="62"/>
      <c r="M79" s="63" t="str">
        <f t="shared" si="3"/>
        <v>00011715030050000150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 ht="33.75">
      <c r="B80" s="10" t="s">
        <v>466</v>
      </c>
      <c r="C80" s="60" t="s">
        <v>6</v>
      </c>
      <c r="D80" s="7" t="s">
        <v>70</v>
      </c>
      <c r="E80" s="159" t="s">
        <v>467</v>
      </c>
      <c r="F80" s="160"/>
      <c r="G80" s="161"/>
      <c r="H80" s="15"/>
      <c r="I80" s="2">
        <v>33685900</v>
      </c>
      <c r="J80" s="3">
        <v>31099300</v>
      </c>
      <c r="K80" s="61">
        <f t="shared" si="2"/>
        <v>2586600</v>
      </c>
      <c r="L80" s="62"/>
      <c r="M80" s="63" t="str">
        <f t="shared" si="3"/>
        <v>00020215001050000150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 ht="90">
      <c r="B81" s="10" t="s">
        <v>468</v>
      </c>
      <c r="C81" s="60" t="s">
        <v>6</v>
      </c>
      <c r="D81" s="7" t="s">
        <v>70</v>
      </c>
      <c r="E81" s="159" t="s">
        <v>469</v>
      </c>
      <c r="F81" s="160"/>
      <c r="G81" s="161"/>
      <c r="H81" s="15"/>
      <c r="I81" s="2">
        <v>519007.62</v>
      </c>
      <c r="J81" s="3">
        <v>0</v>
      </c>
      <c r="K81" s="61">
        <f t="shared" si="2"/>
        <v>519007.62</v>
      </c>
      <c r="L81" s="62"/>
      <c r="M81" s="63" t="str">
        <f t="shared" si="3"/>
        <v>00020220299050000150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 ht="67.5">
      <c r="B82" s="10" t="s">
        <v>470</v>
      </c>
      <c r="C82" s="60" t="s">
        <v>6</v>
      </c>
      <c r="D82" s="7" t="s">
        <v>70</v>
      </c>
      <c r="E82" s="159" t="s">
        <v>471</v>
      </c>
      <c r="F82" s="160"/>
      <c r="G82" s="161"/>
      <c r="H82" s="15"/>
      <c r="I82" s="2">
        <v>16051.77</v>
      </c>
      <c r="J82" s="3">
        <v>0</v>
      </c>
      <c r="K82" s="61">
        <f aca="true" t="shared" si="4" ref="K82:K113">IF(IF(I82="",0,I82)=0,0,(IF(I82&gt;0,IF(J82&gt;I82,0,I82-J82),IF(J82&gt;I82,I82-J82,0))))</f>
        <v>16051.77</v>
      </c>
      <c r="L82" s="62"/>
      <c r="M82" s="63" t="str">
        <f aca="true" t="shared" si="5" ref="M82:M108">IF(D82="","000",D82)&amp;IF(E82="","00000000000000000",E82)</f>
        <v>00020220302050000150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 ht="67.5">
      <c r="B83" s="10" t="s">
        <v>472</v>
      </c>
      <c r="C83" s="60" t="s">
        <v>6</v>
      </c>
      <c r="D83" s="7" t="s">
        <v>70</v>
      </c>
      <c r="E83" s="159" t="s">
        <v>473</v>
      </c>
      <c r="F83" s="160"/>
      <c r="G83" s="161"/>
      <c r="H83" s="15"/>
      <c r="I83" s="2">
        <v>2554566.66</v>
      </c>
      <c r="J83" s="3">
        <v>1277283.33</v>
      </c>
      <c r="K83" s="61">
        <f t="shared" si="4"/>
        <v>1277283.33</v>
      </c>
      <c r="L83" s="62"/>
      <c r="M83" s="63" t="str">
        <f t="shared" si="5"/>
        <v>00020225098050000150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 ht="56.25">
      <c r="B84" s="10" t="s">
        <v>474</v>
      </c>
      <c r="C84" s="60" t="s">
        <v>6</v>
      </c>
      <c r="D84" s="7" t="s">
        <v>70</v>
      </c>
      <c r="E84" s="159" t="s">
        <v>475</v>
      </c>
      <c r="F84" s="160"/>
      <c r="G84" s="161"/>
      <c r="H84" s="15"/>
      <c r="I84" s="2">
        <v>2588182.21</v>
      </c>
      <c r="J84" s="3">
        <v>0</v>
      </c>
      <c r="K84" s="61">
        <f t="shared" si="4"/>
        <v>2588182.21</v>
      </c>
      <c r="L84" s="62"/>
      <c r="M84" s="63" t="str">
        <f t="shared" si="5"/>
        <v>00020225299050000150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 ht="56.25">
      <c r="B85" s="10" t="s">
        <v>476</v>
      </c>
      <c r="C85" s="60" t="s">
        <v>6</v>
      </c>
      <c r="D85" s="7" t="s">
        <v>70</v>
      </c>
      <c r="E85" s="159" t="s">
        <v>477</v>
      </c>
      <c r="F85" s="160"/>
      <c r="G85" s="161"/>
      <c r="H85" s="15"/>
      <c r="I85" s="2">
        <v>36784638</v>
      </c>
      <c r="J85" s="3">
        <v>19454763.47</v>
      </c>
      <c r="K85" s="61">
        <f t="shared" si="4"/>
        <v>17329874.53</v>
      </c>
      <c r="L85" s="62"/>
      <c r="M85" s="63" t="str">
        <f t="shared" si="5"/>
        <v>00020225304050000150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 ht="67.5">
      <c r="B86" s="10" t="s">
        <v>478</v>
      </c>
      <c r="C86" s="60" t="s">
        <v>6</v>
      </c>
      <c r="D86" s="7" t="s">
        <v>70</v>
      </c>
      <c r="E86" s="159" t="s">
        <v>479</v>
      </c>
      <c r="F86" s="160"/>
      <c r="G86" s="161"/>
      <c r="H86" s="15"/>
      <c r="I86" s="2">
        <v>560421.81</v>
      </c>
      <c r="J86" s="3">
        <v>560421.81</v>
      </c>
      <c r="K86" s="61">
        <f t="shared" si="4"/>
        <v>0</v>
      </c>
      <c r="L86" s="62"/>
      <c r="M86" s="63" t="str">
        <f t="shared" si="5"/>
        <v>00020225412050000150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 ht="45">
      <c r="B87" s="10" t="s">
        <v>480</v>
      </c>
      <c r="C87" s="60" t="s">
        <v>6</v>
      </c>
      <c r="D87" s="7" t="s">
        <v>70</v>
      </c>
      <c r="E87" s="159" t="s">
        <v>481</v>
      </c>
      <c r="F87" s="160"/>
      <c r="G87" s="161"/>
      <c r="H87" s="15"/>
      <c r="I87" s="2">
        <v>900400</v>
      </c>
      <c r="J87" s="3">
        <v>900400</v>
      </c>
      <c r="K87" s="61">
        <f t="shared" si="4"/>
        <v>0</v>
      </c>
      <c r="L87" s="62"/>
      <c r="M87" s="63" t="str">
        <f t="shared" si="5"/>
        <v>00020225467050000150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 ht="33.75">
      <c r="B88" s="10" t="s">
        <v>482</v>
      </c>
      <c r="C88" s="60" t="s">
        <v>6</v>
      </c>
      <c r="D88" s="7" t="s">
        <v>70</v>
      </c>
      <c r="E88" s="159" t="s">
        <v>483</v>
      </c>
      <c r="F88" s="160"/>
      <c r="G88" s="161"/>
      <c r="H88" s="15"/>
      <c r="I88" s="2">
        <v>9207998.89</v>
      </c>
      <c r="J88" s="3">
        <v>3300583.79</v>
      </c>
      <c r="K88" s="61">
        <f t="shared" si="4"/>
        <v>5907415.1</v>
      </c>
      <c r="L88" s="62"/>
      <c r="M88" s="63" t="str">
        <f t="shared" si="5"/>
        <v>00020225497050000150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 ht="22.5">
      <c r="B89" s="10" t="s">
        <v>484</v>
      </c>
      <c r="C89" s="60" t="s">
        <v>6</v>
      </c>
      <c r="D89" s="7" t="s">
        <v>70</v>
      </c>
      <c r="E89" s="159" t="s">
        <v>485</v>
      </c>
      <c r="F89" s="160"/>
      <c r="G89" s="161"/>
      <c r="H89" s="15"/>
      <c r="I89" s="2">
        <v>6128840</v>
      </c>
      <c r="J89" s="3">
        <v>6022620</v>
      </c>
      <c r="K89" s="61">
        <f t="shared" si="4"/>
        <v>106220</v>
      </c>
      <c r="L89" s="62"/>
      <c r="M89" s="63" t="str">
        <f t="shared" si="5"/>
        <v>00020225519050000150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 ht="12.75">
      <c r="B90" s="10" t="s">
        <v>486</v>
      </c>
      <c r="C90" s="60" t="s">
        <v>6</v>
      </c>
      <c r="D90" s="7" t="s">
        <v>70</v>
      </c>
      <c r="E90" s="159" t="s">
        <v>487</v>
      </c>
      <c r="F90" s="160"/>
      <c r="G90" s="161"/>
      <c r="H90" s="15"/>
      <c r="I90" s="2">
        <v>138025800</v>
      </c>
      <c r="J90" s="3">
        <v>64426480.47</v>
      </c>
      <c r="K90" s="61">
        <f t="shared" si="4"/>
        <v>73599319.53</v>
      </c>
      <c r="L90" s="62"/>
      <c r="M90" s="63" t="str">
        <f t="shared" si="5"/>
        <v>00020229999050000150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 ht="33.75">
      <c r="B91" s="10" t="s">
        <v>488</v>
      </c>
      <c r="C91" s="60" t="s">
        <v>6</v>
      </c>
      <c r="D91" s="7" t="s">
        <v>70</v>
      </c>
      <c r="E91" s="159" t="s">
        <v>489</v>
      </c>
      <c r="F91" s="160"/>
      <c r="G91" s="161"/>
      <c r="H91" s="15"/>
      <c r="I91" s="2">
        <v>4488500</v>
      </c>
      <c r="J91" s="3">
        <v>2608800</v>
      </c>
      <c r="K91" s="61">
        <f t="shared" si="4"/>
        <v>1879700</v>
      </c>
      <c r="L91" s="62"/>
      <c r="M91" s="63" t="str">
        <f t="shared" si="5"/>
        <v>00020230021050000150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 ht="33.75">
      <c r="B92" s="10" t="s">
        <v>490</v>
      </c>
      <c r="C92" s="60" t="s">
        <v>6</v>
      </c>
      <c r="D92" s="7" t="s">
        <v>70</v>
      </c>
      <c r="E92" s="159" t="s">
        <v>491</v>
      </c>
      <c r="F92" s="160"/>
      <c r="G92" s="161"/>
      <c r="H92" s="15"/>
      <c r="I92" s="2">
        <v>533994000</v>
      </c>
      <c r="J92" s="3">
        <v>222943496</v>
      </c>
      <c r="K92" s="61">
        <f t="shared" si="4"/>
        <v>311050504</v>
      </c>
      <c r="L92" s="62"/>
      <c r="M92" s="63" t="str">
        <f t="shared" si="5"/>
        <v>00020230024050000150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 ht="56.25">
      <c r="B93" s="10" t="s">
        <v>492</v>
      </c>
      <c r="C93" s="60" t="s">
        <v>6</v>
      </c>
      <c r="D93" s="7" t="s">
        <v>70</v>
      </c>
      <c r="E93" s="159" t="s">
        <v>493</v>
      </c>
      <c r="F93" s="160"/>
      <c r="G93" s="161"/>
      <c r="H93" s="15"/>
      <c r="I93" s="2">
        <v>33832600</v>
      </c>
      <c r="J93" s="3">
        <v>12680000</v>
      </c>
      <c r="K93" s="61">
        <f t="shared" si="4"/>
        <v>21152600</v>
      </c>
      <c r="L93" s="62"/>
      <c r="M93" s="63" t="str">
        <f t="shared" si="5"/>
        <v>00020230027050000150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 ht="67.5">
      <c r="B94" s="10" t="s">
        <v>494</v>
      </c>
      <c r="C94" s="60" t="s">
        <v>6</v>
      </c>
      <c r="D94" s="7" t="s">
        <v>70</v>
      </c>
      <c r="E94" s="159" t="s">
        <v>495</v>
      </c>
      <c r="F94" s="160"/>
      <c r="G94" s="161"/>
      <c r="H94" s="15"/>
      <c r="I94" s="2">
        <v>5552600</v>
      </c>
      <c r="J94" s="3">
        <v>1465000</v>
      </c>
      <c r="K94" s="61">
        <f t="shared" si="4"/>
        <v>4087600</v>
      </c>
      <c r="L94" s="62"/>
      <c r="M94" s="63" t="str">
        <f t="shared" si="5"/>
        <v>00020230029050000150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 ht="56.25">
      <c r="B95" s="10" t="s">
        <v>496</v>
      </c>
      <c r="C95" s="60" t="s">
        <v>6</v>
      </c>
      <c r="D95" s="7" t="s">
        <v>70</v>
      </c>
      <c r="E95" s="159" t="s">
        <v>497</v>
      </c>
      <c r="F95" s="160"/>
      <c r="G95" s="161"/>
      <c r="H95" s="15"/>
      <c r="I95" s="2">
        <v>36861400</v>
      </c>
      <c r="J95" s="3">
        <v>5913333.32</v>
      </c>
      <c r="K95" s="61">
        <f t="shared" si="4"/>
        <v>30948066.68</v>
      </c>
      <c r="L95" s="62"/>
      <c r="M95" s="63" t="str">
        <f t="shared" si="5"/>
        <v>00020235082050000150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 ht="45">
      <c r="B96" s="10" t="s">
        <v>498</v>
      </c>
      <c r="C96" s="60" t="s">
        <v>6</v>
      </c>
      <c r="D96" s="7" t="s">
        <v>70</v>
      </c>
      <c r="E96" s="159" t="s">
        <v>499</v>
      </c>
      <c r="F96" s="160"/>
      <c r="G96" s="161"/>
      <c r="H96" s="15"/>
      <c r="I96" s="2">
        <v>1495600</v>
      </c>
      <c r="J96" s="3">
        <v>747400</v>
      </c>
      <c r="K96" s="61">
        <f t="shared" si="4"/>
        <v>748200</v>
      </c>
      <c r="L96" s="62"/>
      <c r="M96" s="63" t="str">
        <f t="shared" si="5"/>
        <v>00020235118050000150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 ht="56.25">
      <c r="B97" s="10" t="s">
        <v>500</v>
      </c>
      <c r="C97" s="60" t="s">
        <v>6</v>
      </c>
      <c r="D97" s="7" t="s">
        <v>70</v>
      </c>
      <c r="E97" s="159" t="s">
        <v>501</v>
      </c>
      <c r="F97" s="160"/>
      <c r="G97" s="161"/>
      <c r="H97" s="15"/>
      <c r="I97" s="2">
        <v>14100</v>
      </c>
      <c r="J97" s="3">
        <v>14100</v>
      </c>
      <c r="K97" s="61">
        <f t="shared" si="4"/>
        <v>0</v>
      </c>
      <c r="L97" s="62"/>
      <c r="M97" s="63" t="str">
        <f t="shared" si="5"/>
        <v>00020235120050000150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 ht="101.25">
      <c r="B98" s="10" t="s">
        <v>502</v>
      </c>
      <c r="C98" s="60" t="s">
        <v>6</v>
      </c>
      <c r="D98" s="7" t="s">
        <v>70</v>
      </c>
      <c r="E98" s="159" t="s">
        <v>503</v>
      </c>
      <c r="F98" s="160"/>
      <c r="G98" s="161"/>
      <c r="H98" s="15"/>
      <c r="I98" s="2">
        <v>25701480</v>
      </c>
      <c r="J98" s="3">
        <v>14979170</v>
      </c>
      <c r="K98" s="61">
        <f t="shared" si="4"/>
        <v>10722310</v>
      </c>
      <c r="L98" s="62"/>
      <c r="M98" s="63" t="str">
        <f t="shared" si="5"/>
        <v>00020235303050000150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 ht="33.75">
      <c r="B99" s="10" t="s">
        <v>504</v>
      </c>
      <c r="C99" s="60" t="s">
        <v>6</v>
      </c>
      <c r="D99" s="7" t="s">
        <v>70</v>
      </c>
      <c r="E99" s="159" t="s">
        <v>505</v>
      </c>
      <c r="F99" s="160"/>
      <c r="G99" s="161"/>
      <c r="H99" s="15"/>
      <c r="I99" s="2">
        <v>3050600</v>
      </c>
      <c r="J99" s="3">
        <v>1103845.21</v>
      </c>
      <c r="K99" s="61">
        <f t="shared" si="4"/>
        <v>1946754.79</v>
      </c>
      <c r="L99" s="62"/>
      <c r="M99" s="63" t="str">
        <f t="shared" si="5"/>
        <v>00020235930050000150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 ht="56.25">
      <c r="B100" s="10" t="s">
        <v>506</v>
      </c>
      <c r="C100" s="60" t="s">
        <v>6</v>
      </c>
      <c r="D100" s="7" t="s">
        <v>70</v>
      </c>
      <c r="E100" s="159" t="s">
        <v>507</v>
      </c>
      <c r="F100" s="160"/>
      <c r="G100" s="161"/>
      <c r="H100" s="15"/>
      <c r="I100" s="2">
        <v>1342256</v>
      </c>
      <c r="J100" s="3">
        <v>683064</v>
      </c>
      <c r="K100" s="61">
        <f t="shared" si="4"/>
        <v>659192</v>
      </c>
      <c r="L100" s="62"/>
      <c r="M100" s="63" t="str">
        <f t="shared" si="5"/>
        <v>00020240014050000150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 ht="22.5">
      <c r="B101" s="10" t="s">
        <v>508</v>
      </c>
      <c r="C101" s="60" t="s">
        <v>6</v>
      </c>
      <c r="D101" s="7" t="s">
        <v>70</v>
      </c>
      <c r="E101" s="159" t="s">
        <v>509</v>
      </c>
      <c r="F101" s="160"/>
      <c r="G101" s="161"/>
      <c r="H101" s="15"/>
      <c r="I101" s="2">
        <v>28074600</v>
      </c>
      <c r="J101" s="3">
        <v>10821400</v>
      </c>
      <c r="K101" s="61">
        <f t="shared" si="4"/>
        <v>17253200</v>
      </c>
      <c r="L101" s="62"/>
      <c r="M101" s="63" t="str">
        <f t="shared" si="5"/>
        <v>00020249999050000150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 ht="22.5">
      <c r="B102" s="10" t="s">
        <v>511</v>
      </c>
      <c r="C102" s="60" t="s">
        <v>6</v>
      </c>
      <c r="D102" s="7" t="s">
        <v>70</v>
      </c>
      <c r="E102" s="159" t="s">
        <v>510</v>
      </c>
      <c r="F102" s="160"/>
      <c r="G102" s="161"/>
      <c r="H102" s="15"/>
      <c r="I102" s="2">
        <v>390000</v>
      </c>
      <c r="J102" s="3">
        <v>185836</v>
      </c>
      <c r="K102" s="61">
        <f t="shared" si="4"/>
        <v>204164</v>
      </c>
      <c r="L102" s="62"/>
      <c r="M102" s="63" t="str">
        <f t="shared" si="5"/>
        <v>00020705030050000150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 ht="33.75">
      <c r="B103" s="10" t="s">
        <v>513</v>
      </c>
      <c r="C103" s="60" t="s">
        <v>6</v>
      </c>
      <c r="D103" s="7" t="s">
        <v>70</v>
      </c>
      <c r="E103" s="159" t="s">
        <v>512</v>
      </c>
      <c r="F103" s="160"/>
      <c r="G103" s="161"/>
      <c r="H103" s="15"/>
      <c r="I103" s="2">
        <v>0</v>
      </c>
      <c r="J103" s="3">
        <v>69099.79</v>
      </c>
      <c r="K103" s="61">
        <f t="shared" si="4"/>
        <v>0</v>
      </c>
      <c r="L103" s="62"/>
      <c r="M103" s="63" t="str">
        <f t="shared" si="5"/>
        <v>00021805010050000150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 ht="33.75">
      <c r="B104" s="10" t="s">
        <v>515</v>
      </c>
      <c r="C104" s="60" t="s">
        <v>6</v>
      </c>
      <c r="D104" s="7" t="s">
        <v>70</v>
      </c>
      <c r="E104" s="159" t="s">
        <v>514</v>
      </c>
      <c r="F104" s="160"/>
      <c r="G104" s="161"/>
      <c r="H104" s="15"/>
      <c r="I104" s="2">
        <v>0</v>
      </c>
      <c r="J104" s="3">
        <v>2695335.18</v>
      </c>
      <c r="K104" s="61">
        <f t="shared" si="4"/>
        <v>0</v>
      </c>
      <c r="L104" s="62"/>
      <c r="M104" s="63" t="str">
        <f t="shared" si="5"/>
        <v>00021805020050000150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 ht="45">
      <c r="B105" s="10" t="s">
        <v>516</v>
      </c>
      <c r="C105" s="60" t="s">
        <v>6</v>
      </c>
      <c r="D105" s="7" t="s">
        <v>70</v>
      </c>
      <c r="E105" s="159" t="s">
        <v>517</v>
      </c>
      <c r="F105" s="160"/>
      <c r="G105" s="161"/>
      <c r="H105" s="15"/>
      <c r="I105" s="2">
        <v>0</v>
      </c>
      <c r="J105" s="3">
        <v>191169.67</v>
      </c>
      <c r="K105" s="61">
        <f t="shared" si="4"/>
        <v>0</v>
      </c>
      <c r="L105" s="62"/>
      <c r="M105" s="63" t="str">
        <f t="shared" si="5"/>
        <v>00021860010050000150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 ht="56.25">
      <c r="B106" s="10" t="s">
        <v>519</v>
      </c>
      <c r="C106" s="60" t="s">
        <v>6</v>
      </c>
      <c r="D106" s="7" t="s">
        <v>70</v>
      </c>
      <c r="E106" s="159" t="s">
        <v>518</v>
      </c>
      <c r="F106" s="160"/>
      <c r="G106" s="161"/>
      <c r="H106" s="15"/>
      <c r="I106" s="2">
        <v>0</v>
      </c>
      <c r="J106" s="3">
        <v>-2588341.47</v>
      </c>
      <c r="K106" s="61">
        <f t="shared" si="4"/>
        <v>0</v>
      </c>
      <c r="L106" s="62"/>
      <c r="M106" s="63" t="str">
        <f t="shared" si="5"/>
        <v>00021925304050000150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 ht="56.25">
      <c r="B107" s="10" t="s">
        <v>521</v>
      </c>
      <c r="C107" s="60" t="s">
        <v>6</v>
      </c>
      <c r="D107" s="7" t="s">
        <v>70</v>
      </c>
      <c r="E107" s="159" t="s">
        <v>520</v>
      </c>
      <c r="F107" s="160"/>
      <c r="G107" s="161"/>
      <c r="H107" s="15"/>
      <c r="I107" s="2">
        <v>0</v>
      </c>
      <c r="J107" s="3">
        <v>-149948.64</v>
      </c>
      <c r="K107" s="61">
        <f t="shared" si="4"/>
        <v>0</v>
      </c>
      <c r="L107" s="62"/>
      <c r="M107" s="63" t="str">
        <f t="shared" si="5"/>
        <v>00021935303050000150</v>
      </c>
      <c r="N107" s="64"/>
      <c r="O107" s="64"/>
      <c r="P107" s="64"/>
      <c r="Q107" s="64"/>
      <c r="R107" s="64"/>
      <c r="S107" s="64"/>
      <c r="T107" s="64"/>
      <c r="U107" s="64"/>
    </row>
    <row r="108" spans="2:21" s="65" customFormat="1" ht="45">
      <c r="B108" s="10" t="s">
        <v>523</v>
      </c>
      <c r="C108" s="60" t="s">
        <v>6</v>
      </c>
      <c r="D108" s="7" t="s">
        <v>70</v>
      </c>
      <c r="E108" s="159" t="s">
        <v>522</v>
      </c>
      <c r="F108" s="160"/>
      <c r="G108" s="161"/>
      <c r="H108" s="15"/>
      <c r="I108" s="2">
        <v>0</v>
      </c>
      <c r="J108" s="3">
        <v>-999195.65</v>
      </c>
      <c r="K108" s="61">
        <f t="shared" si="4"/>
        <v>0</v>
      </c>
      <c r="L108" s="62"/>
      <c r="M108" s="63" t="str">
        <f t="shared" si="5"/>
        <v>00021960010050000150</v>
      </c>
      <c r="N108" s="64"/>
      <c r="O108" s="64"/>
      <c r="P108" s="64"/>
      <c r="Q108" s="64"/>
      <c r="R108" s="64"/>
      <c r="S108" s="64"/>
      <c r="T108" s="64"/>
      <c r="U108" s="64"/>
    </row>
    <row r="109" spans="2:12" ht="0.75" customHeight="1" thickBot="1">
      <c r="B109" s="66"/>
      <c r="C109" s="67"/>
      <c r="D109" s="68"/>
      <c r="E109" s="193"/>
      <c r="F109" s="193"/>
      <c r="G109" s="193"/>
      <c r="H109" s="194"/>
      <c r="I109" s="71"/>
      <c r="J109" s="72"/>
      <c r="K109" s="73"/>
      <c r="L109" s="74"/>
    </row>
    <row r="110" spans="2:12" ht="12.75">
      <c r="B110" s="75"/>
      <c r="C110" s="76"/>
      <c r="D110" s="29"/>
      <c r="E110" s="29"/>
      <c r="F110" s="29"/>
      <c r="G110" s="29"/>
      <c r="H110" s="29"/>
      <c r="I110" s="77"/>
      <c r="J110" s="77"/>
      <c r="K110" s="29"/>
      <c r="L110" s="21"/>
    </row>
    <row r="111" spans="2:12" ht="12.75" customHeight="1">
      <c r="B111" s="201" t="s">
        <v>24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78"/>
    </row>
    <row r="112" spans="2:12" ht="12.75">
      <c r="B112" s="37"/>
      <c r="C112" s="37"/>
      <c r="D112" s="38"/>
      <c r="E112" s="38"/>
      <c r="F112" s="38"/>
      <c r="G112" s="38"/>
      <c r="H112" s="38"/>
      <c r="I112" s="39"/>
      <c r="J112" s="39"/>
      <c r="K112" s="31" t="s">
        <v>20</v>
      </c>
      <c r="L112" s="79"/>
    </row>
    <row r="113" spans="2:12" ht="12.75" customHeight="1">
      <c r="B113" s="204" t="s">
        <v>38</v>
      </c>
      <c r="C113" s="203" t="s">
        <v>39</v>
      </c>
      <c r="D113" s="166" t="s">
        <v>43</v>
      </c>
      <c r="E113" s="167"/>
      <c r="F113" s="167"/>
      <c r="G113" s="168"/>
      <c r="H113" s="178"/>
      <c r="I113" s="203" t="s">
        <v>41</v>
      </c>
      <c r="J113" s="203" t="s">
        <v>23</v>
      </c>
      <c r="K113" s="205" t="s">
        <v>42</v>
      </c>
      <c r="L113" s="42"/>
    </row>
    <row r="114" spans="2:12" ht="12.75">
      <c r="B114" s="204"/>
      <c r="C114" s="203"/>
      <c r="D114" s="169"/>
      <c r="E114" s="170"/>
      <c r="F114" s="170"/>
      <c r="G114" s="171"/>
      <c r="H114" s="179"/>
      <c r="I114" s="203"/>
      <c r="J114" s="203"/>
      <c r="K114" s="205"/>
      <c r="L114" s="42"/>
    </row>
    <row r="115" spans="2:12" ht="12.75">
      <c r="B115" s="204"/>
      <c r="C115" s="203"/>
      <c r="D115" s="172"/>
      <c r="E115" s="173"/>
      <c r="F115" s="173"/>
      <c r="G115" s="174"/>
      <c r="H115" s="180"/>
      <c r="I115" s="203"/>
      <c r="J115" s="203"/>
      <c r="K115" s="205"/>
      <c r="L115" s="42"/>
    </row>
    <row r="116" spans="2:12" ht="13.5" thickBot="1">
      <c r="B116" s="43">
        <v>1</v>
      </c>
      <c r="C116" s="80">
        <v>2</v>
      </c>
      <c r="D116" s="175">
        <v>3</v>
      </c>
      <c r="E116" s="176"/>
      <c r="F116" s="176"/>
      <c r="G116" s="177"/>
      <c r="H116" s="45"/>
      <c r="I116" s="81" t="s">
        <v>2</v>
      </c>
      <c r="J116" s="81" t="s">
        <v>25</v>
      </c>
      <c r="K116" s="82" t="s">
        <v>26</v>
      </c>
      <c r="L116" s="48"/>
    </row>
    <row r="117" spans="2:11" ht="12.75">
      <c r="B117" s="49" t="s">
        <v>5</v>
      </c>
      <c r="C117" s="50" t="s">
        <v>7</v>
      </c>
      <c r="D117" s="181" t="s">
        <v>17</v>
      </c>
      <c r="E117" s="182"/>
      <c r="F117" s="182"/>
      <c r="G117" s="183"/>
      <c r="H117" s="51"/>
      <c r="I117" s="83">
        <v>1627776059.71</v>
      </c>
      <c r="J117" s="83">
        <v>589446234.08</v>
      </c>
      <c r="K117" s="53">
        <v>1038329825.63</v>
      </c>
    </row>
    <row r="118" spans="2:11" ht="12.75" customHeight="1">
      <c r="B118" s="54" t="s">
        <v>4</v>
      </c>
      <c r="C118" s="55"/>
      <c r="D118" s="190"/>
      <c r="E118" s="191"/>
      <c r="F118" s="191"/>
      <c r="G118" s="192"/>
      <c r="H118" s="56"/>
      <c r="I118" s="84"/>
      <c r="J118" s="85"/>
      <c r="K118" s="86"/>
    </row>
    <row r="119" spans="2:21" s="65" customFormat="1" ht="22.5">
      <c r="B119" s="10" t="s">
        <v>80</v>
      </c>
      <c r="C119" s="87" t="s">
        <v>7</v>
      </c>
      <c r="D119" s="7" t="s">
        <v>70</v>
      </c>
      <c r="E119" s="8" t="s">
        <v>82</v>
      </c>
      <c r="F119" s="8" t="s">
        <v>83</v>
      </c>
      <c r="G119" s="9" t="s">
        <v>81</v>
      </c>
      <c r="H119" s="16"/>
      <c r="I119" s="11">
        <v>2311578</v>
      </c>
      <c r="J119" s="12">
        <v>944696.5</v>
      </c>
      <c r="K119" s="88">
        <f aca="true" t="shared" si="6" ref="K119:K182">IF(IF(I119="",0,I119)=0,0,(IF(I119&gt;0,IF(J119&gt;I119,0,I119-J119),IF(J119&gt;I119,I119-J119,0))))</f>
        <v>1366881.5</v>
      </c>
      <c r="L119" s="89"/>
      <c r="M119" s="63" t="str">
        <f aca="true" t="shared" si="7" ref="M119:M182">IF(D119="","000",D119)&amp;IF(E119="","0000",E119)&amp;IF(F119="","0000000000",F119)&amp;IF(G119="","000",G119)&amp;H119</f>
        <v>00001029510000040121</v>
      </c>
      <c r="N119" s="64"/>
      <c r="O119" s="64"/>
      <c r="P119" s="64"/>
      <c r="Q119" s="64"/>
      <c r="R119" s="64"/>
      <c r="S119" s="64"/>
      <c r="T119" s="64"/>
      <c r="U119" s="64"/>
    </row>
    <row r="120" spans="2:21" s="65" customFormat="1" ht="33.75">
      <c r="B120" s="10" t="s">
        <v>84</v>
      </c>
      <c r="C120" s="87" t="s">
        <v>7</v>
      </c>
      <c r="D120" s="7" t="s">
        <v>70</v>
      </c>
      <c r="E120" s="8" t="s">
        <v>82</v>
      </c>
      <c r="F120" s="8" t="s">
        <v>83</v>
      </c>
      <c r="G120" s="9" t="s">
        <v>85</v>
      </c>
      <c r="H120" s="16"/>
      <c r="I120" s="11">
        <v>45000</v>
      </c>
      <c r="J120" s="12">
        <v>0</v>
      </c>
      <c r="K120" s="88">
        <f t="shared" si="6"/>
        <v>45000</v>
      </c>
      <c r="L120" s="89"/>
      <c r="M120" s="63" t="str">
        <f t="shared" si="7"/>
        <v>00001029510000040122</v>
      </c>
      <c r="N120" s="64"/>
      <c r="O120" s="64"/>
      <c r="P120" s="64"/>
      <c r="Q120" s="64"/>
      <c r="R120" s="64"/>
      <c r="S120" s="64"/>
      <c r="T120" s="64"/>
      <c r="U120" s="64"/>
    </row>
    <row r="121" spans="2:21" s="65" customFormat="1" ht="33.75">
      <c r="B121" s="10" t="s">
        <v>86</v>
      </c>
      <c r="C121" s="87" t="s">
        <v>7</v>
      </c>
      <c r="D121" s="7" t="s">
        <v>70</v>
      </c>
      <c r="E121" s="8" t="s">
        <v>82</v>
      </c>
      <c r="F121" s="8" t="s">
        <v>83</v>
      </c>
      <c r="G121" s="9" t="s">
        <v>87</v>
      </c>
      <c r="H121" s="16"/>
      <c r="I121" s="11">
        <v>698000</v>
      </c>
      <c r="J121" s="12">
        <v>228819.44</v>
      </c>
      <c r="K121" s="88">
        <f t="shared" si="6"/>
        <v>469180.56</v>
      </c>
      <c r="L121" s="89"/>
      <c r="M121" s="63" t="str">
        <f t="shared" si="7"/>
        <v>00001029510000040129</v>
      </c>
      <c r="N121" s="64"/>
      <c r="O121" s="64"/>
      <c r="P121" s="64"/>
      <c r="Q121" s="64"/>
      <c r="R121" s="64"/>
      <c r="S121" s="64"/>
      <c r="T121" s="64"/>
      <c r="U121" s="64"/>
    </row>
    <row r="122" spans="2:21" s="65" customFormat="1" ht="22.5">
      <c r="B122" s="10" t="s">
        <v>80</v>
      </c>
      <c r="C122" s="87" t="s">
        <v>7</v>
      </c>
      <c r="D122" s="7" t="s">
        <v>70</v>
      </c>
      <c r="E122" s="8" t="s">
        <v>89</v>
      </c>
      <c r="F122" s="8" t="s">
        <v>88</v>
      </c>
      <c r="G122" s="9" t="s">
        <v>81</v>
      </c>
      <c r="H122" s="16"/>
      <c r="I122" s="11">
        <v>69445</v>
      </c>
      <c r="J122" s="12">
        <v>0</v>
      </c>
      <c r="K122" s="88">
        <f t="shared" si="6"/>
        <v>69445</v>
      </c>
      <c r="L122" s="89"/>
      <c r="M122" s="63" t="str">
        <f t="shared" si="7"/>
        <v>00001049000081040121</v>
      </c>
      <c r="N122" s="64"/>
      <c r="O122" s="64"/>
      <c r="P122" s="64"/>
      <c r="Q122" s="64"/>
      <c r="R122" s="64"/>
      <c r="S122" s="64"/>
      <c r="T122" s="64"/>
      <c r="U122" s="64"/>
    </row>
    <row r="123" spans="2:21" s="65" customFormat="1" ht="33.75">
      <c r="B123" s="10" t="s">
        <v>84</v>
      </c>
      <c r="C123" s="87" t="s">
        <v>7</v>
      </c>
      <c r="D123" s="7" t="s">
        <v>70</v>
      </c>
      <c r="E123" s="8" t="s">
        <v>89</v>
      </c>
      <c r="F123" s="8" t="s">
        <v>88</v>
      </c>
      <c r="G123" s="9" t="s">
        <v>85</v>
      </c>
      <c r="H123" s="16"/>
      <c r="I123" s="11">
        <v>7650</v>
      </c>
      <c r="J123" s="12">
        <v>0</v>
      </c>
      <c r="K123" s="88">
        <f t="shared" si="6"/>
        <v>7650</v>
      </c>
      <c r="L123" s="89"/>
      <c r="M123" s="63" t="str">
        <f t="shared" si="7"/>
        <v>00001049000081040122</v>
      </c>
      <c r="N123" s="64"/>
      <c r="O123" s="64"/>
      <c r="P123" s="64"/>
      <c r="Q123" s="64"/>
      <c r="R123" s="64"/>
      <c r="S123" s="64"/>
      <c r="T123" s="64"/>
      <c r="U123" s="64"/>
    </row>
    <row r="124" spans="2:21" s="65" customFormat="1" ht="33.75">
      <c r="B124" s="10" t="s">
        <v>86</v>
      </c>
      <c r="C124" s="87" t="s">
        <v>7</v>
      </c>
      <c r="D124" s="7" t="s">
        <v>70</v>
      </c>
      <c r="E124" s="8" t="s">
        <v>89</v>
      </c>
      <c r="F124" s="8" t="s">
        <v>88</v>
      </c>
      <c r="G124" s="9" t="s">
        <v>87</v>
      </c>
      <c r="H124" s="16"/>
      <c r="I124" s="11">
        <v>20961</v>
      </c>
      <c r="J124" s="12">
        <v>0</v>
      </c>
      <c r="K124" s="88">
        <f t="shared" si="6"/>
        <v>20961</v>
      </c>
      <c r="L124" s="89"/>
      <c r="M124" s="63" t="str">
        <f t="shared" si="7"/>
        <v>00001049000081040129</v>
      </c>
      <c r="N124" s="64"/>
      <c r="O124" s="64"/>
      <c r="P124" s="64"/>
      <c r="Q124" s="64"/>
      <c r="R124" s="64"/>
      <c r="S124" s="64"/>
      <c r="T124" s="64"/>
      <c r="U124" s="64"/>
    </row>
    <row r="125" spans="2:21" s="65" customFormat="1" ht="12.75">
      <c r="B125" s="10" t="s">
        <v>90</v>
      </c>
      <c r="C125" s="87" t="s">
        <v>7</v>
      </c>
      <c r="D125" s="7" t="s">
        <v>70</v>
      </c>
      <c r="E125" s="8" t="s">
        <v>89</v>
      </c>
      <c r="F125" s="8" t="s">
        <v>88</v>
      </c>
      <c r="G125" s="9" t="s">
        <v>91</v>
      </c>
      <c r="H125" s="16"/>
      <c r="I125" s="11">
        <v>3400</v>
      </c>
      <c r="J125" s="12">
        <v>0</v>
      </c>
      <c r="K125" s="88">
        <f t="shared" si="6"/>
        <v>3400</v>
      </c>
      <c r="L125" s="89"/>
      <c r="M125" s="63" t="str">
        <f t="shared" si="7"/>
        <v>00001049000081040244</v>
      </c>
      <c r="N125" s="64"/>
      <c r="O125" s="64"/>
      <c r="P125" s="64"/>
      <c r="Q125" s="64"/>
      <c r="R125" s="64"/>
      <c r="S125" s="64"/>
      <c r="T125" s="64"/>
      <c r="U125" s="64"/>
    </row>
    <row r="126" spans="2:21" s="65" customFormat="1" ht="12.75">
      <c r="B126" s="10" t="s">
        <v>90</v>
      </c>
      <c r="C126" s="87" t="s">
        <v>7</v>
      </c>
      <c r="D126" s="7" t="s">
        <v>70</v>
      </c>
      <c r="E126" s="8" t="s">
        <v>89</v>
      </c>
      <c r="F126" s="8" t="s">
        <v>92</v>
      </c>
      <c r="G126" s="9" t="s">
        <v>91</v>
      </c>
      <c r="H126" s="16"/>
      <c r="I126" s="11">
        <v>1000</v>
      </c>
      <c r="J126" s="12">
        <v>0</v>
      </c>
      <c r="K126" s="88">
        <f t="shared" si="6"/>
        <v>1000</v>
      </c>
      <c r="L126" s="89"/>
      <c r="M126" s="63" t="str">
        <f t="shared" si="7"/>
        <v>00001049300070650244</v>
      </c>
      <c r="N126" s="64"/>
      <c r="O126" s="64"/>
      <c r="P126" s="64"/>
      <c r="Q126" s="64"/>
      <c r="R126" s="64"/>
      <c r="S126" s="64"/>
      <c r="T126" s="64"/>
      <c r="U126" s="64"/>
    </row>
    <row r="127" spans="2:21" s="65" customFormat="1" ht="12.75">
      <c r="B127" s="10" t="s">
        <v>93</v>
      </c>
      <c r="C127" s="87" t="s">
        <v>7</v>
      </c>
      <c r="D127" s="7" t="s">
        <v>70</v>
      </c>
      <c r="E127" s="8" t="s">
        <v>89</v>
      </c>
      <c r="F127" s="8" t="s">
        <v>92</v>
      </c>
      <c r="G127" s="9" t="s">
        <v>94</v>
      </c>
      <c r="H127" s="16"/>
      <c r="I127" s="11">
        <v>6000</v>
      </c>
      <c r="J127" s="12">
        <v>0</v>
      </c>
      <c r="K127" s="88">
        <f t="shared" si="6"/>
        <v>6000</v>
      </c>
      <c r="L127" s="89"/>
      <c r="M127" s="63" t="str">
        <f t="shared" si="7"/>
        <v>00001049300070650530</v>
      </c>
      <c r="N127" s="64"/>
      <c r="O127" s="64"/>
      <c r="P127" s="64"/>
      <c r="Q127" s="64"/>
      <c r="R127" s="64"/>
      <c r="S127" s="64"/>
      <c r="T127" s="64"/>
      <c r="U127" s="64"/>
    </row>
    <row r="128" spans="2:21" s="65" customFormat="1" ht="22.5">
      <c r="B128" s="10" t="s">
        <v>80</v>
      </c>
      <c r="C128" s="87" t="s">
        <v>7</v>
      </c>
      <c r="D128" s="7" t="s">
        <v>70</v>
      </c>
      <c r="E128" s="8" t="s">
        <v>89</v>
      </c>
      <c r="F128" s="8" t="s">
        <v>95</v>
      </c>
      <c r="G128" s="9" t="s">
        <v>81</v>
      </c>
      <c r="H128" s="16"/>
      <c r="I128" s="11">
        <v>52388422</v>
      </c>
      <c r="J128" s="12">
        <v>20600561.22</v>
      </c>
      <c r="K128" s="88">
        <f t="shared" si="6"/>
        <v>31787860.78</v>
      </c>
      <c r="L128" s="89"/>
      <c r="M128" s="63" t="str">
        <f t="shared" si="7"/>
        <v>00001049530001000121</v>
      </c>
      <c r="N128" s="64"/>
      <c r="O128" s="64"/>
      <c r="P128" s="64"/>
      <c r="Q128" s="64"/>
      <c r="R128" s="64"/>
      <c r="S128" s="64"/>
      <c r="T128" s="64"/>
      <c r="U128" s="64"/>
    </row>
    <row r="129" spans="2:21" s="65" customFormat="1" ht="33.75">
      <c r="B129" s="10" t="s">
        <v>84</v>
      </c>
      <c r="C129" s="87" t="s">
        <v>7</v>
      </c>
      <c r="D129" s="7" t="s">
        <v>70</v>
      </c>
      <c r="E129" s="8" t="s">
        <v>89</v>
      </c>
      <c r="F129" s="8" t="s">
        <v>95</v>
      </c>
      <c r="G129" s="9" t="s">
        <v>85</v>
      </c>
      <c r="H129" s="16"/>
      <c r="I129" s="11">
        <v>3115000</v>
      </c>
      <c r="J129" s="12">
        <v>1401097</v>
      </c>
      <c r="K129" s="88">
        <f t="shared" si="6"/>
        <v>1713903</v>
      </c>
      <c r="L129" s="89"/>
      <c r="M129" s="63" t="str">
        <f t="shared" si="7"/>
        <v>00001049530001000122</v>
      </c>
      <c r="N129" s="64"/>
      <c r="O129" s="64"/>
      <c r="P129" s="64"/>
      <c r="Q129" s="64"/>
      <c r="R129" s="64"/>
      <c r="S129" s="64"/>
      <c r="T129" s="64"/>
      <c r="U129" s="64"/>
    </row>
    <row r="130" spans="2:21" s="65" customFormat="1" ht="33.75">
      <c r="B130" s="10" t="s">
        <v>86</v>
      </c>
      <c r="C130" s="87" t="s">
        <v>7</v>
      </c>
      <c r="D130" s="7" t="s">
        <v>70</v>
      </c>
      <c r="E130" s="8" t="s">
        <v>89</v>
      </c>
      <c r="F130" s="8" t="s">
        <v>95</v>
      </c>
      <c r="G130" s="9" t="s">
        <v>87</v>
      </c>
      <c r="H130" s="16"/>
      <c r="I130" s="11">
        <v>15802000</v>
      </c>
      <c r="J130" s="12">
        <v>4788897.53</v>
      </c>
      <c r="K130" s="88">
        <f t="shared" si="6"/>
        <v>11013102.47</v>
      </c>
      <c r="L130" s="89"/>
      <c r="M130" s="63" t="str">
        <f t="shared" si="7"/>
        <v>00001049530001000129</v>
      </c>
      <c r="N130" s="64"/>
      <c r="O130" s="64"/>
      <c r="P130" s="64"/>
      <c r="Q130" s="64"/>
      <c r="R130" s="64"/>
      <c r="S130" s="64"/>
      <c r="T130" s="64"/>
      <c r="U130" s="64"/>
    </row>
    <row r="131" spans="2:21" s="65" customFormat="1" ht="12.75">
      <c r="B131" s="10" t="s">
        <v>90</v>
      </c>
      <c r="C131" s="87" t="s">
        <v>7</v>
      </c>
      <c r="D131" s="7" t="s">
        <v>70</v>
      </c>
      <c r="E131" s="8" t="s">
        <v>89</v>
      </c>
      <c r="F131" s="8" t="s">
        <v>95</v>
      </c>
      <c r="G131" s="9" t="s">
        <v>91</v>
      </c>
      <c r="H131" s="16"/>
      <c r="I131" s="11">
        <v>1948099.8</v>
      </c>
      <c r="J131" s="12">
        <v>1096980.18</v>
      </c>
      <c r="K131" s="88">
        <f t="shared" si="6"/>
        <v>851119.62</v>
      </c>
      <c r="L131" s="89"/>
      <c r="M131" s="63" t="str">
        <f t="shared" si="7"/>
        <v>00001049530001000244</v>
      </c>
      <c r="N131" s="64"/>
      <c r="O131" s="64"/>
      <c r="P131" s="64"/>
      <c r="Q131" s="64"/>
      <c r="R131" s="64"/>
      <c r="S131" s="64"/>
      <c r="T131" s="64"/>
      <c r="U131" s="64"/>
    </row>
    <row r="132" spans="2:21" s="65" customFormat="1" ht="12.75">
      <c r="B132" s="10" t="s">
        <v>96</v>
      </c>
      <c r="C132" s="87" t="s">
        <v>7</v>
      </c>
      <c r="D132" s="7" t="s">
        <v>70</v>
      </c>
      <c r="E132" s="8" t="s">
        <v>89</v>
      </c>
      <c r="F132" s="8" t="s">
        <v>95</v>
      </c>
      <c r="G132" s="9" t="s">
        <v>97</v>
      </c>
      <c r="H132" s="16"/>
      <c r="I132" s="11">
        <v>294103</v>
      </c>
      <c r="J132" s="12">
        <v>157191.12</v>
      </c>
      <c r="K132" s="88">
        <f t="shared" si="6"/>
        <v>136911.88</v>
      </c>
      <c r="L132" s="89"/>
      <c r="M132" s="63" t="str">
        <f t="shared" si="7"/>
        <v>00001049530001000247</v>
      </c>
      <c r="N132" s="64"/>
      <c r="O132" s="64"/>
      <c r="P132" s="64"/>
      <c r="Q132" s="64"/>
      <c r="R132" s="64"/>
      <c r="S132" s="64"/>
      <c r="T132" s="64"/>
      <c r="U132" s="64"/>
    </row>
    <row r="133" spans="2:21" s="65" customFormat="1" ht="12.75">
      <c r="B133" s="10" t="s">
        <v>98</v>
      </c>
      <c r="C133" s="87" t="s">
        <v>7</v>
      </c>
      <c r="D133" s="7" t="s">
        <v>70</v>
      </c>
      <c r="E133" s="8" t="s">
        <v>89</v>
      </c>
      <c r="F133" s="8" t="s">
        <v>95</v>
      </c>
      <c r="G133" s="9" t="s">
        <v>99</v>
      </c>
      <c r="H133" s="16"/>
      <c r="I133" s="11">
        <v>653400</v>
      </c>
      <c r="J133" s="12">
        <v>324090.5</v>
      </c>
      <c r="K133" s="88">
        <f t="shared" si="6"/>
        <v>329309.5</v>
      </c>
      <c r="L133" s="89"/>
      <c r="M133" s="63" t="str">
        <f t="shared" si="7"/>
        <v>00001049530001000853</v>
      </c>
      <c r="N133" s="64"/>
      <c r="O133" s="64"/>
      <c r="P133" s="64"/>
      <c r="Q133" s="64"/>
      <c r="R133" s="64"/>
      <c r="S133" s="64"/>
      <c r="T133" s="64"/>
      <c r="U133" s="64"/>
    </row>
    <row r="134" spans="2:21" s="65" customFormat="1" ht="22.5">
      <c r="B134" s="10" t="s">
        <v>80</v>
      </c>
      <c r="C134" s="87" t="s">
        <v>7</v>
      </c>
      <c r="D134" s="7" t="s">
        <v>70</v>
      </c>
      <c r="E134" s="8" t="s">
        <v>89</v>
      </c>
      <c r="F134" s="8" t="s">
        <v>100</v>
      </c>
      <c r="G134" s="9" t="s">
        <v>81</v>
      </c>
      <c r="H134" s="16"/>
      <c r="I134" s="11">
        <v>2310000</v>
      </c>
      <c r="J134" s="12">
        <v>1157273.11</v>
      </c>
      <c r="K134" s="88">
        <f t="shared" si="6"/>
        <v>1152726.89</v>
      </c>
      <c r="L134" s="89"/>
      <c r="M134" s="63" t="str">
        <f t="shared" si="7"/>
        <v>00001049530070280121</v>
      </c>
      <c r="N134" s="64"/>
      <c r="O134" s="64"/>
      <c r="P134" s="64"/>
      <c r="Q134" s="64"/>
      <c r="R134" s="64"/>
      <c r="S134" s="64"/>
      <c r="T134" s="64"/>
      <c r="U134" s="64"/>
    </row>
    <row r="135" spans="2:21" s="65" customFormat="1" ht="33.75">
      <c r="B135" s="10" t="s">
        <v>84</v>
      </c>
      <c r="C135" s="87" t="s">
        <v>7</v>
      </c>
      <c r="D135" s="7" t="s">
        <v>70</v>
      </c>
      <c r="E135" s="8" t="s">
        <v>89</v>
      </c>
      <c r="F135" s="8" t="s">
        <v>100</v>
      </c>
      <c r="G135" s="9" t="s">
        <v>85</v>
      </c>
      <c r="H135" s="16"/>
      <c r="I135" s="11">
        <v>135000</v>
      </c>
      <c r="J135" s="12">
        <v>45000</v>
      </c>
      <c r="K135" s="88">
        <f t="shared" si="6"/>
        <v>90000</v>
      </c>
      <c r="L135" s="89"/>
      <c r="M135" s="63" t="str">
        <f t="shared" si="7"/>
        <v>00001049530070280122</v>
      </c>
      <c r="N135" s="64"/>
      <c r="O135" s="64"/>
      <c r="P135" s="64"/>
      <c r="Q135" s="64"/>
      <c r="R135" s="64"/>
      <c r="S135" s="64"/>
      <c r="T135" s="64"/>
      <c r="U135" s="64"/>
    </row>
    <row r="136" spans="2:21" s="65" customFormat="1" ht="33.75">
      <c r="B136" s="10" t="s">
        <v>86</v>
      </c>
      <c r="C136" s="87" t="s">
        <v>7</v>
      </c>
      <c r="D136" s="7" t="s">
        <v>70</v>
      </c>
      <c r="E136" s="8" t="s">
        <v>89</v>
      </c>
      <c r="F136" s="8" t="s">
        <v>100</v>
      </c>
      <c r="G136" s="9" t="s">
        <v>87</v>
      </c>
      <c r="H136" s="16"/>
      <c r="I136" s="11">
        <v>688950</v>
      </c>
      <c r="J136" s="12">
        <v>345774.19</v>
      </c>
      <c r="K136" s="88">
        <f t="shared" si="6"/>
        <v>343175.81</v>
      </c>
      <c r="L136" s="89"/>
      <c r="M136" s="63" t="str">
        <f t="shared" si="7"/>
        <v>00001049530070280129</v>
      </c>
      <c r="N136" s="64"/>
      <c r="O136" s="64"/>
      <c r="P136" s="64"/>
      <c r="Q136" s="64"/>
      <c r="R136" s="64"/>
      <c r="S136" s="64"/>
      <c r="T136" s="64"/>
      <c r="U136" s="64"/>
    </row>
    <row r="137" spans="2:21" s="65" customFormat="1" ht="12.75">
      <c r="B137" s="10" t="s">
        <v>90</v>
      </c>
      <c r="C137" s="87" t="s">
        <v>7</v>
      </c>
      <c r="D137" s="7" t="s">
        <v>70</v>
      </c>
      <c r="E137" s="8" t="s">
        <v>89</v>
      </c>
      <c r="F137" s="8" t="s">
        <v>100</v>
      </c>
      <c r="G137" s="9" t="s">
        <v>91</v>
      </c>
      <c r="H137" s="16"/>
      <c r="I137" s="11">
        <v>70000</v>
      </c>
      <c r="J137" s="12">
        <v>13919.25</v>
      </c>
      <c r="K137" s="88">
        <f t="shared" si="6"/>
        <v>56080.75</v>
      </c>
      <c r="L137" s="89"/>
      <c r="M137" s="63" t="str">
        <f t="shared" si="7"/>
        <v>00001049530070280244</v>
      </c>
      <c r="N137" s="64"/>
      <c r="O137" s="64"/>
      <c r="P137" s="64"/>
      <c r="Q137" s="64"/>
      <c r="R137" s="64"/>
      <c r="S137" s="64"/>
      <c r="T137" s="64"/>
      <c r="U137" s="64"/>
    </row>
    <row r="138" spans="2:21" s="65" customFormat="1" ht="12.75">
      <c r="B138" s="10" t="s">
        <v>93</v>
      </c>
      <c r="C138" s="87" t="s">
        <v>7</v>
      </c>
      <c r="D138" s="7" t="s">
        <v>70</v>
      </c>
      <c r="E138" s="8" t="s">
        <v>89</v>
      </c>
      <c r="F138" s="8" t="s">
        <v>100</v>
      </c>
      <c r="G138" s="9" t="s">
        <v>94</v>
      </c>
      <c r="H138" s="16"/>
      <c r="I138" s="11">
        <v>779200</v>
      </c>
      <c r="J138" s="12">
        <v>324700</v>
      </c>
      <c r="K138" s="88">
        <f t="shared" si="6"/>
        <v>454500</v>
      </c>
      <c r="L138" s="89"/>
      <c r="M138" s="63" t="str">
        <f t="shared" si="7"/>
        <v>00001049530070280530</v>
      </c>
      <c r="N138" s="64"/>
      <c r="O138" s="64"/>
      <c r="P138" s="64"/>
      <c r="Q138" s="64"/>
      <c r="R138" s="64"/>
      <c r="S138" s="64"/>
      <c r="T138" s="64"/>
      <c r="U138" s="64"/>
    </row>
    <row r="139" spans="2:21" s="65" customFormat="1" ht="12.75">
      <c r="B139" s="10" t="s">
        <v>90</v>
      </c>
      <c r="C139" s="87" t="s">
        <v>7</v>
      </c>
      <c r="D139" s="7" t="s">
        <v>70</v>
      </c>
      <c r="E139" s="8" t="s">
        <v>101</v>
      </c>
      <c r="F139" s="8" t="s">
        <v>102</v>
      </c>
      <c r="G139" s="9" t="s">
        <v>91</v>
      </c>
      <c r="H139" s="16"/>
      <c r="I139" s="11">
        <v>14100</v>
      </c>
      <c r="J139" s="12">
        <v>14100</v>
      </c>
      <c r="K139" s="88">
        <f t="shared" si="6"/>
        <v>0</v>
      </c>
      <c r="L139" s="89"/>
      <c r="M139" s="63" t="str">
        <f t="shared" si="7"/>
        <v>00001059300051200244</v>
      </c>
      <c r="N139" s="64"/>
      <c r="O139" s="64"/>
      <c r="P139" s="64"/>
      <c r="Q139" s="64"/>
      <c r="R139" s="64"/>
      <c r="S139" s="64"/>
      <c r="T139" s="64"/>
      <c r="U139" s="64"/>
    </row>
    <row r="140" spans="2:21" s="65" customFormat="1" ht="12.75">
      <c r="B140" s="10" t="s">
        <v>90</v>
      </c>
      <c r="C140" s="87" t="s">
        <v>7</v>
      </c>
      <c r="D140" s="7" t="s">
        <v>70</v>
      </c>
      <c r="E140" s="8" t="s">
        <v>103</v>
      </c>
      <c r="F140" s="8" t="s">
        <v>104</v>
      </c>
      <c r="G140" s="9" t="s">
        <v>91</v>
      </c>
      <c r="H140" s="16"/>
      <c r="I140" s="11">
        <v>20000</v>
      </c>
      <c r="J140" s="12">
        <v>0</v>
      </c>
      <c r="K140" s="88">
        <f t="shared" si="6"/>
        <v>20000</v>
      </c>
      <c r="L140" s="89"/>
      <c r="M140" s="63" t="str">
        <f t="shared" si="7"/>
        <v>00001061700022280244</v>
      </c>
      <c r="N140" s="64"/>
      <c r="O140" s="64"/>
      <c r="P140" s="64"/>
      <c r="Q140" s="64"/>
      <c r="R140" s="64"/>
      <c r="S140" s="64"/>
      <c r="T140" s="64"/>
      <c r="U140" s="64"/>
    </row>
    <row r="141" spans="2:21" s="65" customFormat="1" ht="22.5">
      <c r="B141" s="10" t="s">
        <v>80</v>
      </c>
      <c r="C141" s="87" t="s">
        <v>7</v>
      </c>
      <c r="D141" s="7" t="s">
        <v>70</v>
      </c>
      <c r="E141" s="8" t="s">
        <v>103</v>
      </c>
      <c r="F141" s="8" t="s">
        <v>105</v>
      </c>
      <c r="G141" s="9" t="s">
        <v>81</v>
      </c>
      <c r="H141" s="16"/>
      <c r="I141" s="11">
        <v>918500</v>
      </c>
      <c r="J141" s="12">
        <v>197635.08</v>
      </c>
      <c r="K141" s="88">
        <f t="shared" si="6"/>
        <v>720864.92</v>
      </c>
      <c r="L141" s="89"/>
      <c r="M141" s="63" t="str">
        <f t="shared" si="7"/>
        <v>00001069000081020121</v>
      </c>
      <c r="N141" s="64"/>
      <c r="O141" s="64"/>
      <c r="P141" s="64"/>
      <c r="Q141" s="64"/>
      <c r="R141" s="64"/>
      <c r="S141" s="64"/>
      <c r="T141" s="64"/>
      <c r="U141" s="64"/>
    </row>
    <row r="142" spans="2:21" s="65" customFormat="1" ht="33.75">
      <c r="B142" s="10" t="s">
        <v>84</v>
      </c>
      <c r="C142" s="87" t="s">
        <v>7</v>
      </c>
      <c r="D142" s="7" t="s">
        <v>70</v>
      </c>
      <c r="E142" s="8" t="s">
        <v>103</v>
      </c>
      <c r="F142" s="8" t="s">
        <v>105</v>
      </c>
      <c r="G142" s="9" t="s">
        <v>85</v>
      </c>
      <c r="H142" s="16"/>
      <c r="I142" s="11">
        <v>45000</v>
      </c>
      <c r="J142" s="12">
        <v>45000</v>
      </c>
      <c r="K142" s="88">
        <f t="shared" si="6"/>
        <v>0</v>
      </c>
      <c r="L142" s="89"/>
      <c r="M142" s="63" t="str">
        <f t="shared" si="7"/>
        <v>00001069000081020122</v>
      </c>
      <c r="N142" s="64"/>
      <c r="O142" s="64"/>
      <c r="P142" s="64"/>
      <c r="Q142" s="64"/>
      <c r="R142" s="64"/>
      <c r="S142" s="64"/>
      <c r="T142" s="64"/>
      <c r="U142" s="64"/>
    </row>
    <row r="143" spans="2:21" s="65" customFormat="1" ht="33.75">
      <c r="B143" s="10" t="s">
        <v>86</v>
      </c>
      <c r="C143" s="87" t="s">
        <v>7</v>
      </c>
      <c r="D143" s="7" t="s">
        <v>70</v>
      </c>
      <c r="E143" s="8" t="s">
        <v>103</v>
      </c>
      <c r="F143" s="8" t="s">
        <v>105</v>
      </c>
      <c r="G143" s="9" t="s">
        <v>87</v>
      </c>
      <c r="H143" s="16"/>
      <c r="I143" s="11">
        <v>277300</v>
      </c>
      <c r="J143" s="12">
        <v>27062.39</v>
      </c>
      <c r="K143" s="88">
        <f t="shared" si="6"/>
        <v>250237.61</v>
      </c>
      <c r="L143" s="89"/>
      <c r="M143" s="63" t="str">
        <f t="shared" si="7"/>
        <v>00001069000081020129</v>
      </c>
      <c r="N143" s="64"/>
      <c r="O143" s="64"/>
      <c r="P143" s="64"/>
      <c r="Q143" s="64"/>
      <c r="R143" s="64"/>
      <c r="S143" s="64"/>
      <c r="T143" s="64"/>
      <c r="U143" s="64"/>
    </row>
    <row r="144" spans="2:21" s="65" customFormat="1" ht="22.5">
      <c r="B144" s="10" t="s">
        <v>80</v>
      </c>
      <c r="C144" s="87" t="s">
        <v>7</v>
      </c>
      <c r="D144" s="7" t="s">
        <v>70</v>
      </c>
      <c r="E144" s="8" t="s">
        <v>103</v>
      </c>
      <c r="F144" s="8" t="s">
        <v>95</v>
      </c>
      <c r="G144" s="9" t="s">
        <v>81</v>
      </c>
      <c r="H144" s="16"/>
      <c r="I144" s="11">
        <v>8706400</v>
      </c>
      <c r="J144" s="12">
        <v>3373421.79</v>
      </c>
      <c r="K144" s="88">
        <f t="shared" si="6"/>
        <v>5332978.21</v>
      </c>
      <c r="L144" s="89"/>
      <c r="M144" s="63" t="str">
        <f t="shared" si="7"/>
        <v>00001069530001000121</v>
      </c>
      <c r="N144" s="64"/>
      <c r="O144" s="64"/>
      <c r="P144" s="64"/>
      <c r="Q144" s="64"/>
      <c r="R144" s="64"/>
      <c r="S144" s="64"/>
      <c r="T144" s="64"/>
      <c r="U144" s="64"/>
    </row>
    <row r="145" spans="2:21" s="65" customFormat="1" ht="33.75">
      <c r="B145" s="10" t="s">
        <v>84</v>
      </c>
      <c r="C145" s="87" t="s">
        <v>7</v>
      </c>
      <c r="D145" s="7" t="s">
        <v>70</v>
      </c>
      <c r="E145" s="8" t="s">
        <v>103</v>
      </c>
      <c r="F145" s="8" t="s">
        <v>95</v>
      </c>
      <c r="G145" s="9" t="s">
        <v>85</v>
      </c>
      <c r="H145" s="16"/>
      <c r="I145" s="11">
        <v>540000</v>
      </c>
      <c r="J145" s="12">
        <v>360000</v>
      </c>
      <c r="K145" s="88">
        <f t="shared" si="6"/>
        <v>180000</v>
      </c>
      <c r="L145" s="89"/>
      <c r="M145" s="63" t="str">
        <f t="shared" si="7"/>
        <v>00001069530001000122</v>
      </c>
      <c r="N145" s="64"/>
      <c r="O145" s="64"/>
      <c r="P145" s="64"/>
      <c r="Q145" s="64"/>
      <c r="R145" s="64"/>
      <c r="S145" s="64"/>
      <c r="T145" s="64"/>
      <c r="U145" s="64"/>
    </row>
    <row r="146" spans="2:21" s="65" customFormat="1" ht="33.75">
      <c r="B146" s="10" t="s">
        <v>86</v>
      </c>
      <c r="C146" s="87" t="s">
        <v>7</v>
      </c>
      <c r="D146" s="7" t="s">
        <v>70</v>
      </c>
      <c r="E146" s="8" t="s">
        <v>103</v>
      </c>
      <c r="F146" s="8" t="s">
        <v>95</v>
      </c>
      <c r="G146" s="9" t="s">
        <v>87</v>
      </c>
      <c r="H146" s="16"/>
      <c r="I146" s="11">
        <v>2629300</v>
      </c>
      <c r="J146" s="12">
        <v>990487.77</v>
      </c>
      <c r="K146" s="88">
        <f t="shared" si="6"/>
        <v>1638812.23</v>
      </c>
      <c r="L146" s="89"/>
      <c r="M146" s="63" t="str">
        <f t="shared" si="7"/>
        <v>00001069530001000129</v>
      </c>
      <c r="N146" s="64"/>
      <c r="O146" s="64"/>
      <c r="P146" s="64"/>
      <c r="Q146" s="64"/>
      <c r="R146" s="64"/>
      <c r="S146" s="64"/>
      <c r="T146" s="64"/>
      <c r="U146" s="64"/>
    </row>
    <row r="147" spans="2:21" s="65" customFormat="1" ht="12.75">
      <c r="B147" s="10" t="s">
        <v>90</v>
      </c>
      <c r="C147" s="87" t="s">
        <v>7</v>
      </c>
      <c r="D147" s="7" t="s">
        <v>70</v>
      </c>
      <c r="E147" s="8" t="s">
        <v>103</v>
      </c>
      <c r="F147" s="8" t="s">
        <v>95</v>
      </c>
      <c r="G147" s="9" t="s">
        <v>91</v>
      </c>
      <c r="H147" s="16"/>
      <c r="I147" s="11">
        <v>490000</v>
      </c>
      <c r="J147" s="12">
        <v>70868.77</v>
      </c>
      <c r="K147" s="88">
        <f t="shared" si="6"/>
        <v>419131.23</v>
      </c>
      <c r="L147" s="89"/>
      <c r="M147" s="63" t="str">
        <f t="shared" si="7"/>
        <v>00001069530001000244</v>
      </c>
      <c r="N147" s="64"/>
      <c r="O147" s="64"/>
      <c r="P147" s="64"/>
      <c r="Q147" s="64"/>
      <c r="R147" s="64"/>
      <c r="S147" s="64"/>
      <c r="T147" s="64"/>
      <c r="U147" s="64"/>
    </row>
    <row r="148" spans="2:21" s="65" customFormat="1" ht="22.5">
      <c r="B148" s="10" t="s">
        <v>80</v>
      </c>
      <c r="C148" s="87" t="s">
        <v>7</v>
      </c>
      <c r="D148" s="7" t="s">
        <v>70</v>
      </c>
      <c r="E148" s="8" t="s">
        <v>103</v>
      </c>
      <c r="F148" s="8" t="s">
        <v>100</v>
      </c>
      <c r="G148" s="9" t="s">
        <v>81</v>
      </c>
      <c r="H148" s="16"/>
      <c r="I148" s="11">
        <v>35700</v>
      </c>
      <c r="J148" s="12">
        <v>9000</v>
      </c>
      <c r="K148" s="88">
        <f t="shared" si="6"/>
        <v>26700</v>
      </c>
      <c r="L148" s="89"/>
      <c r="M148" s="63" t="str">
        <f t="shared" si="7"/>
        <v>00001069530070280121</v>
      </c>
      <c r="N148" s="64"/>
      <c r="O148" s="64"/>
      <c r="P148" s="64"/>
      <c r="Q148" s="64"/>
      <c r="R148" s="64"/>
      <c r="S148" s="64"/>
      <c r="T148" s="64"/>
      <c r="U148" s="64"/>
    </row>
    <row r="149" spans="2:21" s="65" customFormat="1" ht="33.75">
      <c r="B149" s="10" t="s">
        <v>86</v>
      </c>
      <c r="C149" s="87" t="s">
        <v>7</v>
      </c>
      <c r="D149" s="7" t="s">
        <v>70</v>
      </c>
      <c r="E149" s="8" t="s">
        <v>103</v>
      </c>
      <c r="F149" s="8" t="s">
        <v>100</v>
      </c>
      <c r="G149" s="9" t="s">
        <v>87</v>
      </c>
      <c r="H149" s="16"/>
      <c r="I149" s="11">
        <v>10700</v>
      </c>
      <c r="J149" s="12">
        <v>2700</v>
      </c>
      <c r="K149" s="88">
        <f t="shared" si="6"/>
        <v>8000</v>
      </c>
      <c r="L149" s="89"/>
      <c r="M149" s="63" t="str">
        <f t="shared" si="7"/>
        <v>00001069530070280129</v>
      </c>
      <c r="N149" s="64"/>
      <c r="O149" s="64"/>
      <c r="P149" s="64"/>
      <c r="Q149" s="64"/>
      <c r="R149" s="64"/>
      <c r="S149" s="64"/>
      <c r="T149" s="64"/>
      <c r="U149" s="64"/>
    </row>
    <row r="150" spans="2:21" s="65" customFormat="1" ht="12.75">
      <c r="B150" s="10" t="s">
        <v>90</v>
      </c>
      <c r="C150" s="87" t="s">
        <v>7</v>
      </c>
      <c r="D150" s="7" t="s">
        <v>70</v>
      </c>
      <c r="E150" s="8" t="s">
        <v>103</v>
      </c>
      <c r="F150" s="8" t="s">
        <v>100</v>
      </c>
      <c r="G150" s="9" t="s">
        <v>91</v>
      </c>
      <c r="H150" s="16"/>
      <c r="I150" s="11">
        <v>4000</v>
      </c>
      <c r="J150" s="12">
        <v>1000</v>
      </c>
      <c r="K150" s="88">
        <f t="shared" si="6"/>
        <v>3000</v>
      </c>
      <c r="L150" s="89"/>
      <c r="M150" s="63" t="str">
        <f t="shared" si="7"/>
        <v>00001069530070280244</v>
      </c>
      <c r="N150" s="64"/>
      <c r="O150" s="64"/>
      <c r="P150" s="64"/>
      <c r="Q150" s="64"/>
      <c r="R150" s="64"/>
      <c r="S150" s="64"/>
      <c r="T150" s="64"/>
      <c r="U150" s="64"/>
    </row>
    <row r="151" spans="2:21" s="65" customFormat="1" ht="22.5">
      <c r="B151" s="10" t="s">
        <v>80</v>
      </c>
      <c r="C151" s="87" t="s">
        <v>7</v>
      </c>
      <c r="D151" s="7" t="s">
        <v>70</v>
      </c>
      <c r="E151" s="8" t="s">
        <v>103</v>
      </c>
      <c r="F151" s="8" t="s">
        <v>106</v>
      </c>
      <c r="G151" s="9" t="s">
        <v>81</v>
      </c>
      <c r="H151" s="16"/>
      <c r="I151" s="11">
        <v>1823580</v>
      </c>
      <c r="J151" s="12">
        <v>866270.43</v>
      </c>
      <c r="K151" s="88">
        <f t="shared" si="6"/>
        <v>957309.57</v>
      </c>
      <c r="L151" s="89"/>
      <c r="M151" s="63" t="str">
        <f t="shared" si="7"/>
        <v>00001069600000080121</v>
      </c>
      <c r="N151" s="64"/>
      <c r="O151" s="64"/>
      <c r="P151" s="64"/>
      <c r="Q151" s="64"/>
      <c r="R151" s="64"/>
      <c r="S151" s="64"/>
      <c r="T151" s="64"/>
      <c r="U151" s="64"/>
    </row>
    <row r="152" spans="2:21" s="65" customFormat="1" ht="33.75">
      <c r="B152" s="10" t="s">
        <v>84</v>
      </c>
      <c r="C152" s="87" t="s">
        <v>7</v>
      </c>
      <c r="D152" s="7" t="s">
        <v>70</v>
      </c>
      <c r="E152" s="8" t="s">
        <v>103</v>
      </c>
      <c r="F152" s="8" t="s">
        <v>106</v>
      </c>
      <c r="G152" s="9" t="s">
        <v>85</v>
      </c>
      <c r="H152" s="16"/>
      <c r="I152" s="11">
        <v>135000</v>
      </c>
      <c r="J152" s="12">
        <v>45000</v>
      </c>
      <c r="K152" s="88">
        <f t="shared" si="6"/>
        <v>90000</v>
      </c>
      <c r="L152" s="89"/>
      <c r="M152" s="63" t="str">
        <f t="shared" si="7"/>
        <v>00001069600000080122</v>
      </c>
      <c r="N152" s="64"/>
      <c r="O152" s="64"/>
      <c r="P152" s="64"/>
      <c r="Q152" s="64"/>
      <c r="R152" s="64"/>
      <c r="S152" s="64"/>
      <c r="T152" s="64"/>
      <c r="U152" s="64"/>
    </row>
    <row r="153" spans="2:21" s="65" customFormat="1" ht="33.75">
      <c r="B153" s="10" t="s">
        <v>86</v>
      </c>
      <c r="C153" s="87" t="s">
        <v>7</v>
      </c>
      <c r="D153" s="7" t="s">
        <v>70</v>
      </c>
      <c r="E153" s="8" t="s">
        <v>103</v>
      </c>
      <c r="F153" s="8" t="s">
        <v>106</v>
      </c>
      <c r="G153" s="9" t="s">
        <v>87</v>
      </c>
      <c r="H153" s="16"/>
      <c r="I153" s="11">
        <v>550720</v>
      </c>
      <c r="J153" s="12">
        <v>227804.74</v>
      </c>
      <c r="K153" s="88">
        <f t="shared" si="6"/>
        <v>322915.26</v>
      </c>
      <c r="L153" s="89"/>
      <c r="M153" s="63" t="str">
        <f t="shared" si="7"/>
        <v>00001069600000080129</v>
      </c>
      <c r="N153" s="64"/>
      <c r="O153" s="64"/>
      <c r="P153" s="64"/>
      <c r="Q153" s="64"/>
      <c r="R153" s="64"/>
      <c r="S153" s="64"/>
      <c r="T153" s="64"/>
      <c r="U153" s="64"/>
    </row>
    <row r="154" spans="2:21" s="65" customFormat="1" ht="12.75">
      <c r="B154" s="10" t="s">
        <v>90</v>
      </c>
      <c r="C154" s="87" t="s">
        <v>7</v>
      </c>
      <c r="D154" s="7" t="s">
        <v>70</v>
      </c>
      <c r="E154" s="8" t="s">
        <v>103</v>
      </c>
      <c r="F154" s="8" t="s">
        <v>106</v>
      </c>
      <c r="G154" s="9" t="s">
        <v>91</v>
      </c>
      <c r="H154" s="16"/>
      <c r="I154" s="11">
        <v>165070</v>
      </c>
      <c r="J154" s="12">
        <v>32395</v>
      </c>
      <c r="K154" s="88">
        <f t="shared" si="6"/>
        <v>132675</v>
      </c>
      <c r="L154" s="89"/>
      <c r="M154" s="63" t="str">
        <f t="shared" si="7"/>
        <v>00001069600000080244</v>
      </c>
      <c r="N154" s="64"/>
      <c r="O154" s="64"/>
      <c r="P154" s="64"/>
      <c r="Q154" s="64"/>
      <c r="R154" s="64"/>
      <c r="S154" s="64"/>
      <c r="T154" s="64"/>
      <c r="U154" s="64"/>
    </row>
    <row r="155" spans="2:21" s="65" customFormat="1" ht="12.75">
      <c r="B155" s="10" t="s">
        <v>107</v>
      </c>
      <c r="C155" s="87" t="s">
        <v>7</v>
      </c>
      <c r="D155" s="7" t="s">
        <v>70</v>
      </c>
      <c r="E155" s="8" t="s">
        <v>109</v>
      </c>
      <c r="F155" s="8" t="s">
        <v>110</v>
      </c>
      <c r="G155" s="9" t="s">
        <v>108</v>
      </c>
      <c r="H155" s="16"/>
      <c r="I155" s="11">
        <v>100000</v>
      </c>
      <c r="J155" s="12">
        <v>0</v>
      </c>
      <c r="K155" s="88">
        <f t="shared" si="6"/>
        <v>100000</v>
      </c>
      <c r="L155" s="89"/>
      <c r="M155" s="63" t="str">
        <f t="shared" si="7"/>
        <v>00001119800029999870</v>
      </c>
      <c r="N155" s="64"/>
      <c r="O155" s="64"/>
      <c r="P155" s="64"/>
      <c r="Q155" s="64"/>
      <c r="R155" s="64"/>
      <c r="S155" s="64"/>
      <c r="T155" s="64"/>
      <c r="U155" s="64"/>
    </row>
    <row r="156" spans="2:21" s="65" customFormat="1" ht="12.75">
      <c r="B156" s="10" t="s">
        <v>90</v>
      </c>
      <c r="C156" s="87" t="s">
        <v>7</v>
      </c>
      <c r="D156" s="7" t="s">
        <v>70</v>
      </c>
      <c r="E156" s="8" t="s">
        <v>111</v>
      </c>
      <c r="F156" s="8" t="s">
        <v>104</v>
      </c>
      <c r="G156" s="9" t="s">
        <v>91</v>
      </c>
      <c r="H156" s="16"/>
      <c r="I156" s="11">
        <v>140000</v>
      </c>
      <c r="J156" s="12">
        <v>49400</v>
      </c>
      <c r="K156" s="88">
        <f t="shared" si="6"/>
        <v>90600</v>
      </c>
      <c r="L156" s="89"/>
      <c r="M156" s="63" t="str">
        <f t="shared" si="7"/>
        <v>00001131700022280244</v>
      </c>
      <c r="N156" s="64"/>
      <c r="O156" s="64"/>
      <c r="P156" s="64"/>
      <c r="Q156" s="64"/>
      <c r="R156" s="64"/>
      <c r="S156" s="64"/>
      <c r="T156" s="64"/>
      <c r="U156" s="64"/>
    </row>
    <row r="157" spans="2:21" s="65" customFormat="1" ht="12.75">
      <c r="B157" s="10" t="s">
        <v>90</v>
      </c>
      <c r="C157" s="87" t="s">
        <v>7</v>
      </c>
      <c r="D157" s="7" t="s">
        <v>70</v>
      </c>
      <c r="E157" s="8" t="s">
        <v>111</v>
      </c>
      <c r="F157" s="8" t="s">
        <v>112</v>
      </c>
      <c r="G157" s="9" t="s">
        <v>91</v>
      </c>
      <c r="H157" s="16"/>
      <c r="I157" s="11">
        <v>1641400</v>
      </c>
      <c r="J157" s="12">
        <v>884793.55</v>
      </c>
      <c r="K157" s="88">
        <f t="shared" si="6"/>
        <v>756606.45</v>
      </c>
      <c r="L157" s="89"/>
      <c r="M157" s="63" t="str">
        <f t="shared" si="7"/>
        <v>00001132500022510244</v>
      </c>
      <c r="N157" s="64"/>
      <c r="O157" s="64"/>
      <c r="P157" s="64"/>
      <c r="Q157" s="64"/>
      <c r="R157" s="64"/>
      <c r="S157" s="64"/>
      <c r="T157" s="64"/>
      <c r="U157" s="64"/>
    </row>
    <row r="158" spans="2:21" s="65" customFormat="1" ht="12.75">
      <c r="B158" s="10" t="s">
        <v>90</v>
      </c>
      <c r="C158" s="87" t="s">
        <v>7</v>
      </c>
      <c r="D158" s="7" t="s">
        <v>70</v>
      </c>
      <c r="E158" s="8" t="s">
        <v>111</v>
      </c>
      <c r="F158" s="8" t="s">
        <v>113</v>
      </c>
      <c r="G158" s="9" t="s">
        <v>91</v>
      </c>
      <c r="H158" s="16"/>
      <c r="I158" s="11">
        <v>99210.83</v>
      </c>
      <c r="J158" s="12">
        <v>59806.57</v>
      </c>
      <c r="K158" s="88">
        <f t="shared" si="6"/>
        <v>39404.26</v>
      </c>
      <c r="L158" s="89"/>
      <c r="M158" s="63" t="str">
        <f t="shared" si="7"/>
        <v>00001132900022920244</v>
      </c>
      <c r="N158" s="64"/>
      <c r="O158" s="64"/>
      <c r="P158" s="64"/>
      <c r="Q158" s="64"/>
      <c r="R158" s="64"/>
      <c r="S158" s="64"/>
      <c r="T158" s="64"/>
      <c r="U158" s="64"/>
    </row>
    <row r="159" spans="2:21" s="65" customFormat="1" ht="12.75">
      <c r="B159" s="10" t="s">
        <v>90</v>
      </c>
      <c r="C159" s="87" t="s">
        <v>7</v>
      </c>
      <c r="D159" s="7" t="s">
        <v>70</v>
      </c>
      <c r="E159" s="8" t="s">
        <v>111</v>
      </c>
      <c r="F159" s="8" t="s">
        <v>114</v>
      </c>
      <c r="G159" s="9" t="s">
        <v>91</v>
      </c>
      <c r="H159" s="16"/>
      <c r="I159" s="11">
        <v>207000</v>
      </c>
      <c r="J159" s="12">
        <v>7500</v>
      </c>
      <c r="K159" s="88">
        <f t="shared" si="6"/>
        <v>199500</v>
      </c>
      <c r="L159" s="89"/>
      <c r="M159" s="63" t="str">
        <f t="shared" si="7"/>
        <v>00001132900022930244</v>
      </c>
      <c r="N159" s="64"/>
      <c r="O159" s="64"/>
      <c r="P159" s="64"/>
      <c r="Q159" s="64"/>
      <c r="R159" s="64"/>
      <c r="S159" s="64"/>
      <c r="T159" s="64"/>
      <c r="U159" s="64"/>
    </row>
    <row r="160" spans="2:21" s="65" customFormat="1" ht="12.75">
      <c r="B160" s="10" t="s">
        <v>96</v>
      </c>
      <c r="C160" s="87" t="s">
        <v>7</v>
      </c>
      <c r="D160" s="7" t="s">
        <v>70</v>
      </c>
      <c r="E160" s="8" t="s">
        <v>111</v>
      </c>
      <c r="F160" s="8" t="s">
        <v>115</v>
      </c>
      <c r="G160" s="9" t="s">
        <v>97</v>
      </c>
      <c r="H160" s="16"/>
      <c r="I160" s="11">
        <v>790789.17</v>
      </c>
      <c r="J160" s="12">
        <v>427358.51</v>
      </c>
      <c r="K160" s="88">
        <f t="shared" si="6"/>
        <v>363430.66</v>
      </c>
      <c r="L160" s="89"/>
      <c r="M160" s="63" t="str">
        <f t="shared" si="7"/>
        <v>00001132900022940247</v>
      </c>
      <c r="N160" s="64"/>
      <c r="O160" s="64"/>
      <c r="P160" s="64"/>
      <c r="Q160" s="64"/>
      <c r="R160" s="64"/>
      <c r="S160" s="64"/>
      <c r="T160" s="64"/>
      <c r="U160" s="64"/>
    </row>
    <row r="161" spans="2:21" s="65" customFormat="1" ht="12.75">
      <c r="B161" s="10" t="s">
        <v>116</v>
      </c>
      <c r="C161" s="87" t="s">
        <v>7</v>
      </c>
      <c r="D161" s="7" t="s">
        <v>70</v>
      </c>
      <c r="E161" s="8" t="s">
        <v>111</v>
      </c>
      <c r="F161" s="8" t="s">
        <v>118</v>
      </c>
      <c r="G161" s="9" t="s">
        <v>117</v>
      </c>
      <c r="H161" s="16"/>
      <c r="I161" s="11">
        <v>5028223</v>
      </c>
      <c r="J161" s="12">
        <v>1843301.7</v>
      </c>
      <c r="K161" s="88">
        <f t="shared" si="6"/>
        <v>3184921.3</v>
      </c>
      <c r="L161" s="89"/>
      <c r="M161" s="63" t="str">
        <f t="shared" si="7"/>
        <v>00001139200029211111</v>
      </c>
      <c r="N161" s="64"/>
      <c r="O161" s="64"/>
      <c r="P161" s="64"/>
      <c r="Q161" s="64"/>
      <c r="R161" s="64"/>
      <c r="S161" s="64"/>
      <c r="T161" s="64"/>
      <c r="U161" s="64"/>
    </row>
    <row r="162" spans="2:21" s="65" customFormat="1" ht="22.5">
      <c r="B162" s="10" t="s">
        <v>119</v>
      </c>
      <c r="C162" s="87" t="s">
        <v>7</v>
      </c>
      <c r="D162" s="7" t="s">
        <v>70</v>
      </c>
      <c r="E162" s="8" t="s">
        <v>111</v>
      </c>
      <c r="F162" s="8" t="s">
        <v>118</v>
      </c>
      <c r="G162" s="9" t="s">
        <v>120</v>
      </c>
      <c r="H162" s="16"/>
      <c r="I162" s="11">
        <v>45000</v>
      </c>
      <c r="J162" s="12">
        <v>10850</v>
      </c>
      <c r="K162" s="88">
        <f t="shared" si="6"/>
        <v>34150</v>
      </c>
      <c r="L162" s="89"/>
      <c r="M162" s="63" t="str">
        <f t="shared" si="7"/>
        <v>00001139200029211112</v>
      </c>
      <c r="N162" s="64"/>
      <c r="O162" s="64"/>
      <c r="P162" s="64"/>
      <c r="Q162" s="64"/>
      <c r="R162" s="64"/>
      <c r="S162" s="64"/>
      <c r="T162" s="64"/>
      <c r="U162" s="64"/>
    </row>
    <row r="163" spans="2:21" s="65" customFormat="1" ht="33.75">
      <c r="B163" s="10" t="s">
        <v>121</v>
      </c>
      <c r="C163" s="87" t="s">
        <v>7</v>
      </c>
      <c r="D163" s="7" t="s">
        <v>70</v>
      </c>
      <c r="E163" s="8" t="s">
        <v>111</v>
      </c>
      <c r="F163" s="8" t="s">
        <v>118</v>
      </c>
      <c r="G163" s="9" t="s">
        <v>122</v>
      </c>
      <c r="H163" s="16"/>
      <c r="I163" s="11">
        <v>1518483</v>
      </c>
      <c r="J163" s="12">
        <v>441078.04</v>
      </c>
      <c r="K163" s="88">
        <f t="shared" si="6"/>
        <v>1077404.96</v>
      </c>
      <c r="L163" s="89"/>
      <c r="M163" s="63" t="str">
        <f t="shared" si="7"/>
        <v>00001139200029211119</v>
      </c>
      <c r="N163" s="64"/>
      <c r="O163" s="64"/>
      <c r="P163" s="64"/>
      <c r="Q163" s="64"/>
      <c r="R163" s="64"/>
      <c r="S163" s="64"/>
      <c r="T163" s="64"/>
      <c r="U163" s="64"/>
    </row>
    <row r="164" spans="2:21" s="65" customFormat="1" ht="12.75">
      <c r="B164" s="10" t="s">
        <v>90</v>
      </c>
      <c r="C164" s="87" t="s">
        <v>7</v>
      </c>
      <c r="D164" s="7" t="s">
        <v>70</v>
      </c>
      <c r="E164" s="8" t="s">
        <v>111</v>
      </c>
      <c r="F164" s="8" t="s">
        <v>118</v>
      </c>
      <c r="G164" s="9" t="s">
        <v>91</v>
      </c>
      <c r="H164" s="16"/>
      <c r="I164" s="11">
        <v>3000589.41</v>
      </c>
      <c r="J164" s="12">
        <v>462310.42</v>
      </c>
      <c r="K164" s="88">
        <f t="shared" si="6"/>
        <v>2538278.99</v>
      </c>
      <c r="L164" s="89"/>
      <c r="M164" s="63" t="str">
        <f t="shared" si="7"/>
        <v>00001139200029211244</v>
      </c>
      <c r="N164" s="64"/>
      <c r="O164" s="64"/>
      <c r="P164" s="64"/>
      <c r="Q164" s="64"/>
      <c r="R164" s="64"/>
      <c r="S164" s="64"/>
      <c r="T164" s="64"/>
      <c r="U164" s="64"/>
    </row>
    <row r="165" spans="2:21" s="65" customFormat="1" ht="12.75">
      <c r="B165" s="10" t="s">
        <v>123</v>
      </c>
      <c r="C165" s="87" t="s">
        <v>7</v>
      </c>
      <c r="D165" s="7" t="s">
        <v>70</v>
      </c>
      <c r="E165" s="8" t="s">
        <v>111</v>
      </c>
      <c r="F165" s="8" t="s">
        <v>118</v>
      </c>
      <c r="G165" s="9" t="s">
        <v>124</v>
      </c>
      <c r="H165" s="16"/>
      <c r="I165" s="11">
        <v>12000</v>
      </c>
      <c r="J165" s="12">
        <v>3425</v>
      </c>
      <c r="K165" s="88">
        <f t="shared" si="6"/>
        <v>8575</v>
      </c>
      <c r="L165" s="89"/>
      <c r="M165" s="63" t="str">
        <f t="shared" si="7"/>
        <v>00001139200029211852</v>
      </c>
      <c r="N165" s="64"/>
      <c r="O165" s="64"/>
      <c r="P165" s="64"/>
      <c r="Q165" s="64"/>
      <c r="R165" s="64"/>
      <c r="S165" s="64"/>
      <c r="T165" s="64"/>
      <c r="U165" s="64"/>
    </row>
    <row r="166" spans="2:21" s="65" customFormat="1" ht="12.75">
      <c r="B166" s="10" t="s">
        <v>98</v>
      </c>
      <c r="C166" s="87" t="s">
        <v>7</v>
      </c>
      <c r="D166" s="7" t="s">
        <v>70</v>
      </c>
      <c r="E166" s="8" t="s">
        <v>111</v>
      </c>
      <c r="F166" s="8" t="s">
        <v>118</v>
      </c>
      <c r="G166" s="9" t="s">
        <v>99</v>
      </c>
      <c r="H166" s="16"/>
      <c r="I166" s="11">
        <v>20000</v>
      </c>
      <c r="J166" s="12">
        <v>0</v>
      </c>
      <c r="K166" s="88">
        <f t="shared" si="6"/>
        <v>20000</v>
      </c>
      <c r="L166" s="89"/>
      <c r="M166" s="63" t="str">
        <f t="shared" si="7"/>
        <v>00001139200029211853</v>
      </c>
      <c r="N166" s="64"/>
      <c r="O166" s="64"/>
      <c r="P166" s="64"/>
      <c r="Q166" s="64"/>
      <c r="R166" s="64"/>
      <c r="S166" s="64"/>
      <c r="T166" s="64"/>
      <c r="U166" s="64"/>
    </row>
    <row r="167" spans="2:21" s="65" customFormat="1" ht="12.75">
      <c r="B167" s="10" t="s">
        <v>125</v>
      </c>
      <c r="C167" s="87" t="s">
        <v>7</v>
      </c>
      <c r="D167" s="7" t="s">
        <v>70</v>
      </c>
      <c r="E167" s="8" t="s">
        <v>111</v>
      </c>
      <c r="F167" s="8" t="s">
        <v>126</v>
      </c>
      <c r="G167" s="9" t="s">
        <v>127</v>
      </c>
      <c r="H167" s="16"/>
      <c r="I167" s="11">
        <v>3000000</v>
      </c>
      <c r="J167" s="12">
        <v>3000000</v>
      </c>
      <c r="K167" s="88">
        <f t="shared" si="6"/>
        <v>0</v>
      </c>
      <c r="L167" s="89"/>
      <c r="M167" s="63" t="str">
        <f t="shared" si="7"/>
        <v>00001139300020820540</v>
      </c>
      <c r="N167" s="64"/>
      <c r="O167" s="64"/>
      <c r="P167" s="64"/>
      <c r="Q167" s="64"/>
      <c r="R167" s="64"/>
      <c r="S167" s="64"/>
      <c r="T167" s="64"/>
      <c r="U167" s="64"/>
    </row>
    <row r="168" spans="2:21" s="65" customFormat="1" ht="12.75">
      <c r="B168" s="10" t="s">
        <v>90</v>
      </c>
      <c r="C168" s="87" t="s">
        <v>7</v>
      </c>
      <c r="D168" s="7" t="s">
        <v>70</v>
      </c>
      <c r="E168" s="8" t="s">
        <v>111</v>
      </c>
      <c r="F168" s="8" t="s">
        <v>128</v>
      </c>
      <c r="G168" s="9" t="s">
        <v>91</v>
      </c>
      <c r="H168" s="16"/>
      <c r="I168" s="11">
        <v>21100</v>
      </c>
      <c r="J168" s="12">
        <v>5628.37</v>
      </c>
      <c r="K168" s="88">
        <f t="shared" si="6"/>
        <v>15471.63</v>
      </c>
      <c r="L168" s="89"/>
      <c r="M168" s="63" t="str">
        <f t="shared" si="7"/>
        <v>00001139300022300244</v>
      </c>
      <c r="N168" s="64"/>
      <c r="O168" s="64"/>
      <c r="P168" s="64"/>
      <c r="Q168" s="64"/>
      <c r="R168" s="64"/>
      <c r="S168" s="64"/>
      <c r="T168" s="64"/>
      <c r="U168" s="64"/>
    </row>
    <row r="169" spans="2:21" s="65" customFormat="1" ht="12.75">
      <c r="B169" s="10" t="s">
        <v>90</v>
      </c>
      <c r="C169" s="87" t="s">
        <v>7</v>
      </c>
      <c r="D169" s="7" t="s">
        <v>70</v>
      </c>
      <c r="E169" s="8" t="s">
        <v>111</v>
      </c>
      <c r="F169" s="8" t="s">
        <v>129</v>
      </c>
      <c r="G169" s="9" t="s">
        <v>91</v>
      </c>
      <c r="H169" s="16"/>
      <c r="I169" s="11">
        <v>585000</v>
      </c>
      <c r="J169" s="12">
        <v>0</v>
      </c>
      <c r="K169" s="88">
        <f t="shared" si="6"/>
        <v>585000</v>
      </c>
      <c r="L169" s="89"/>
      <c r="M169" s="63" t="str">
        <f t="shared" si="7"/>
        <v>00001139300029340244</v>
      </c>
      <c r="N169" s="64"/>
      <c r="O169" s="64"/>
      <c r="P169" s="64"/>
      <c r="Q169" s="64"/>
      <c r="R169" s="64"/>
      <c r="S169" s="64"/>
      <c r="T169" s="64"/>
      <c r="U169" s="64"/>
    </row>
    <row r="170" spans="2:21" s="65" customFormat="1" ht="12.75">
      <c r="B170" s="10" t="s">
        <v>96</v>
      </c>
      <c r="C170" s="87" t="s">
        <v>7</v>
      </c>
      <c r="D170" s="7" t="s">
        <v>70</v>
      </c>
      <c r="E170" s="8" t="s">
        <v>111</v>
      </c>
      <c r="F170" s="8" t="s">
        <v>130</v>
      </c>
      <c r="G170" s="9" t="s">
        <v>97</v>
      </c>
      <c r="H170" s="16"/>
      <c r="I170" s="11">
        <v>10933.86</v>
      </c>
      <c r="J170" s="12">
        <v>10933.86</v>
      </c>
      <c r="K170" s="88">
        <f t="shared" si="6"/>
        <v>0</v>
      </c>
      <c r="L170" s="89"/>
      <c r="M170" s="63" t="str">
        <f t="shared" si="7"/>
        <v>00001139300029990247</v>
      </c>
      <c r="N170" s="64"/>
      <c r="O170" s="64"/>
      <c r="P170" s="64"/>
      <c r="Q170" s="64"/>
      <c r="R170" s="64"/>
      <c r="S170" s="64"/>
      <c r="T170" s="64"/>
      <c r="U170" s="64"/>
    </row>
    <row r="171" spans="2:21" s="65" customFormat="1" ht="33.75">
      <c r="B171" s="10" t="s">
        <v>131</v>
      </c>
      <c r="C171" s="87" t="s">
        <v>7</v>
      </c>
      <c r="D171" s="7" t="s">
        <v>70</v>
      </c>
      <c r="E171" s="8" t="s">
        <v>111</v>
      </c>
      <c r="F171" s="8" t="s">
        <v>130</v>
      </c>
      <c r="G171" s="9" t="s">
        <v>132</v>
      </c>
      <c r="H171" s="16"/>
      <c r="I171" s="11">
        <v>41889.44</v>
      </c>
      <c r="J171" s="12">
        <v>41889.44</v>
      </c>
      <c r="K171" s="88">
        <f t="shared" si="6"/>
        <v>0</v>
      </c>
      <c r="L171" s="89"/>
      <c r="M171" s="63" t="str">
        <f t="shared" si="7"/>
        <v>00001139300029990831</v>
      </c>
      <c r="N171" s="64"/>
      <c r="O171" s="64"/>
      <c r="P171" s="64"/>
      <c r="Q171" s="64"/>
      <c r="R171" s="64"/>
      <c r="S171" s="64"/>
      <c r="T171" s="64"/>
      <c r="U171" s="64"/>
    </row>
    <row r="172" spans="2:21" s="65" customFormat="1" ht="22.5">
      <c r="B172" s="10" t="s">
        <v>80</v>
      </c>
      <c r="C172" s="87" t="s">
        <v>7</v>
      </c>
      <c r="D172" s="7" t="s">
        <v>70</v>
      </c>
      <c r="E172" s="8" t="s">
        <v>111</v>
      </c>
      <c r="F172" s="8" t="s">
        <v>133</v>
      </c>
      <c r="G172" s="9" t="s">
        <v>81</v>
      </c>
      <c r="H172" s="16"/>
      <c r="I172" s="11">
        <v>2155000</v>
      </c>
      <c r="J172" s="12">
        <v>812359.55</v>
      </c>
      <c r="K172" s="88">
        <f t="shared" si="6"/>
        <v>1342640.45</v>
      </c>
      <c r="L172" s="89"/>
      <c r="M172" s="63" t="str">
        <f t="shared" si="7"/>
        <v>00001139300059300121</v>
      </c>
      <c r="N172" s="64"/>
      <c r="O172" s="64"/>
      <c r="P172" s="64"/>
      <c r="Q172" s="64"/>
      <c r="R172" s="64"/>
      <c r="S172" s="64"/>
      <c r="T172" s="64"/>
      <c r="U172" s="64"/>
    </row>
    <row r="173" spans="2:21" s="65" customFormat="1" ht="33.75">
      <c r="B173" s="10" t="s">
        <v>84</v>
      </c>
      <c r="C173" s="87" t="s">
        <v>7</v>
      </c>
      <c r="D173" s="7" t="s">
        <v>70</v>
      </c>
      <c r="E173" s="8" t="s">
        <v>111</v>
      </c>
      <c r="F173" s="8" t="s">
        <v>133</v>
      </c>
      <c r="G173" s="9" t="s">
        <v>85</v>
      </c>
      <c r="H173" s="16"/>
      <c r="I173" s="11">
        <v>225000</v>
      </c>
      <c r="J173" s="12">
        <v>45000</v>
      </c>
      <c r="K173" s="88">
        <f t="shared" si="6"/>
        <v>180000</v>
      </c>
      <c r="L173" s="89"/>
      <c r="M173" s="63" t="str">
        <f t="shared" si="7"/>
        <v>00001139300059300122</v>
      </c>
      <c r="N173" s="64"/>
      <c r="O173" s="64"/>
      <c r="P173" s="64"/>
      <c r="Q173" s="64"/>
      <c r="R173" s="64"/>
      <c r="S173" s="64"/>
      <c r="T173" s="64"/>
      <c r="U173" s="64"/>
    </row>
    <row r="174" spans="2:21" s="65" customFormat="1" ht="33.75">
      <c r="B174" s="10" t="s">
        <v>86</v>
      </c>
      <c r="C174" s="87" t="s">
        <v>7</v>
      </c>
      <c r="D174" s="7" t="s">
        <v>70</v>
      </c>
      <c r="E174" s="8" t="s">
        <v>111</v>
      </c>
      <c r="F174" s="8" t="s">
        <v>133</v>
      </c>
      <c r="G174" s="9" t="s">
        <v>87</v>
      </c>
      <c r="H174" s="16"/>
      <c r="I174" s="11">
        <v>650600</v>
      </c>
      <c r="J174" s="12">
        <v>240974.41</v>
      </c>
      <c r="K174" s="88">
        <f t="shared" si="6"/>
        <v>409625.59</v>
      </c>
      <c r="L174" s="89"/>
      <c r="M174" s="63" t="str">
        <f t="shared" si="7"/>
        <v>00001139300059300129</v>
      </c>
      <c r="N174" s="64"/>
      <c r="O174" s="64"/>
      <c r="P174" s="64"/>
      <c r="Q174" s="64"/>
      <c r="R174" s="64"/>
      <c r="S174" s="64"/>
      <c r="T174" s="64"/>
      <c r="U174" s="64"/>
    </row>
    <row r="175" spans="2:21" s="65" customFormat="1" ht="12.75">
      <c r="B175" s="10" t="s">
        <v>90</v>
      </c>
      <c r="C175" s="87" t="s">
        <v>7</v>
      </c>
      <c r="D175" s="7" t="s">
        <v>70</v>
      </c>
      <c r="E175" s="8" t="s">
        <v>111</v>
      </c>
      <c r="F175" s="8" t="s">
        <v>133</v>
      </c>
      <c r="G175" s="9" t="s">
        <v>91</v>
      </c>
      <c r="H175" s="16"/>
      <c r="I175" s="11">
        <v>20000</v>
      </c>
      <c r="J175" s="12">
        <v>5511.25</v>
      </c>
      <c r="K175" s="88">
        <f t="shared" si="6"/>
        <v>14488.75</v>
      </c>
      <c r="L175" s="89"/>
      <c r="M175" s="63" t="str">
        <f t="shared" si="7"/>
        <v>00001139300059300244</v>
      </c>
      <c r="N175" s="64"/>
      <c r="O175" s="64"/>
      <c r="P175" s="64"/>
      <c r="Q175" s="64"/>
      <c r="R175" s="64"/>
      <c r="S175" s="64"/>
      <c r="T175" s="64"/>
      <c r="U175" s="64"/>
    </row>
    <row r="176" spans="2:21" s="65" customFormat="1" ht="12.75">
      <c r="B176" s="10" t="s">
        <v>90</v>
      </c>
      <c r="C176" s="87" t="s">
        <v>7</v>
      </c>
      <c r="D176" s="7" t="s">
        <v>70</v>
      </c>
      <c r="E176" s="8" t="s">
        <v>111</v>
      </c>
      <c r="F176" s="8" t="s">
        <v>134</v>
      </c>
      <c r="G176" s="9" t="s">
        <v>91</v>
      </c>
      <c r="H176" s="16"/>
      <c r="I176" s="11">
        <v>76000</v>
      </c>
      <c r="J176" s="12">
        <v>19074.89</v>
      </c>
      <c r="K176" s="88">
        <f t="shared" si="6"/>
        <v>56925.11</v>
      </c>
      <c r="L176" s="89"/>
      <c r="M176" s="63" t="str">
        <f t="shared" si="7"/>
        <v>00001139300072300244</v>
      </c>
      <c r="N176" s="64"/>
      <c r="O176" s="64"/>
      <c r="P176" s="64"/>
      <c r="Q176" s="64"/>
      <c r="R176" s="64"/>
      <c r="S176" s="64"/>
      <c r="T176" s="64"/>
      <c r="U176" s="64"/>
    </row>
    <row r="177" spans="2:21" s="65" customFormat="1" ht="12.75">
      <c r="B177" s="10" t="s">
        <v>96</v>
      </c>
      <c r="C177" s="87" t="s">
        <v>7</v>
      </c>
      <c r="D177" s="7" t="s">
        <v>70</v>
      </c>
      <c r="E177" s="8" t="s">
        <v>111</v>
      </c>
      <c r="F177" s="8" t="s">
        <v>134</v>
      </c>
      <c r="G177" s="9" t="s">
        <v>97</v>
      </c>
      <c r="H177" s="16"/>
      <c r="I177" s="11">
        <v>3560200</v>
      </c>
      <c r="J177" s="12">
        <v>2254540.87</v>
      </c>
      <c r="K177" s="88">
        <f t="shared" si="6"/>
        <v>1305659.13</v>
      </c>
      <c r="L177" s="89"/>
      <c r="M177" s="63" t="str">
        <f t="shared" si="7"/>
        <v>00001139300072300247</v>
      </c>
      <c r="N177" s="64"/>
      <c r="O177" s="64"/>
      <c r="P177" s="64"/>
      <c r="Q177" s="64"/>
      <c r="R177" s="64"/>
      <c r="S177" s="64"/>
      <c r="T177" s="64"/>
      <c r="U177" s="64"/>
    </row>
    <row r="178" spans="2:21" s="65" customFormat="1" ht="12.75">
      <c r="B178" s="10" t="s">
        <v>90</v>
      </c>
      <c r="C178" s="87" t="s">
        <v>7</v>
      </c>
      <c r="D178" s="7" t="s">
        <v>70</v>
      </c>
      <c r="E178" s="8" t="s">
        <v>111</v>
      </c>
      <c r="F178" s="8" t="s">
        <v>135</v>
      </c>
      <c r="G178" s="9" t="s">
        <v>91</v>
      </c>
      <c r="H178" s="16"/>
      <c r="I178" s="11">
        <v>19000</v>
      </c>
      <c r="J178" s="12">
        <v>4768.72</v>
      </c>
      <c r="K178" s="88">
        <f t="shared" si="6"/>
        <v>14231.28</v>
      </c>
      <c r="L178" s="89"/>
      <c r="M178" s="63" t="str">
        <f t="shared" si="7"/>
        <v>000011393000S2300244</v>
      </c>
      <c r="N178" s="64"/>
      <c r="O178" s="64"/>
      <c r="P178" s="64"/>
      <c r="Q178" s="64"/>
      <c r="R178" s="64"/>
      <c r="S178" s="64"/>
      <c r="T178" s="64"/>
      <c r="U178" s="64"/>
    </row>
    <row r="179" spans="2:21" s="65" customFormat="1" ht="12.75">
      <c r="B179" s="10" t="s">
        <v>96</v>
      </c>
      <c r="C179" s="87" t="s">
        <v>7</v>
      </c>
      <c r="D179" s="7" t="s">
        <v>70</v>
      </c>
      <c r="E179" s="8" t="s">
        <v>111</v>
      </c>
      <c r="F179" s="8" t="s">
        <v>135</v>
      </c>
      <c r="G179" s="9" t="s">
        <v>97</v>
      </c>
      <c r="H179" s="16"/>
      <c r="I179" s="11">
        <v>890050</v>
      </c>
      <c r="J179" s="12">
        <v>563635.18</v>
      </c>
      <c r="K179" s="88">
        <f t="shared" si="6"/>
        <v>326414.82</v>
      </c>
      <c r="L179" s="89"/>
      <c r="M179" s="63" t="str">
        <f t="shared" si="7"/>
        <v>000011393000S2300247</v>
      </c>
      <c r="N179" s="64"/>
      <c r="O179" s="64"/>
      <c r="P179" s="64"/>
      <c r="Q179" s="64"/>
      <c r="R179" s="64"/>
      <c r="S179" s="64"/>
      <c r="T179" s="64"/>
      <c r="U179" s="64"/>
    </row>
    <row r="180" spans="2:21" s="65" customFormat="1" ht="12.75">
      <c r="B180" s="10" t="s">
        <v>93</v>
      </c>
      <c r="C180" s="87" t="s">
        <v>7</v>
      </c>
      <c r="D180" s="7" t="s">
        <v>70</v>
      </c>
      <c r="E180" s="8" t="s">
        <v>137</v>
      </c>
      <c r="F180" s="8" t="s">
        <v>136</v>
      </c>
      <c r="G180" s="9" t="s">
        <v>94</v>
      </c>
      <c r="H180" s="16"/>
      <c r="I180" s="11">
        <v>1495600</v>
      </c>
      <c r="J180" s="12">
        <v>747400</v>
      </c>
      <c r="K180" s="88">
        <f t="shared" si="6"/>
        <v>748200</v>
      </c>
      <c r="L180" s="89"/>
      <c r="M180" s="63" t="str">
        <f t="shared" si="7"/>
        <v>00002039300051180530</v>
      </c>
      <c r="N180" s="64"/>
      <c r="O180" s="64"/>
      <c r="P180" s="64"/>
      <c r="Q180" s="64"/>
      <c r="R180" s="64"/>
      <c r="S180" s="64"/>
      <c r="T180" s="64"/>
      <c r="U180" s="64"/>
    </row>
    <row r="181" spans="2:21" s="65" customFormat="1" ht="12.75">
      <c r="B181" s="10" t="s">
        <v>90</v>
      </c>
      <c r="C181" s="87" t="s">
        <v>7</v>
      </c>
      <c r="D181" s="7" t="s">
        <v>70</v>
      </c>
      <c r="E181" s="8" t="s">
        <v>139</v>
      </c>
      <c r="F181" s="8" t="s">
        <v>138</v>
      </c>
      <c r="G181" s="9" t="s">
        <v>91</v>
      </c>
      <c r="H181" s="16"/>
      <c r="I181" s="11">
        <v>235000</v>
      </c>
      <c r="J181" s="12">
        <v>0</v>
      </c>
      <c r="K181" s="88">
        <f t="shared" si="6"/>
        <v>235000</v>
      </c>
      <c r="L181" s="89"/>
      <c r="M181" s="63" t="str">
        <f t="shared" si="7"/>
        <v>00003092000029310244</v>
      </c>
      <c r="N181" s="64"/>
      <c r="O181" s="64"/>
      <c r="P181" s="64"/>
      <c r="Q181" s="64"/>
      <c r="R181" s="64"/>
      <c r="S181" s="64"/>
      <c r="T181" s="64"/>
      <c r="U181" s="64"/>
    </row>
    <row r="182" spans="2:21" s="65" customFormat="1" ht="12.75">
      <c r="B182" s="10" t="s">
        <v>96</v>
      </c>
      <c r="C182" s="87" t="s">
        <v>7</v>
      </c>
      <c r="D182" s="7" t="s">
        <v>70</v>
      </c>
      <c r="E182" s="8" t="s">
        <v>139</v>
      </c>
      <c r="F182" s="8" t="s">
        <v>138</v>
      </c>
      <c r="G182" s="9" t="s">
        <v>97</v>
      </c>
      <c r="H182" s="16"/>
      <c r="I182" s="11">
        <v>15000</v>
      </c>
      <c r="J182" s="12">
        <v>5700</v>
      </c>
      <c r="K182" s="88">
        <f t="shared" si="6"/>
        <v>9300</v>
      </c>
      <c r="L182" s="89"/>
      <c r="M182" s="63" t="str">
        <f t="shared" si="7"/>
        <v>00003092000029310247</v>
      </c>
      <c r="N182" s="64"/>
      <c r="O182" s="64"/>
      <c r="P182" s="64"/>
      <c r="Q182" s="64"/>
      <c r="R182" s="64"/>
      <c r="S182" s="64"/>
      <c r="T182" s="64"/>
      <c r="U182" s="64"/>
    </row>
    <row r="183" spans="2:21" s="65" customFormat="1" ht="12.75">
      <c r="B183" s="10" t="s">
        <v>90</v>
      </c>
      <c r="C183" s="87" t="s">
        <v>7</v>
      </c>
      <c r="D183" s="7" t="s">
        <v>70</v>
      </c>
      <c r="E183" s="8" t="s">
        <v>139</v>
      </c>
      <c r="F183" s="8" t="s">
        <v>140</v>
      </c>
      <c r="G183" s="9" t="s">
        <v>91</v>
      </c>
      <c r="H183" s="16"/>
      <c r="I183" s="11">
        <v>2021870.76</v>
      </c>
      <c r="J183" s="12">
        <v>345282.76</v>
      </c>
      <c r="K183" s="88">
        <f aca="true" t="shared" si="8" ref="K183:K246">IF(IF(I183="",0,I183)=0,0,(IF(I183&gt;0,IF(J183&gt;I183,0,I183-J183),IF(J183&gt;I183,I183-J183,0))))</f>
        <v>1676588</v>
      </c>
      <c r="L183" s="89"/>
      <c r="M183" s="63" t="str">
        <f aca="true" t="shared" si="9" ref="M183:M246">IF(D183="","000",D183)&amp;IF(E183="","0000",E183)&amp;IF(F183="","0000000000",F183)&amp;IF(G183="","000",G183)&amp;H183</f>
        <v>00003093100021330244</v>
      </c>
      <c r="N183" s="64"/>
      <c r="O183" s="64"/>
      <c r="P183" s="64"/>
      <c r="Q183" s="64"/>
      <c r="R183" s="64"/>
      <c r="S183" s="64"/>
      <c r="T183" s="64"/>
      <c r="U183" s="64"/>
    </row>
    <row r="184" spans="2:21" s="65" customFormat="1" ht="12.75">
      <c r="B184" s="10" t="s">
        <v>116</v>
      </c>
      <c r="C184" s="87" t="s">
        <v>7</v>
      </c>
      <c r="D184" s="7" t="s">
        <v>70</v>
      </c>
      <c r="E184" s="8" t="s">
        <v>139</v>
      </c>
      <c r="F184" s="8" t="s">
        <v>141</v>
      </c>
      <c r="G184" s="9" t="s">
        <v>117</v>
      </c>
      <c r="H184" s="16"/>
      <c r="I184" s="11">
        <v>7484608</v>
      </c>
      <c r="J184" s="12">
        <v>2766176.69</v>
      </c>
      <c r="K184" s="88">
        <f t="shared" si="8"/>
        <v>4718431.31</v>
      </c>
      <c r="L184" s="89"/>
      <c r="M184" s="63" t="str">
        <f t="shared" si="9"/>
        <v>00003099200001690111</v>
      </c>
      <c r="N184" s="64"/>
      <c r="O184" s="64"/>
      <c r="P184" s="64"/>
      <c r="Q184" s="64"/>
      <c r="R184" s="64"/>
      <c r="S184" s="64"/>
      <c r="T184" s="64"/>
      <c r="U184" s="64"/>
    </row>
    <row r="185" spans="2:21" s="65" customFormat="1" ht="22.5">
      <c r="B185" s="10" t="s">
        <v>119</v>
      </c>
      <c r="C185" s="87" t="s">
        <v>7</v>
      </c>
      <c r="D185" s="7" t="s">
        <v>70</v>
      </c>
      <c r="E185" s="8" t="s">
        <v>139</v>
      </c>
      <c r="F185" s="8" t="s">
        <v>141</v>
      </c>
      <c r="G185" s="9" t="s">
        <v>120</v>
      </c>
      <c r="H185" s="16"/>
      <c r="I185" s="11">
        <v>2200</v>
      </c>
      <c r="J185" s="12">
        <v>0</v>
      </c>
      <c r="K185" s="88">
        <f t="shared" si="8"/>
        <v>2200</v>
      </c>
      <c r="L185" s="89"/>
      <c r="M185" s="63" t="str">
        <f t="shared" si="9"/>
        <v>00003099200001690112</v>
      </c>
      <c r="N185" s="64"/>
      <c r="O185" s="64"/>
      <c r="P185" s="64"/>
      <c r="Q185" s="64"/>
      <c r="R185" s="64"/>
      <c r="S185" s="64"/>
      <c r="T185" s="64"/>
      <c r="U185" s="64"/>
    </row>
    <row r="186" spans="2:21" s="65" customFormat="1" ht="33.75">
      <c r="B186" s="10" t="s">
        <v>121</v>
      </c>
      <c r="C186" s="87" t="s">
        <v>7</v>
      </c>
      <c r="D186" s="7" t="s">
        <v>70</v>
      </c>
      <c r="E186" s="8" t="s">
        <v>139</v>
      </c>
      <c r="F186" s="8" t="s">
        <v>141</v>
      </c>
      <c r="G186" s="9" t="s">
        <v>122</v>
      </c>
      <c r="H186" s="16"/>
      <c r="I186" s="11">
        <v>2260400</v>
      </c>
      <c r="J186" s="12">
        <v>677267.14</v>
      </c>
      <c r="K186" s="88">
        <f t="shared" si="8"/>
        <v>1583132.86</v>
      </c>
      <c r="L186" s="89"/>
      <c r="M186" s="63" t="str">
        <f t="shared" si="9"/>
        <v>00003099200001690119</v>
      </c>
      <c r="N186" s="64"/>
      <c r="O186" s="64"/>
      <c r="P186" s="64"/>
      <c r="Q186" s="64"/>
      <c r="R186" s="64"/>
      <c r="S186" s="64"/>
      <c r="T186" s="64"/>
      <c r="U186" s="64"/>
    </row>
    <row r="187" spans="2:21" s="65" customFormat="1" ht="12.75">
      <c r="B187" s="10" t="s">
        <v>90</v>
      </c>
      <c r="C187" s="87" t="s">
        <v>7</v>
      </c>
      <c r="D187" s="7" t="s">
        <v>70</v>
      </c>
      <c r="E187" s="8" t="s">
        <v>139</v>
      </c>
      <c r="F187" s="8" t="s">
        <v>141</v>
      </c>
      <c r="G187" s="9" t="s">
        <v>91</v>
      </c>
      <c r="H187" s="16"/>
      <c r="I187" s="11">
        <v>639600</v>
      </c>
      <c r="J187" s="12">
        <v>108018.08</v>
      </c>
      <c r="K187" s="88">
        <f t="shared" si="8"/>
        <v>531581.92</v>
      </c>
      <c r="L187" s="89"/>
      <c r="M187" s="63" t="str">
        <f t="shared" si="9"/>
        <v>00003099200001690244</v>
      </c>
      <c r="N187" s="64"/>
      <c r="O187" s="64"/>
      <c r="P187" s="64"/>
      <c r="Q187" s="64"/>
      <c r="R187" s="64"/>
      <c r="S187" s="64"/>
      <c r="T187" s="64"/>
      <c r="U187" s="64"/>
    </row>
    <row r="188" spans="2:21" s="65" customFormat="1" ht="22.5">
      <c r="B188" s="10" t="s">
        <v>142</v>
      </c>
      <c r="C188" s="87" t="s">
        <v>7</v>
      </c>
      <c r="D188" s="7" t="s">
        <v>70</v>
      </c>
      <c r="E188" s="8" t="s">
        <v>139</v>
      </c>
      <c r="F188" s="8" t="s">
        <v>141</v>
      </c>
      <c r="G188" s="9" t="s">
        <v>143</v>
      </c>
      <c r="H188" s="16"/>
      <c r="I188" s="11">
        <v>4500</v>
      </c>
      <c r="J188" s="12">
        <v>801</v>
      </c>
      <c r="K188" s="88">
        <f t="shared" si="8"/>
        <v>3699</v>
      </c>
      <c r="L188" s="89"/>
      <c r="M188" s="63" t="str">
        <f t="shared" si="9"/>
        <v>00003099200001690851</v>
      </c>
      <c r="N188" s="64"/>
      <c r="O188" s="64"/>
      <c r="P188" s="64"/>
      <c r="Q188" s="64"/>
      <c r="R188" s="64"/>
      <c r="S188" s="64"/>
      <c r="T188" s="64"/>
      <c r="U188" s="64"/>
    </row>
    <row r="189" spans="2:21" s="65" customFormat="1" ht="12.75">
      <c r="B189" s="10" t="s">
        <v>123</v>
      </c>
      <c r="C189" s="87" t="s">
        <v>7</v>
      </c>
      <c r="D189" s="7" t="s">
        <v>70</v>
      </c>
      <c r="E189" s="8" t="s">
        <v>139</v>
      </c>
      <c r="F189" s="8" t="s">
        <v>141</v>
      </c>
      <c r="G189" s="9" t="s">
        <v>124</v>
      </c>
      <c r="H189" s="16"/>
      <c r="I189" s="11">
        <v>8000</v>
      </c>
      <c r="J189" s="12">
        <v>1497</v>
      </c>
      <c r="K189" s="88">
        <f t="shared" si="8"/>
        <v>6503</v>
      </c>
      <c r="L189" s="89"/>
      <c r="M189" s="63" t="str">
        <f t="shared" si="9"/>
        <v>00003099200001690852</v>
      </c>
      <c r="N189" s="64"/>
      <c r="O189" s="64"/>
      <c r="P189" s="64"/>
      <c r="Q189" s="64"/>
      <c r="R189" s="64"/>
      <c r="S189" s="64"/>
      <c r="T189" s="64"/>
      <c r="U189" s="64"/>
    </row>
    <row r="190" spans="2:21" s="65" customFormat="1" ht="12.75">
      <c r="B190" s="10" t="s">
        <v>98</v>
      </c>
      <c r="C190" s="87" t="s">
        <v>7</v>
      </c>
      <c r="D190" s="7" t="s">
        <v>70</v>
      </c>
      <c r="E190" s="8" t="s">
        <v>139</v>
      </c>
      <c r="F190" s="8" t="s">
        <v>141</v>
      </c>
      <c r="G190" s="9" t="s">
        <v>99</v>
      </c>
      <c r="H190" s="16"/>
      <c r="I190" s="11">
        <v>4000</v>
      </c>
      <c r="J190" s="12">
        <v>0</v>
      </c>
      <c r="K190" s="88">
        <f t="shared" si="8"/>
        <v>4000</v>
      </c>
      <c r="L190" s="89"/>
      <c r="M190" s="63" t="str">
        <f t="shared" si="9"/>
        <v>00003099200001690853</v>
      </c>
      <c r="N190" s="64"/>
      <c r="O190" s="64"/>
      <c r="P190" s="64"/>
      <c r="Q190" s="64"/>
      <c r="R190" s="64"/>
      <c r="S190" s="64"/>
      <c r="T190" s="64"/>
      <c r="U190" s="64"/>
    </row>
    <row r="191" spans="2:21" s="65" customFormat="1" ht="12.75">
      <c r="B191" s="10" t="s">
        <v>90</v>
      </c>
      <c r="C191" s="87" t="s">
        <v>7</v>
      </c>
      <c r="D191" s="7" t="s">
        <v>70</v>
      </c>
      <c r="E191" s="8" t="s">
        <v>139</v>
      </c>
      <c r="F191" s="8" t="s">
        <v>128</v>
      </c>
      <c r="G191" s="9" t="s">
        <v>91</v>
      </c>
      <c r="H191" s="16"/>
      <c r="I191" s="11">
        <v>950</v>
      </c>
      <c r="J191" s="12">
        <v>324</v>
      </c>
      <c r="K191" s="88">
        <f t="shared" si="8"/>
        <v>626</v>
      </c>
      <c r="L191" s="89"/>
      <c r="M191" s="63" t="str">
        <f t="shared" si="9"/>
        <v>00003099300022300244</v>
      </c>
      <c r="N191" s="64"/>
      <c r="O191" s="64"/>
      <c r="P191" s="64"/>
      <c r="Q191" s="64"/>
      <c r="R191" s="64"/>
      <c r="S191" s="64"/>
      <c r="T191" s="64"/>
      <c r="U191" s="64"/>
    </row>
    <row r="192" spans="2:21" s="65" customFormat="1" ht="12.75">
      <c r="B192" s="10" t="s">
        <v>90</v>
      </c>
      <c r="C192" s="87" t="s">
        <v>7</v>
      </c>
      <c r="D192" s="7" t="s">
        <v>70</v>
      </c>
      <c r="E192" s="8" t="s">
        <v>139</v>
      </c>
      <c r="F192" s="8" t="s">
        <v>134</v>
      </c>
      <c r="G192" s="9" t="s">
        <v>91</v>
      </c>
      <c r="H192" s="16"/>
      <c r="I192" s="11">
        <v>3800</v>
      </c>
      <c r="J192" s="12">
        <v>1130</v>
      </c>
      <c r="K192" s="88">
        <f t="shared" si="8"/>
        <v>2670</v>
      </c>
      <c r="L192" s="89"/>
      <c r="M192" s="63" t="str">
        <f t="shared" si="9"/>
        <v>00003099300072300244</v>
      </c>
      <c r="N192" s="64"/>
      <c r="O192" s="64"/>
      <c r="P192" s="64"/>
      <c r="Q192" s="64"/>
      <c r="R192" s="64"/>
      <c r="S192" s="64"/>
      <c r="T192" s="64"/>
      <c r="U192" s="64"/>
    </row>
    <row r="193" spans="2:21" s="65" customFormat="1" ht="12.75">
      <c r="B193" s="10" t="s">
        <v>96</v>
      </c>
      <c r="C193" s="87" t="s">
        <v>7</v>
      </c>
      <c r="D193" s="7" t="s">
        <v>70</v>
      </c>
      <c r="E193" s="8" t="s">
        <v>139</v>
      </c>
      <c r="F193" s="8" t="s">
        <v>134</v>
      </c>
      <c r="G193" s="9" t="s">
        <v>97</v>
      </c>
      <c r="H193" s="16"/>
      <c r="I193" s="11">
        <v>138200</v>
      </c>
      <c r="J193" s="12">
        <v>80300</v>
      </c>
      <c r="K193" s="88">
        <f t="shared" si="8"/>
        <v>57900</v>
      </c>
      <c r="L193" s="89"/>
      <c r="M193" s="63" t="str">
        <f t="shared" si="9"/>
        <v>00003099300072300247</v>
      </c>
      <c r="N193" s="64"/>
      <c r="O193" s="64"/>
      <c r="P193" s="64"/>
      <c r="Q193" s="64"/>
      <c r="R193" s="64"/>
      <c r="S193" s="64"/>
      <c r="T193" s="64"/>
      <c r="U193" s="64"/>
    </row>
    <row r="194" spans="2:21" s="65" customFormat="1" ht="12.75">
      <c r="B194" s="10" t="s">
        <v>90</v>
      </c>
      <c r="C194" s="87" t="s">
        <v>7</v>
      </c>
      <c r="D194" s="7" t="s">
        <v>70</v>
      </c>
      <c r="E194" s="8" t="s">
        <v>139</v>
      </c>
      <c r="F194" s="8" t="s">
        <v>135</v>
      </c>
      <c r="G194" s="9" t="s">
        <v>91</v>
      </c>
      <c r="H194" s="16"/>
      <c r="I194" s="11">
        <v>950</v>
      </c>
      <c r="J194" s="12">
        <v>283</v>
      </c>
      <c r="K194" s="88">
        <f t="shared" si="8"/>
        <v>667</v>
      </c>
      <c r="L194" s="89"/>
      <c r="M194" s="63" t="str">
        <f t="shared" si="9"/>
        <v>000030993000S2300244</v>
      </c>
      <c r="N194" s="64"/>
      <c r="O194" s="64"/>
      <c r="P194" s="64"/>
      <c r="Q194" s="64"/>
      <c r="R194" s="64"/>
      <c r="S194" s="64"/>
      <c r="T194" s="64"/>
      <c r="U194" s="64"/>
    </row>
    <row r="195" spans="2:21" s="65" customFormat="1" ht="12.75">
      <c r="B195" s="10" t="s">
        <v>96</v>
      </c>
      <c r="C195" s="87" t="s">
        <v>7</v>
      </c>
      <c r="D195" s="7" t="s">
        <v>70</v>
      </c>
      <c r="E195" s="8" t="s">
        <v>139</v>
      </c>
      <c r="F195" s="8" t="s">
        <v>135</v>
      </c>
      <c r="G195" s="9" t="s">
        <v>97</v>
      </c>
      <c r="H195" s="16"/>
      <c r="I195" s="11">
        <v>34550</v>
      </c>
      <c r="J195" s="12">
        <v>20000</v>
      </c>
      <c r="K195" s="88">
        <f t="shared" si="8"/>
        <v>14550</v>
      </c>
      <c r="L195" s="89"/>
      <c r="M195" s="63" t="str">
        <f t="shared" si="9"/>
        <v>000030993000S2300247</v>
      </c>
      <c r="N195" s="64"/>
      <c r="O195" s="64"/>
      <c r="P195" s="64"/>
      <c r="Q195" s="64"/>
      <c r="R195" s="64"/>
      <c r="S195" s="64"/>
      <c r="T195" s="64"/>
      <c r="U195" s="64"/>
    </row>
    <row r="196" spans="2:21" s="65" customFormat="1" ht="12.75">
      <c r="B196" s="10" t="s">
        <v>90</v>
      </c>
      <c r="C196" s="87" t="s">
        <v>7</v>
      </c>
      <c r="D196" s="7" t="s">
        <v>70</v>
      </c>
      <c r="E196" s="8" t="s">
        <v>145</v>
      </c>
      <c r="F196" s="8" t="s">
        <v>144</v>
      </c>
      <c r="G196" s="9" t="s">
        <v>91</v>
      </c>
      <c r="H196" s="16"/>
      <c r="I196" s="11">
        <v>205000</v>
      </c>
      <c r="J196" s="12">
        <v>68098</v>
      </c>
      <c r="K196" s="88">
        <f t="shared" si="8"/>
        <v>136902</v>
      </c>
      <c r="L196" s="89"/>
      <c r="M196" s="63" t="str">
        <f t="shared" si="9"/>
        <v>00003101200021230244</v>
      </c>
      <c r="N196" s="64"/>
      <c r="O196" s="64"/>
      <c r="P196" s="64"/>
      <c r="Q196" s="64"/>
      <c r="R196" s="64"/>
      <c r="S196" s="64"/>
      <c r="T196" s="64"/>
      <c r="U196" s="64"/>
    </row>
    <row r="197" spans="2:21" s="65" customFormat="1" ht="12.75">
      <c r="B197" s="10" t="s">
        <v>90</v>
      </c>
      <c r="C197" s="87" t="s">
        <v>7</v>
      </c>
      <c r="D197" s="7" t="s">
        <v>70</v>
      </c>
      <c r="E197" s="8" t="s">
        <v>147</v>
      </c>
      <c r="F197" s="8" t="s">
        <v>146</v>
      </c>
      <c r="G197" s="9" t="s">
        <v>91</v>
      </c>
      <c r="H197" s="16"/>
      <c r="I197" s="11">
        <v>50000</v>
      </c>
      <c r="J197" s="12">
        <v>0</v>
      </c>
      <c r="K197" s="88">
        <f t="shared" si="8"/>
        <v>50000</v>
      </c>
      <c r="L197" s="89"/>
      <c r="M197" s="63" t="str">
        <f t="shared" si="9"/>
        <v>00004050800020810244</v>
      </c>
      <c r="N197" s="64"/>
      <c r="O197" s="64"/>
      <c r="P197" s="64"/>
      <c r="Q197" s="64"/>
      <c r="R197" s="64"/>
      <c r="S197" s="64"/>
      <c r="T197" s="64"/>
      <c r="U197" s="64"/>
    </row>
    <row r="198" spans="2:21" s="65" customFormat="1" ht="12.75">
      <c r="B198" s="10" t="s">
        <v>90</v>
      </c>
      <c r="C198" s="87" t="s">
        <v>7</v>
      </c>
      <c r="D198" s="7" t="s">
        <v>70</v>
      </c>
      <c r="E198" s="8" t="s">
        <v>147</v>
      </c>
      <c r="F198" s="8" t="s">
        <v>148</v>
      </c>
      <c r="G198" s="9" t="s">
        <v>91</v>
      </c>
      <c r="H198" s="16"/>
      <c r="I198" s="11">
        <v>83900</v>
      </c>
      <c r="J198" s="12">
        <v>0</v>
      </c>
      <c r="K198" s="88">
        <f t="shared" si="8"/>
        <v>83900</v>
      </c>
      <c r="L198" s="89"/>
      <c r="M198" s="63" t="str">
        <f t="shared" si="9"/>
        <v>00004059300070710244</v>
      </c>
      <c r="N198" s="64"/>
      <c r="O198" s="64"/>
      <c r="P198" s="64"/>
      <c r="Q198" s="64"/>
      <c r="R198" s="64"/>
      <c r="S198" s="64"/>
      <c r="T198" s="64"/>
      <c r="U198" s="64"/>
    </row>
    <row r="199" spans="2:21" s="65" customFormat="1" ht="12.75">
      <c r="B199" s="10" t="s">
        <v>90</v>
      </c>
      <c r="C199" s="87" t="s">
        <v>7</v>
      </c>
      <c r="D199" s="7" t="s">
        <v>70</v>
      </c>
      <c r="E199" s="8" t="s">
        <v>147</v>
      </c>
      <c r="F199" s="8" t="s">
        <v>149</v>
      </c>
      <c r="G199" s="9" t="s">
        <v>91</v>
      </c>
      <c r="H199" s="16"/>
      <c r="I199" s="11">
        <v>500900</v>
      </c>
      <c r="J199" s="12">
        <v>0</v>
      </c>
      <c r="K199" s="88">
        <f t="shared" si="8"/>
        <v>500900</v>
      </c>
      <c r="L199" s="89"/>
      <c r="M199" s="63" t="str">
        <f t="shared" si="9"/>
        <v>00004059300070720244</v>
      </c>
      <c r="N199" s="64"/>
      <c r="O199" s="64"/>
      <c r="P199" s="64"/>
      <c r="Q199" s="64"/>
      <c r="R199" s="64"/>
      <c r="S199" s="64"/>
      <c r="T199" s="64"/>
      <c r="U199" s="64"/>
    </row>
    <row r="200" spans="2:21" s="65" customFormat="1" ht="12.75">
      <c r="B200" s="10" t="s">
        <v>90</v>
      </c>
      <c r="C200" s="87" t="s">
        <v>7</v>
      </c>
      <c r="D200" s="7" t="s">
        <v>70</v>
      </c>
      <c r="E200" s="8" t="s">
        <v>151</v>
      </c>
      <c r="F200" s="8" t="s">
        <v>150</v>
      </c>
      <c r="G200" s="9" t="s">
        <v>91</v>
      </c>
      <c r="H200" s="16"/>
      <c r="I200" s="11">
        <v>42289300</v>
      </c>
      <c r="J200" s="12">
        <v>16589107.09</v>
      </c>
      <c r="K200" s="88">
        <f t="shared" si="8"/>
        <v>25700192.91</v>
      </c>
      <c r="L200" s="89"/>
      <c r="M200" s="63" t="str">
        <f t="shared" si="9"/>
        <v>00004089300029350244</v>
      </c>
      <c r="N200" s="64"/>
      <c r="O200" s="64"/>
      <c r="P200" s="64"/>
      <c r="Q200" s="64"/>
      <c r="R200" s="64"/>
      <c r="S200" s="64"/>
      <c r="T200" s="64"/>
      <c r="U200" s="64"/>
    </row>
    <row r="201" spans="2:21" s="65" customFormat="1" ht="12.75">
      <c r="B201" s="10" t="s">
        <v>90</v>
      </c>
      <c r="C201" s="87" t="s">
        <v>7</v>
      </c>
      <c r="D201" s="7" t="s">
        <v>70</v>
      </c>
      <c r="E201" s="8" t="s">
        <v>153</v>
      </c>
      <c r="F201" s="8" t="s">
        <v>152</v>
      </c>
      <c r="G201" s="9" t="s">
        <v>91</v>
      </c>
      <c r="H201" s="16"/>
      <c r="I201" s="11">
        <v>9234262.54</v>
      </c>
      <c r="J201" s="12">
        <v>2309410.36</v>
      </c>
      <c r="K201" s="88">
        <f t="shared" si="8"/>
        <v>6924852.18</v>
      </c>
      <c r="L201" s="89"/>
      <c r="M201" s="63" t="str">
        <f t="shared" si="9"/>
        <v>00004091100029010244</v>
      </c>
      <c r="N201" s="64"/>
      <c r="O201" s="64"/>
      <c r="P201" s="64"/>
      <c r="Q201" s="64"/>
      <c r="R201" s="64"/>
      <c r="S201" s="64"/>
      <c r="T201" s="64"/>
      <c r="U201" s="64"/>
    </row>
    <row r="202" spans="2:21" s="65" customFormat="1" ht="12.75">
      <c r="B202" s="10" t="s">
        <v>96</v>
      </c>
      <c r="C202" s="87" t="s">
        <v>7</v>
      </c>
      <c r="D202" s="7" t="s">
        <v>70</v>
      </c>
      <c r="E202" s="8" t="s">
        <v>153</v>
      </c>
      <c r="F202" s="8" t="s">
        <v>152</v>
      </c>
      <c r="G202" s="9" t="s">
        <v>97</v>
      </c>
      <c r="H202" s="16"/>
      <c r="I202" s="11">
        <v>140000</v>
      </c>
      <c r="J202" s="12">
        <v>40000</v>
      </c>
      <c r="K202" s="88">
        <f t="shared" si="8"/>
        <v>100000</v>
      </c>
      <c r="L202" s="89"/>
      <c r="M202" s="63" t="str">
        <f t="shared" si="9"/>
        <v>00004091100029010247</v>
      </c>
      <c r="N202" s="64"/>
      <c r="O202" s="64"/>
      <c r="P202" s="64"/>
      <c r="Q202" s="64"/>
      <c r="R202" s="64"/>
      <c r="S202" s="64"/>
      <c r="T202" s="64"/>
      <c r="U202" s="64"/>
    </row>
    <row r="203" spans="2:21" s="65" customFormat="1" ht="12.75">
      <c r="B203" s="10" t="s">
        <v>90</v>
      </c>
      <c r="C203" s="87" t="s">
        <v>7</v>
      </c>
      <c r="D203" s="7" t="s">
        <v>70</v>
      </c>
      <c r="E203" s="8" t="s">
        <v>153</v>
      </c>
      <c r="F203" s="8" t="s">
        <v>154</v>
      </c>
      <c r="G203" s="9" t="s">
        <v>91</v>
      </c>
      <c r="H203" s="16"/>
      <c r="I203" s="11">
        <v>18722000</v>
      </c>
      <c r="J203" s="12">
        <v>1819855.47</v>
      </c>
      <c r="K203" s="88">
        <f t="shared" si="8"/>
        <v>16902144.53</v>
      </c>
      <c r="L203" s="89"/>
      <c r="M203" s="63" t="str">
        <f t="shared" si="9"/>
        <v>00004091100071510244</v>
      </c>
      <c r="N203" s="64"/>
      <c r="O203" s="64"/>
      <c r="P203" s="64"/>
      <c r="Q203" s="64"/>
      <c r="R203" s="64"/>
      <c r="S203" s="64"/>
      <c r="T203" s="64"/>
      <c r="U203" s="64"/>
    </row>
    <row r="204" spans="2:21" s="65" customFormat="1" ht="12.75">
      <c r="B204" s="10" t="s">
        <v>90</v>
      </c>
      <c r="C204" s="87" t="s">
        <v>7</v>
      </c>
      <c r="D204" s="7" t="s">
        <v>70</v>
      </c>
      <c r="E204" s="8" t="s">
        <v>153</v>
      </c>
      <c r="F204" s="8" t="s">
        <v>155</v>
      </c>
      <c r="G204" s="9" t="s">
        <v>91</v>
      </c>
      <c r="H204" s="16"/>
      <c r="I204" s="11">
        <v>985369</v>
      </c>
      <c r="J204" s="12">
        <v>95781.95</v>
      </c>
      <c r="K204" s="88">
        <f t="shared" si="8"/>
        <v>889587.05</v>
      </c>
      <c r="L204" s="89"/>
      <c r="M204" s="63" t="str">
        <f t="shared" si="9"/>
        <v>000040911000S1510244</v>
      </c>
      <c r="N204" s="64"/>
      <c r="O204" s="64"/>
      <c r="P204" s="64"/>
      <c r="Q204" s="64"/>
      <c r="R204" s="64"/>
      <c r="S204" s="64"/>
      <c r="T204" s="64"/>
      <c r="U204" s="64"/>
    </row>
    <row r="205" spans="2:21" s="65" customFormat="1" ht="12.75">
      <c r="B205" s="10" t="s">
        <v>90</v>
      </c>
      <c r="C205" s="87" t="s">
        <v>7</v>
      </c>
      <c r="D205" s="7" t="s">
        <v>70</v>
      </c>
      <c r="E205" s="8" t="s">
        <v>157</v>
      </c>
      <c r="F205" s="8" t="s">
        <v>156</v>
      </c>
      <c r="G205" s="9" t="s">
        <v>91</v>
      </c>
      <c r="H205" s="16"/>
      <c r="I205" s="11">
        <v>2365016.65</v>
      </c>
      <c r="J205" s="12">
        <v>0</v>
      </c>
      <c r="K205" s="88">
        <f t="shared" si="8"/>
        <v>2365016.65</v>
      </c>
      <c r="L205" s="89"/>
      <c r="M205" s="63" t="str">
        <f t="shared" si="9"/>
        <v>00004122310022320244</v>
      </c>
      <c r="N205" s="64"/>
      <c r="O205" s="64"/>
      <c r="P205" s="64"/>
      <c r="Q205" s="64"/>
      <c r="R205" s="64"/>
      <c r="S205" s="64"/>
      <c r="T205" s="64"/>
      <c r="U205" s="64"/>
    </row>
    <row r="206" spans="2:21" s="65" customFormat="1" ht="45">
      <c r="B206" s="10" t="s">
        <v>158</v>
      </c>
      <c r="C206" s="87" t="s">
        <v>7</v>
      </c>
      <c r="D206" s="7" t="s">
        <v>70</v>
      </c>
      <c r="E206" s="8" t="s">
        <v>157</v>
      </c>
      <c r="F206" s="8" t="s">
        <v>160</v>
      </c>
      <c r="G206" s="9" t="s">
        <v>159</v>
      </c>
      <c r="H206" s="16"/>
      <c r="I206" s="11">
        <v>150000</v>
      </c>
      <c r="J206" s="12">
        <v>0</v>
      </c>
      <c r="K206" s="88">
        <f t="shared" si="8"/>
        <v>150000</v>
      </c>
      <c r="L206" s="89"/>
      <c r="M206" s="63" t="str">
        <f t="shared" si="9"/>
        <v>00004122320027050245</v>
      </c>
      <c r="N206" s="64"/>
      <c r="O206" s="64"/>
      <c r="P206" s="64"/>
      <c r="Q206" s="64"/>
      <c r="R206" s="64"/>
      <c r="S206" s="64"/>
      <c r="T206" s="64"/>
      <c r="U206" s="64"/>
    </row>
    <row r="207" spans="2:21" s="65" customFormat="1" ht="45">
      <c r="B207" s="10" t="s">
        <v>161</v>
      </c>
      <c r="C207" s="87" t="s">
        <v>7</v>
      </c>
      <c r="D207" s="7" t="s">
        <v>70</v>
      </c>
      <c r="E207" s="8" t="s">
        <v>157</v>
      </c>
      <c r="F207" s="8" t="s">
        <v>163</v>
      </c>
      <c r="G207" s="9" t="s">
        <v>162</v>
      </c>
      <c r="H207" s="16"/>
      <c r="I207" s="11">
        <v>1500000</v>
      </c>
      <c r="J207" s="12">
        <v>385564.11</v>
      </c>
      <c r="K207" s="88">
        <f t="shared" si="8"/>
        <v>1114435.89</v>
      </c>
      <c r="L207" s="89"/>
      <c r="M207" s="63" t="str">
        <f t="shared" si="9"/>
        <v>00004122610022680811</v>
      </c>
      <c r="N207" s="64"/>
      <c r="O207" s="64"/>
      <c r="P207" s="64"/>
      <c r="Q207" s="64"/>
      <c r="R207" s="64"/>
      <c r="S207" s="64"/>
      <c r="T207" s="64"/>
      <c r="U207" s="64"/>
    </row>
    <row r="208" spans="2:21" s="65" customFormat="1" ht="45">
      <c r="B208" s="10" t="s">
        <v>161</v>
      </c>
      <c r="C208" s="87" t="s">
        <v>7</v>
      </c>
      <c r="D208" s="7" t="s">
        <v>70</v>
      </c>
      <c r="E208" s="8" t="s">
        <v>157</v>
      </c>
      <c r="F208" s="8" t="s">
        <v>164</v>
      </c>
      <c r="G208" s="9" t="s">
        <v>162</v>
      </c>
      <c r="H208" s="16"/>
      <c r="I208" s="11">
        <v>1637426.9</v>
      </c>
      <c r="J208" s="12">
        <v>1637426.9</v>
      </c>
      <c r="K208" s="88">
        <f t="shared" si="8"/>
        <v>0</v>
      </c>
      <c r="L208" s="89"/>
      <c r="M208" s="63" t="str">
        <f t="shared" si="9"/>
        <v>00004122610076230811</v>
      </c>
      <c r="N208" s="64"/>
      <c r="O208" s="64"/>
      <c r="P208" s="64"/>
      <c r="Q208" s="64"/>
      <c r="R208" s="64"/>
      <c r="S208" s="64"/>
      <c r="T208" s="64"/>
      <c r="U208" s="64"/>
    </row>
    <row r="209" spans="2:21" s="65" customFormat="1" ht="12.75">
      <c r="B209" s="10" t="s">
        <v>90</v>
      </c>
      <c r="C209" s="87" t="s">
        <v>7</v>
      </c>
      <c r="D209" s="7" t="s">
        <v>70</v>
      </c>
      <c r="E209" s="8" t="s">
        <v>157</v>
      </c>
      <c r="F209" s="8" t="s">
        <v>165</v>
      </c>
      <c r="G209" s="9" t="s">
        <v>91</v>
      </c>
      <c r="H209" s="16"/>
      <c r="I209" s="11">
        <v>13000</v>
      </c>
      <c r="J209" s="12">
        <v>0</v>
      </c>
      <c r="K209" s="88">
        <f t="shared" si="8"/>
        <v>13000</v>
      </c>
      <c r="L209" s="89"/>
      <c r="M209" s="63" t="str">
        <f t="shared" si="9"/>
        <v>00004122620022650244</v>
      </c>
      <c r="N209" s="64"/>
      <c r="O209" s="64"/>
      <c r="P209" s="64"/>
      <c r="Q209" s="64"/>
      <c r="R209" s="64"/>
      <c r="S209" s="64"/>
      <c r="T209" s="64"/>
      <c r="U209" s="64"/>
    </row>
    <row r="210" spans="2:21" s="65" customFormat="1" ht="12.75">
      <c r="B210" s="10" t="s">
        <v>90</v>
      </c>
      <c r="C210" s="87" t="s">
        <v>7</v>
      </c>
      <c r="D210" s="7" t="s">
        <v>70</v>
      </c>
      <c r="E210" s="8" t="s">
        <v>157</v>
      </c>
      <c r="F210" s="8" t="s">
        <v>166</v>
      </c>
      <c r="G210" s="9" t="s">
        <v>91</v>
      </c>
      <c r="H210" s="16"/>
      <c r="I210" s="11">
        <v>14000</v>
      </c>
      <c r="J210" s="12">
        <v>0</v>
      </c>
      <c r="K210" s="88">
        <f t="shared" si="8"/>
        <v>14000</v>
      </c>
      <c r="L210" s="89"/>
      <c r="M210" s="63" t="str">
        <f t="shared" si="9"/>
        <v>00004122620022660244</v>
      </c>
      <c r="N210" s="64"/>
      <c r="O210" s="64"/>
      <c r="P210" s="64"/>
      <c r="Q210" s="64"/>
      <c r="R210" s="64"/>
      <c r="S210" s="64"/>
      <c r="T210" s="64"/>
      <c r="U210" s="64"/>
    </row>
    <row r="211" spans="2:21" s="65" customFormat="1" ht="12.75">
      <c r="B211" s="10" t="s">
        <v>90</v>
      </c>
      <c r="C211" s="87" t="s">
        <v>7</v>
      </c>
      <c r="D211" s="7" t="s">
        <v>70</v>
      </c>
      <c r="E211" s="8" t="s">
        <v>157</v>
      </c>
      <c r="F211" s="8" t="s">
        <v>167</v>
      </c>
      <c r="G211" s="9" t="s">
        <v>91</v>
      </c>
      <c r="H211" s="16"/>
      <c r="I211" s="11">
        <v>13000</v>
      </c>
      <c r="J211" s="12">
        <v>0</v>
      </c>
      <c r="K211" s="88">
        <f t="shared" si="8"/>
        <v>13000</v>
      </c>
      <c r="L211" s="89"/>
      <c r="M211" s="63" t="str">
        <f t="shared" si="9"/>
        <v>00004122620022670244</v>
      </c>
      <c r="N211" s="64"/>
      <c r="O211" s="64"/>
      <c r="P211" s="64"/>
      <c r="Q211" s="64"/>
      <c r="R211" s="64"/>
      <c r="S211" s="64"/>
      <c r="T211" s="64"/>
      <c r="U211" s="64"/>
    </row>
    <row r="212" spans="2:21" s="65" customFormat="1" ht="45">
      <c r="B212" s="10" t="s">
        <v>161</v>
      </c>
      <c r="C212" s="87" t="s">
        <v>7</v>
      </c>
      <c r="D212" s="7" t="s">
        <v>70</v>
      </c>
      <c r="E212" s="8" t="s">
        <v>157</v>
      </c>
      <c r="F212" s="8" t="s">
        <v>168</v>
      </c>
      <c r="G212" s="9" t="s">
        <v>162</v>
      </c>
      <c r="H212" s="16"/>
      <c r="I212" s="11">
        <v>259434.77</v>
      </c>
      <c r="J212" s="12">
        <v>135625.23</v>
      </c>
      <c r="K212" s="88">
        <f t="shared" si="8"/>
        <v>123809.54</v>
      </c>
      <c r="L212" s="89"/>
      <c r="M212" s="63" t="str">
        <f t="shared" si="9"/>
        <v>00004122620072660811</v>
      </c>
      <c r="N212" s="64"/>
      <c r="O212" s="64"/>
      <c r="P212" s="64"/>
      <c r="Q212" s="64"/>
      <c r="R212" s="64"/>
      <c r="S212" s="64"/>
      <c r="T212" s="64"/>
      <c r="U212" s="64"/>
    </row>
    <row r="213" spans="2:21" s="65" customFormat="1" ht="45">
      <c r="B213" s="10" t="s">
        <v>161</v>
      </c>
      <c r="C213" s="87" t="s">
        <v>7</v>
      </c>
      <c r="D213" s="7" t="s">
        <v>70</v>
      </c>
      <c r="E213" s="8" t="s">
        <v>157</v>
      </c>
      <c r="F213" s="8" t="s">
        <v>169</v>
      </c>
      <c r="G213" s="9" t="s">
        <v>162</v>
      </c>
      <c r="H213" s="16"/>
      <c r="I213" s="11">
        <v>28826.09</v>
      </c>
      <c r="J213" s="12">
        <v>15069.48</v>
      </c>
      <c r="K213" s="88">
        <f t="shared" si="8"/>
        <v>13756.61</v>
      </c>
      <c r="L213" s="89"/>
      <c r="M213" s="63" t="str">
        <f t="shared" si="9"/>
        <v>000041226200S2660811</v>
      </c>
      <c r="N213" s="64"/>
      <c r="O213" s="64"/>
      <c r="P213" s="64"/>
      <c r="Q213" s="64"/>
      <c r="R213" s="64"/>
      <c r="S213" s="64"/>
      <c r="T213" s="64"/>
      <c r="U213" s="64"/>
    </row>
    <row r="214" spans="2:21" s="65" customFormat="1" ht="12.75">
      <c r="B214" s="10" t="s">
        <v>90</v>
      </c>
      <c r="C214" s="87" t="s">
        <v>7</v>
      </c>
      <c r="D214" s="7" t="s">
        <v>70</v>
      </c>
      <c r="E214" s="8" t="s">
        <v>157</v>
      </c>
      <c r="F214" s="8" t="s">
        <v>170</v>
      </c>
      <c r="G214" s="9" t="s">
        <v>91</v>
      </c>
      <c r="H214" s="16"/>
      <c r="I214" s="11">
        <v>320250</v>
      </c>
      <c r="J214" s="12">
        <v>15450</v>
      </c>
      <c r="K214" s="88">
        <f t="shared" si="8"/>
        <v>304800</v>
      </c>
      <c r="L214" s="89"/>
      <c r="M214" s="63" t="str">
        <f t="shared" si="9"/>
        <v>00004122900022910244</v>
      </c>
      <c r="N214" s="64"/>
      <c r="O214" s="64"/>
      <c r="P214" s="64"/>
      <c r="Q214" s="64"/>
      <c r="R214" s="64"/>
      <c r="S214" s="64"/>
      <c r="T214" s="64"/>
      <c r="U214" s="64"/>
    </row>
    <row r="215" spans="2:21" s="65" customFormat="1" ht="12.75">
      <c r="B215" s="10" t="s">
        <v>90</v>
      </c>
      <c r="C215" s="87" t="s">
        <v>7</v>
      </c>
      <c r="D215" s="7" t="s">
        <v>70</v>
      </c>
      <c r="E215" s="8" t="s">
        <v>157</v>
      </c>
      <c r="F215" s="8" t="s">
        <v>171</v>
      </c>
      <c r="G215" s="9" t="s">
        <v>91</v>
      </c>
      <c r="H215" s="16"/>
      <c r="I215" s="11">
        <v>215000</v>
      </c>
      <c r="J215" s="12">
        <v>40506</v>
      </c>
      <c r="K215" s="88">
        <f t="shared" si="8"/>
        <v>174494</v>
      </c>
      <c r="L215" s="89"/>
      <c r="M215" s="63" t="str">
        <f t="shared" si="9"/>
        <v>00004123200022630244</v>
      </c>
      <c r="N215" s="64"/>
      <c r="O215" s="64"/>
      <c r="P215" s="64"/>
      <c r="Q215" s="64"/>
      <c r="R215" s="64"/>
      <c r="S215" s="64"/>
      <c r="T215" s="64"/>
      <c r="U215" s="64"/>
    </row>
    <row r="216" spans="2:21" s="65" customFormat="1" ht="12.75">
      <c r="B216" s="10" t="s">
        <v>90</v>
      </c>
      <c r="C216" s="87" t="s">
        <v>7</v>
      </c>
      <c r="D216" s="7" t="s">
        <v>70</v>
      </c>
      <c r="E216" s="8" t="s">
        <v>157</v>
      </c>
      <c r="F216" s="8" t="s">
        <v>172</v>
      </c>
      <c r="G216" s="9" t="s">
        <v>91</v>
      </c>
      <c r="H216" s="16"/>
      <c r="I216" s="11">
        <v>50000</v>
      </c>
      <c r="J216" s="12">
        <v>0</v>
      </c>
      <c r="K216" s="88">
        <f t="shared" si="8"/>
        <v>50000</v>
      </c>
      <c r="L216" s="89"/>
      <c r="M216" s="63" t="str">
        <f t="shared" si="9"/>
        <v>00004123300030100244</v>
      </c>
      <c r="N216" s="64"/>
      <c r="O216" s="64"/>
      <c r="P216" s="64"/>
      <c r="Q216" s="64"/>
      <c r="R216" s="64"/>
      <c r="S216" s="64"/>
      <c r="T216" s="64"/>
      <c r="U216" s="64"/>
    </row>
    <row r="217" spans="2:21" s="65" customFormat="1" ht="45">
      <c r="B217" s="10" t="s">
        <v>161</v>
      </c>
      <c r="C217" s="87" t="s">
        <v>7</v>
      </c>
      <c r="D217" s="7" t="s">
        <v>70</v>
      </c>
      <c r="E217" s="8" t="s">
        <v>157</v>
      </c>
      <c r="F217" s="8" t="s">
        <v>172</v>
      </c>
      <c r="G217" s="9" t="s">
        <v>162</v>
      </c>
      <c r="H217" s="16"/>
      <c r="I217" s="11">
        <v>400000</v>
      </c>
      <c r="J217" s="12">
        <v>0</v>
      </c>
      <c r="K217" s="88">
        <f t="shared" si="8"/>
        <v>400000</v>
      </c>
      <c r="L217" s="89"/>
      <c r="M217" s="63" t="str">
        <f t="shared" si="9"/>
        <v>00004123300030100811</v>
      </c>
      <c r="N217" s="64"/>
      <c r="O217" s="64"/>
      <c r="P217" s="64"/>
      <c r="Q217" s="64"/>
      <c r="R217" s="64"/>
      <c r="S217" s="64"/>
      <c r="T217" s="64"/>
      <c r="U217" s="64"/>
    </row>
    <row r="218" spans="2:21" s="65" customFormat="1" ht="22.5">
      <c r="B218" s="10" t="s">
        <v>173</v>
      </c>
      <c r="C218" s="87" t="s">
        <v>7</v>
      </c>
      <c r="D218" s="7" t="s">
        <v>70</v>
      </c>
      <c r="E218" s="8" t="s">
        <v>176</v>
      </c>
      <c r="F218" s="8" t="s">
        <v>175</v>
      </c>
      <c r="G218" s="9" t="s">
        <v>174</v>
      </c>
      <c r="H218" s="16"/>
      <c r="I218" s="11">
        <v>2276444</v>
      </c>
      <c r="J218" s="12">
        <v>922049.84</v>
      </c>
      <c r="K218" s="88">
        <f t="shared" si="8"/>
        <v>1354394.16</v>
      </c>
      <c r="L218" s="89"/>
      <c r="M218" s="63" t="str">
        <f t="shared" si="9"/>
        <v>00005011900021910243</v>
      </c>
      <c r="N218" s="64"/>
      <c r="O218" s="64"/>
      <c r="P218" s="64"/>
      <c r="Q218" s="64"/>
      <c r="R218" s="64"/>
      <c r="S218" s="64"/>
      <c r="T218" s="64"/>
      <c r="U218" s="64"/>
    </row>
    <row r="219" spans="2:21" s="65" customFormat="1" ht="33.75">
      <c r="B219" s="10" t="s">
        <v>177</v>
      </c>
      <c r="C219" s="87" t="s">
        <v>7</v>
      </c>
      <c r="D219" s="7" t="s">
        <v>70</v>
      </c>
      <c r="E219" s="8" t="s">
        <v>176</v>
      </c>
      <c r="F219" s="8" t="s">
        <v>179</v>
      </c>
      <c r="G219" s="9" t="s">
        <v>178</v>
      </c>
      <c r="H219" s="16"/>
      <c r="I219" s="11">
        <v>1921977.3</v>
      </c>
      <c r="J219" s="12">
        <v>0</v>
      </c>
      <c r="K219" s="88">
        <f t="shared" si="8"/>
        <v>1921977.3</v>
      </c>
      <c r="L219" s="89"/>
      <c r="M219" s="63" t="str">
        <f t="shared" si="9"/>
        <v>0000501300F367483412</v>
      </c>
      <c r="N219" s="64"/>
      <c r="O219" s="64"/>
      <c r="P219" s="64"/>
      <c r="Q219" s="64"/>
      <c r="R219" s="64"/>
      <c r="S219" s="64"/>
      <c r="T219" s="64"/>
      <c r="U219" s="64"/>
    </row>
    <row r="220" spans="2:21" s="65" customFormat="1" ht="33.75">
      <c r="B220" s="10" t="s">
        <v>177</v>
      </c>
      <c r="C220" s="87" t="s">
        <v>7</v>
      </c>
      <c r="D220" s="7" t="s">
        <v>70</v>
      </c>
      <c r="E220" s="8" t="s">
        <v>176</v>
      </c>
      <c r="F220" s="8" t="s">
        <v>180</v>
      </c>
      <c r="G220" s="9" t="s">
        <v>178</v>
      </c>
      <c r="H220" s="16"/>
      <c r="I220" s="11">
        <v>59442.59</v>
      </c>
      <c r="J220" s="12">
        <v>0</v>
      </c>
      <c r="K220" s="88">
        <f t="shared" si="8"/>
        <v>59442.59</v>
      </c>
      <c r="L220" s="89"/>
      <c r="M220" s="63" t="str">
        <f t="shared" si="9"/>
        <v>0000501300F367484412</v>
      </c>
      <c r="N220" s="64"/>
      <c r="O220" s="64"/>
      <c r="P220" s="64"/>
      <c r="Q220" s="64"/>
      <c r="R220" s="64"/>
      <c r="S220" s="64"/>
      <c r="T220" s="64"/>
      <c r="U220" s="64"/>
    </row>
    <row r="221" spans="2:21" s="65" customFormat="1" ht="12.75">
      <c r="B221" s="10" t="s">
        <v>90</v>
      </c>
      <c r="C221" s="87" t="s">
        <v>7</v>
      </c>
      <c r="D221" s="7" t="s">
        <v>70</v>
      </c>
      <c r="E221" s="8" t="s">
        <v>176</v>
      </c>
      <c r="F221" s="8" t="s">
        <v>181</v>
      </c>
      <c r="G221" s="9" t="s">
        <v>91</v>
      </c>
      <c r="H221" s="16"/>
      <c r="I221" s="11">
        <v>2500000</v>
      </c>
      <c r="J221" s="12">
        <v>591248.38</v>
      </c>
      <c r="K221" s="88">
        <f t="shared" si="8"/>
        <v>1908751.62</v>
      </c>
      <c r="L221" s="89"/>
      <c r="M221" s="63" t="str">
        <f t="shared" si="9"/>
        <v>00005019300023880244</v>
      </c>
      <c r="N221" s="64"/>
      <c r="O221" s="64"/>
      <c r="P221" s="64"/>
      <c r="Q221" s="64"/>
      <c r="R221" s="64"/>
      <c r="S221" s="64"/>
      <c r="T221" s="64"/>
      <c r="U221" s="64"/>
    </row>
    <row r="222" spans="2:21" s="65" customFormat="1" ht="33.75">
      <c r="B222" s="10" t="s">
        <v>177</v>
      </c>
      <c r="C222" s="87" t="s">
        <v>7</v>
      </c>
      <c r="D222" s="7" t="s">
        <v>70</v>
      </c>
      <c r="E222" s="8" t="s">
        <v>176</v>
      </c>
      <c r="F222" s="8" t="s">
        <v>182</v>
      </c>
      <c r="G222" s="9" t="s">
        <v>178</v>
      </c>
      <c r="H222" s="16"/>
      <c r="I222" s="11">
        <v>8147405.3</v>
      </c>
      <c r="J222" s="12">
        <v>4266666.67</v>
      </c>
      <c r="K222" s="88">
        <f t="shared" si="8"/>
        <v>3880738.63</v>
      </c>
      <c r="L222" s="89"/>
      <c r="M222" s="63" t="str">
        <f t="shared" si="9"/>
        <v>00005019300029320412</v>
      </c>
      <c r="N222" s="64"/>
      <c r="O222" s="64"/>
      <c r="P222" s="64"/>
      <c r="Q222" s="64"/>
      <c r="R222" s="64"/>
      <c r="S222" s="64"/>
      <c r="T222" s="64"/>
      <c r="U222" s="64"/>
    </row>
    <row r="223" spans="2:21" s="65" customFormat="1" ht="12.75">
      <c r="B223" s="10" t="s">
        <v>90</v>
      </c>
      <c r="C223" s="87" t="s">
        <v>7</v>
      </c>
      <c r="D223" s="7" t="s">
        <v>70</v>
      </c>
      <c r="E223" s="8" t="s">
        <v>176</v>
      </c>
      <c r="F223" s="8" t="s">
        <v>183</v>
      </c>
      <c r="G223" s="9" t="s">
        <v>91</v>
      </c>
      <c r="H223" s="16"/>
      <c r="I223" s="11">
        <v>500000</v>
      </c>
      <c r="J223" s="12">
        <v>123740.71</v>
      </c>
      <c r="K223" s="88">
        <f t="shared" si="8"/>
        <v>376259.29</v>
      </c>
      <c r="L223" s="89"/>
      <c r="M223" s="63" t="str">
        <f t="shared" si="9"/>
        <v>00005019300029330244</v>
      </c>
      <c r="N223" s="64"/>
      <c r="O223" s="64"/>
      <c r="P223" s="64"/>
      <c r="Q223" s="64"/>
      <c r="R223" s="64"/>
      <c r="S223" s="64"/>
      <c r="T223" s="64"/>
      <c r="U223" s="64"/>
    </row>
    <row r="224" spans="2:21" s="65" customFormat="1" ht="12.75">
      <c r="B224" s="10" t="s">
        <v>90</v>
      </c>
      <c r="C224" s="87" t="s">
        <v>7</v>
      </c>
      <c r="D224" s="7" t="s">
        <v>70</v>
      </c>
      <c r="E224" s="8" t="s">
        <v>176</v>
      </c>
      <c r="F224" s="8" t="s">
        <v>184</v>
      </c>
      <c r="G224" s="9" t="s">
        <v>91</v>
      </c>
      <c r="H224" s="16"/>
      <c r="I224" s="11">
        <v>20000</v>
      </c>
      <c r="J224" s="12">
        <v>20000</v>
      </c>
      <c r="K224" s="88">
        <f t="shared" si="8"/>
        <v>0</v>
      </c>
      <c r="L224" s="89"/>
      <c r="M224" s="63" t="str">
        <f t="shared" si="9"/>
        <v>00005019300029390244</v>
      </c>
      <c r="N224" s="64"/>
      <c r="O224" s="64"/>
      <c r="P224" s="64"/>
      <c r="Q224" s="64"/>
      <c r="R224" s="64"/>
      <c r="S224" s="64"/>
      <c r="T224" s="64"/>
      <c r="U224" s="64"/>
    </row>
    <row r="225" spans="2:21" s="65" customFormat="1" ht="12.75">
      <c r="B225" s="10" t="s">
        <v>90</v>
      </c>
      <c r="C225" s="87" t="s">
        <v>7</v>
      </c>
      <c r="D225" s="7" t="s">
        <v>70</v>
      </c>
      <c r="E225" s="8" t="s">
        <v>185</v>
      </c>
      <c r="F225" s="8" t="s">
        <v>186</v>
      </c>
      <c r="G225" s="9" t="s">
        <v>91</v>
      </c>
      <c r="H225" s="16"/>
      <c r="I225" s="11">
        <v>1466100</v>
      </c>
      <c r="J225" s="12">
        <v>0</v>
      </c>
      <c r="K225" s="88">
        <f t="shared" si="8"/>
        <v>1466100</v>
      </c>
      <c r="L225" s="89"/>
      <c r="M225" s="63" t="str">
        <f t="shared" si="9"/>
        <v>00005020600020610244</v>
      </c>
      <c r="N225" s="64"/>
      <c r="O225" s="64"/>
      <c r="P225" s="64"/>
      <c r="Q225" s="64"/>
      <c r="R225" s="64"/>
      <c r="S225" s="64"/>
      <c r="T225" s="64"/>
      <c r="U225" s="64"/>
    </row>
    <row r="226" spans="2:21" s="65" customFormat="1" ht="33.75">
      <c r="B226" s="10" t="s">
        <v>187</v>
      </c>
      <c r="C226" s="87" t="s">
        <v>7</v>
      </c>
      <c r="D226" s="7" t="s">
        <v>70</v>
      </c>
      <c r="E226" s="8" t="s">
        <v>185</v>
      </c>
      <c r="F226" s="8" t="s">
        <v>189</v>
      </c>
      <c r="G226" s="9" t="s">
        <v>188</v>
      </c>
      <c r="H226" s="16"/>
      <c r="I226" s="11">
        <v>5230683.42</v>
      </c>
      <c r="J226" s="12">
        <v>0</v>
      </c>
      <c r="K226" s="88">
        <f t="shared" si="8"/>
        <v>5230683.42</v>
      </c>
      <c r="L226" s="89"/>
      <c r="M226" s="63" t="str">
        <f t="shared" si="9"/>
        <v>00005020600072370414</v>
      </c>
      <c r="N226" s="64"/>
      <c r="O226" s="64"/>
      <c r="P226" s="64"/>
      <c r="Q226" s="64"/>
      <c r="R226" s="64"/>
      <c r="S226" s="64"/>
      <c r="T226" s="64"/>
      <c r="U226" s="64"/>
    </row>
    <row r="227" spans="2:21" s="65" customFormat="1" ht="33.75">
      <c r="B227" s="10" t="s">
        <v>187</v>
      </c>
      <c r="C227" s="87" t="s">
        <v>7</v>
      </c>
      <c r="D227" s="7" t="s">
        <v>70</v>
      </c>
      <c r="E227" s="8" t="s">
        <v>185</v>
      </c>
      <c r="F227" s="8" t="s">
        <v>190</v>
      </c>
      <c r="G227" s="9" t="s">
        <v>188</v>
      </c>
      <c r="H227" s="16"/>
      <c r="I227" s="11">
        <v>3058822.15</v>
      </c>
      <c r="J227" s="12">
        <v>0</v>
      </c>
      <c r="K227" s="88">
        <f t="shared" si="8"/>
        <v>3058822.15</v>
      </c>
      <c r="L227" s="89"/>
      <c r="M227" s="63" t="str">
        <f t="shared" si="9"/>
        <v>000050206000S2370414</v>
      </c>
      <c r="N227" s="64"/>
      <c r="O227" s="64"/>
      <c r="P227" s="64"/>
      <c r="Q227" s="64"/>
      <c r="R227" s="64"/>
      <c r="S227" s="64"/>
      <c r="T227" s="64"/>
      <c r="U227" s="64"/>
    </row>
    <row r="228" spans="2:21" s="65" customFormat="1" ht="33.75">
      <c r="B228" s="10" t="s">
        <v>187</v>
      </c>
      <c r="C228" s="87" t="s">
        <v>7</v>
      </c>
      <c r="D228" s="7" t="s">
        <v>70</v>
      </c>
      <c r="E228" s="8" t="s">
        <v>185</v>
      </c>
      <c r="F228" s="8" t="s">
        <v>191</v>
      </c>
      <c r="G228" s="9" t="s">
        <v>188</v>
      </c>
      <c r="H228" s="16"/>
      <c r="I228" s="11">
        <v>4933333.33</v>
      </c>
      <c r="J228" s="12">
        <v>0</v>
      </c>
      <c r="K228" s="88">
        <f t="shared" si="8"/>
        <v>4933333.33</v>
      </c>
      <c r="L228" s="89"/>
      <c r="M228" s="63" t="str">
        <f t="shared" si="9"/>
        <v>00005021500021520414</v>
      </c>
      <c r="N228" s="64"/>
      <c r="O228" s="64"/>
      <c r="P228" s="64"/>
      <c r="Q228" s="64"/>
      <c r="R228" s="64"/>
      <c r="S228" s="64"/>
      <c r="T228" s="64"/>
      <c r="U228" s="64"/>
    </row>
    <row r="229" spans="2:21" s="65" customFormat="1" ht="12.75">
      <c r="B229" s="10" t="s">
        <v>90</v>
      </c>
      <c r="C229" s="87" t="s">
        <v>7</v>
      </c>
      <c r="D229" s="7" t="s">
        <v>70</v>
      </c>
      <c r="E229" s="8" t="s">
        <v>185</v>
      </c>
      <c r="F229" s="8" t="s">
        <v>192</v>
      </c>
      <c r="G229" s="9" t="s">
        <v>91</v>
      </c>
      <c r="H229" s="16"/>
      <c r="I229" s="11">
        <v>1684000</v>
      </c>
      <c r="J229" s="12">
        <v>561092.68</v>
      </c>
      <c r="K229" s="88">
        <f t="shared" si="8"/>
        <v>1122907.32</v>
      </c>
      <c r="L229" s="89"/>
      <c r="M229" s="63" t="str">
        <f t="shared" si="9"/>
        <v>00005029300029110244</v>
      </c>
      <c r="N229" s="64"/>
      <c r="O229" s="64"/>
      <c r="P229" s="64"/>
      <c r="Q229" s="64"/>
      <c r="R229" s="64"/>
      <c r="S229" s="64"/>
      <c r="T229" s="64"/>
      <c r="U229" s="64"/>
    </row>
    <row r="230" spans="2:21" s="65" customFormat="1" ht="12.75">
      <c r="B230" s="10" t="s">
        <v>90</v>
      </c>
      <c r="C230" s="87" t="s">
        <v>7</v>
      </c>
      <c r="D230" s="7" t="s">
        <v>70</v>
      </c>
      <c r="E230" s="8" t="s">
        <v>185</v>
      </c>
      <c r="F230" s="8" t="s">
        <v>193</v>
      </c>
      <c r="G230" s="9" t="s">
        <v>91</v>
      </c>
      <c r="H230" s="16"/>
      <c r="I230" s="11">
        <v>1799000</v>
      </c>
      <c r="J230" s="12">
        <v>12000</v>
      </c>
      <c r="K230" s="88">
        <f t="shared" si="8"/>
        <v>1787000</v>
      </c>
      <c r="L230" s="89"/>
      <c r="M230" s="63" t="str">
        <f t="shared" si="9"/>
        <v>00005029300029120244</v>
      </c>
      <c r="N230" s="64"/>
      <c r="O230" s="64"/>
      <c r="P230" s="64"/>
      <c r="Q230" s="64"/>
      <c r="R230" s="64"/>
      <c r="S230" s="64"/>
      <c r="T230" s="64"/>
      <c r="U230" s="64"/>
    </row>
    <row r="231" spans="2:21" s="65" customFormat="1" ht="12.75">
      <c r="B231" s="10" t="s">
        <v>90</v>
      </c>
      <c r="C231" s="87" t="s">
        <v>7</v>
      </c>
      <c r="D231" s="7" t="s">
        <v>70</v>
      </c>
      <c r="E231" s="8" t="s">
        <v>195</v>
      </c>
      <c r="F231" s="8" t="s">
        <v>194</v>
      </c>
      <c r="G231" s="9" t="s">
        <v>91</v>
      </c>
      <c r="H231" s="16"/>
      <c r="I231" s="11">
        <v>2605640</v>
      </c>
      <c r="J231" s="12">
        <v>0</v>
      </c>
      <c r="K231" s="88">
        <f t="shared" si="8"/>
        <v>2605640</v>
      </c>
      <c r="L231" s="89"/>
      <c r="M231" s="63" t="str">
        <f t="shared" si="9"/>
        <v>000050329000L2990244</v>
      </c>
      <c r="N231" s="64"/>
      <c r="O231" s="64"/>
      <c r="P231" s="64"/>
      <c r="Q231" s="64"/>
      <c r="R231" s="64"/>
      <c r="S231" s="64"/>
      <c r="T231" s="64"/>
      <c r="U231" s="64"/>
    </row>
    <row r="232" spans="2:21" s="65" customFormat="1" ht="12.75">
      <c r="B232" s="10" t="s">
        <v>90</v>
      </c>
      <c r="C232" s="87" t="s">
        <v>7</v>
      </c>
      <c r="D232" s="7" t="s">
        <v>70</v>
      </c>
      <c r="E232" s="8" t="s">
        <v>195</v>
      </c>
      <c r="F232" s="8" t="s">
        <v>196</v>
      </c>
      <c r="G232" s="9" t="s">
        <v>91</v>
      </c>
      <c r="H232" s="16"/>
      <c r="I232" s="11">
        <v>3675984</v>
      </c>
      <c r="J232" s="12">
        <v>957103.44</v>
      </c>
      <c r="K232" s="88">
        <f t="shared" si="8"/>
        <v>2718880.56</v>
      </c>
      <c r="L232" s="89"/>
      <c r="M232" s="63" t="str">
        <f t="shared" si="9"/>
        <v>00005039300027030244</v>
      </c>
      <c r="N232" s="64"/>
      <c r="O232" s="64"/>
      <c r="P232" s="64"/>
      <c r="Q232" s="64"/>
      <c r="R232" s="64"/>
      <c r="S232" s="64"/>
      <c r="T232" s="64"/>
      <c r="U232" s="64"/>
    </row>
    <row r="233" spans="2:21" s="65" customFormat="1" ht="12.75">
      <c r="B233" s="10" t="s">
        <v>90</v>
      </c>
      <c r="C233" s="87" t="s">
        <v>7</v>
      </c>
      <c r="D233" s="7" t="s">
        <v>70</v>
      </c>
      <c r="E233" s="8" t="s">
        <v>195</v>
      </c>
      <c r="F233" s="8" t="s">
        <v>197</v>
      </c>
      <c r="G233" s="9" t="s">
        <v>91</v>
      </c>
      <c r="H233" s="16"/>
      <c r="I233" s="11">
        <v>143000</v>
      </c>
      <c r="J233" s="12">
        <v>66000</v>
      </c>
      <c r="K233" s="88">
        <f t="shared" si="8"/>
        <v>77000</v>
      </c>
      <c r="L233" s="89"/>
      <c r="M233" s="63" t="str">
        <f t="shared" si="9"/>
        <v>00005039300027061244</v>
      </c>
      <c r="N233" s="64"/>
      <c r="O233" s="64"/>
      <c r="P233" s="64"/>
      <c r="Q233" s="64"/>
      <c r="R233" s="64"/>
      <c r="S233" s="64"/>
      <c r="T233" s="64"/>
      <c r="U233" s="64"/>
    </row>
    <row r="234" spans="2:21" s="65" customFormat="1" ht="12.75">
      <c r="B234" s="10" t="s">
        <v>90</v>
      </c>
      <c r="C234" s="87" t="s">
        <v>7</v>
      </c>
      <c r="D234" s="7" t="s">
        <v>70</v>
      </c>
      <c r="E234" s="8" t="s">
        <v>195</v>
      </c>
      <c r="F234" s="8" t="s">
        <v>198</v>
      </c>
      <c r="G234" s="9" t="s">
        <v>91</v>
      </c>
      <c r="H234" s="16"/>
      <c r="I234" s="11">
        <v>118500</v>
      </c>
      <c r="J234" s="12">
        <v>118470</v>
      </c>
      <c r="K234" s="88">
        <f t="shared" si="8"/>
        <v>30</v>
      </c>
      <c r="L234" s="89"/>
      <c r="M234" s="63" t="str">
        <f t="shared" si="9"/>
        <v>00005039300029300244</v>
      </c>
      <c r="N234" s="64"/>
      <c r="O234" s="64"/>
      <c r="P234" s="64"/>
      <c r="Q234" s="64"/>
      <c r="R234" s="64"/>
      <c r="S234" s="64"/>
      <c r="T234" s="64"/>
      <c r="U234" s="64"/>
    </row>
    <row r="235" spans="2:21" s="65" customFormat="1" ht="12.75">
      <c r="B235" s="10" t="s">
        <v>116</v>
      </c>
      <c r="C235" s="87" t="s">
        <v>7</v>
      </c>
      <c r="D235" s="7" t="s">
        <v>70</v>
      </c>
      <c r="E235" s="8" t="s">
        <v>200</v>
      </c>
      <c r="F235" s="8" t="s">
        <v>199</v>
      </c>
      <c r="G235" s="9" t="s">
        <v>117</v>
      </c>
      <c r="H235" s="16"/>
      <c r="I235" s="11">
        <v>4157380</v>
      </c>
      <c r="J235" s="12">
        <v>1558685.03</v>
      </c>
      <c r="K235" s="88">
        <f t="shared" si="8"/>
        <v>2598694.97</v>
      </c>
      <c r="L235" s="89"/>
      <c r="M235" s="63" t="str">
        <f t="shared" si="9"/>
        <v>00005059200029210111</v>
      </c>
      <c r="N235" s="64"/>
      <c r="O235" s="64"/>
      <c r="P235" s="64"/>
      <c r="Q235" s="64"/>
      <c r="R235" s="64"/>
      <c r="S235" s="64"/>
      <c r="T235" s="64"/>
      <c r="U235" s="64"/>
    </row>
    <row r="236" spans="2:21" s="65" customFormat="1" ht="33.75">
      <c r="B236" s="10" t="s">
        <v>121</v>
      </c>
      <c r="C236" s="87" t="s">
        <v>7</v>
      </c>
      <c r="D236" s="7" t="s">
        <v>70</v>
      </c>
      <c r="E236" s="8" t="s">
        <v>200</v>
      </c>
      <c r="F236" s="8" t="s">
        <v>199</v>
      </c>
      <c r="G236" s="9" t="s">
        <v>122</v>
      </c>
      <c r="H236" s="16"/>
      <c r="I236" s="11">
        <v>1255522</v>
      </c>
      <c r="J236" s="12">
        <v>374444.16</v>
      </c>
      <c r="K236" s="88">
        <f t="shared" si="8"/>
        <v>881077.84</v>
      </c>
      <c r="L236" s="89"/>
      <c r="M236" s="63" t="str">
        <f t="shared" si="9"/>
        <v>00005059200029210119</v>
      </c>
      <c r="N236" s="64"/>
      <c r="O236" s="64"/>
      <c r="P236" s="64"/>
      <c r="Q236" s="64"/>
      <c r="R236" s="64"/>
      <c r="S236" s="64"/>
      <c r="T236" s="64"/>
      <c r="U236" s="64"/>
    </row>
    <row r="237" spans="2:21" s="65" customFormat="1" ht="12.75">
      <c r="B237" s="10" t="s">
        <v>90</v>
      </c>
      <c r="C237" s="87" t="s">
        <v>7</v>
      </c>
      <c r="D237" s="7" t="s">
        <v>70</v>
      </c>
      <c r="E237" s="8" t="s">
        <v>200</v>
      </c>
      <c r="F237" s="8" t="s">
        <v>199</v>
      </c>
      <c r="G237" s="9" t="s">
        <v>91</v>
      </c>
      <c r="H237" s="16"/>
      <c r="I237" s="11">
        <v>268150</v>
      </c>
      <c r="J237" s="12">
        <v>64293.51</v>
      </c>
      <c r="K237" s="88">
        <f t="shared" si="8"/>
        <v>203856.49</v>
      </c>
      <c r="L237" s="89"/>
      <c r="M237" s="63" t="str">
        <f t="shared" si="9"/>
        <v>00005059200029210244</v>
      </c>
      <c r="N237" s="64"/>
      <c r="O237" s="64"/>
      <c r="P237" s="64"/>
      <c r="Q237" s="64"/>
      <c r="R237" s="64"/>
      <c r="S237" s="64"/>
      <c r="T237" s="64"/>
      <c r="U237" s="64"/>
    </row>
    <row r="238" spans="2:21" s="65" customFormat="1" ht="22.5">
      <c r="B238" s="10" t="s">
        <v>142</v>
      </c>
      <c r="C238" s="87" t="s">
        <v>7</v>
      </c>
      <c r="D238" s="7" t="s">
        <v>70</v>
      </c>
      <c r="E238" s="8" t="s">
        <v>200</v>
      </c>
      <c r="F238" s="8" t="s">
        <v>199</v>
      </c>
      <c r="G238" s="9" t="s">
        <v>143</v>
      </c>
      <c r="H238" s="16"/>
      <c r="I238" s="11">
        <v>10000</v>
      </c>
      <c r="J238" s="12">
        <v>1640</v>
      </c>
      <c r="K238" s="88">
        <f t="shared" si="8"/>
        <v>8360</v>
      </c>
      <c r="L238" s="89"/>
      <c r="M238" s="63" t="str">
        <f t="shared" si="9"/>
        <v>00005059200029210851</v>
      </c>
      <c r="N238" s="64"/>
      <c r="O238" s="64"/>
      <c r="P238" s="64"/>
      <c r="Q238" s="64"/>
      <c r="R238" s="64"/>
      <c r="S238" s="64"/>
      <c r="T238" s="64"/>
      <c r="U238" s="64"/>
    </row>
    <row r="239" spans="2:21" s="65" customFormat="1" ht="12.75">
      <c r="B239" s="10" t="s">
        <v>123</v>
      </c>
      <c r="C239" s="87" t="s">
        <v>7</v>
      </c>
      <c r="D239" s="7" t="s">
        <v>70</v>
      </c>
      <c r="E239" s="8" t="s">
        <v>200</v>
      </c>
      <c r="F239" s="8" t="s">
        <v>199</v>
      </c>
      <c r="G239" s="9" t="s">
        <v>124</v>
      </c>
      <c r="H239" s="16"/>
      <c r="I239" s="11">
        <v>1450</v>
      </c>
      <c r="J239" s="12">
        <v>360</v>
      </c>
      <c r="K239" s="88">
        <f t="shared" si="8"/>
        <v>1090</v>
      </c>
      <c r="L239" s="89"/>
      <c r="M239" s="63" t="str">
        <f t="shared" si="9"/>
        <v>00005059200029210852</v>
      </c>
      <c r="N239" s="64"/>
      <c r="O239" s="64"/>
      <c r="P239" s="64"/>
      <c r="Q239" s="64"/>
      <c r="R239" s="64"/>
      <c r="S239" s="64"/>
      <c r="T239" s="64"/>
      <c r="U239" s="64"/>
    </row>
    <row r="240" spans="2:21" s="65" customFormat="1" ht="12.75">
      <c r="B240" s="10" t="s">
        <v>90</v>
      </c>
      <c r="C240" s="87" t="s">
        <v>7</v>
      </c>
      <c r="D240" s="7" t="s">
        <v>70</v>
      </c>
      <c r="E240" s="8" t="s">
        <v>200</v>
      </c>
      <c r="F240" s="8" t="s">
        <v>128</v>
      </c>
      <c r="G240" s="9" t="s">
        <v>91</v>
      </c>
      <c r="H240" s="16"/>
      <c r="I240" s="11">
        <v>600</v>
      </c>
      <c r="J240" s="12">
        <v>71.94</v>
      </c>
      <c r="K240" s="88">
        <f t="shared" si="8"/>
        <v>528.06</v>
      </c>
      <c r="L240" s="89"/>
      <c r="M240" s="63" t="str">
        <f t="shared" si="9"/>
        <v>00005059300022300244</v>
      </c>
      <c r="N240" s="64"/>
      <c r="O240" s="64"/>
      <c r="P240" s="64"/>
      <c r="Q240" s="64"/>
      <c r="R240" s="64"/>
      <c r="S240" s="64"/>
      <c r="T240" s="64"/>
      <c r="U240" s="64"/>
    </row>
    <row r="241" spans="2:21" s="65" customFormat="1" ht="12.75">
      <c r="B241" s="10" t="s">
        <v>98</v>
      </c>
      <c r="C241" s="87" t="s">
        <v>7</v>
      </c>
      <c r="D241" s="7" t="s">
        <v>70</v>
      </c>
      <c r="E241" s="8" t="s">
        <v>200</v>
      </c>
      <c r="F241" s="8" t="s">
        <v>201</v>
      </c>
      <c r="G241" s="9" t="s">
        <v>99</v>
      </c>
      <c r="H241" s="16"/>
      <c r="I241" s="11">
        <v>1056203</v>
      </c>
      <c r="J241" s="12">
        <v>1056203</v>
      </c>
      <c r="K241" s="88">
        <f t="shared" si="8"/>
        <v>0</v>
      </c>
      <c r="L241" s="89"/>
      <c r="M241" s="63" t="str">
        <f t="shared" si="9"/>
        <v>00005059300028500853</v>
      </c>
      <c r="N241" s="64"/>
      <c r="O241" s="64"/>
      <c r="P241" s="64"/>
      <c r="Q241" s="64"/>
      <c r="R241" s="64"/>
      <c r="S241" s="64"/>
      <c r="T241" s="64"/>
      <c r="U241" s="64"/>
    </row>
    <row r="242" spans="2:21" s="65" customFormat="1" ht="12.75">
      <c r="B242" s="10" t="s">
        <v>90</v>
      </c>
      <c r="C242" s="87" t="s">
        <v>7</v>
      </c>
      <c r="D242" s="7" t="s">
        <v>70</v>
      </c>
      <c r="E242" s="8" t="s">
        <v>200</v>
      </c>
      <c r="F242" s="8" t="s">
        <v>134</v>
      </c>
      <c r="G242" s="9" t="s">
        <v>91</v>
      </c>
      <c r="H242" s="16"/>
      <c r="I242" s="11">
        <v>1700</v>
      </c>
      <c r="J242" s="12">
        <v>254.08</v>
      </c>
      <c r="K242" s="88">
        <f t="shared" si="8"/>
        <v>1445.92</v>
      </c>
      <c r="L242" s="89"/>
      <c r="M242" s="63" t="str">
        <f t="shared" si="9"/>
        <v>00005059300072300244</v>
      </c>
      <c r="N242" s="64"/>
      <c r="O242" s="64"/>
      <c r="P242" s="64"/>
      <c r="Q242" s="64"/>
      <c r="R242" s="64"/>
      <c r="S242" s="64"/>
      <c r="T242" s="64"/>
      <c r="U242" s="64"/>
    </row>
    <row r="243" spans="2:21" s="65" customFormat="1" ht="12.75">
      <c r="B243" s="10" t="s">
        <v>96</v>
      </c>
      <c r="C243" s="87" t="s">
        <v>7</v>
      </c>
      <c r="D243" s="7" t="s">
        <v>70</v>
      </c>
      <c r="E243" s="8" t="s">
        <v>200</v>
      </c>
      <c r="F243" s="8" t="s">
        <v>134</v>
      </c>
      <c r="G243" s="9" t="s">
        <v>97</v>
      </c>
      <c r="H243" s="16"/>
      <c r="I243" s="11">
        <v>226400</v>
      </c>
      <c r="J243" s="12">
        <v>83342.71</v>
      </c>
      <c r="K243" s="88">
        <f t="shared" si="8"/>
        <v>143057.29</v>
      </c>
      <c r="L243" s="89"/>
      <c r="M243" s="63" t="str">
        <f t="shared" si="9"/>
        <v>00005059300072300247</v>
      </c>
      <c r="N243" s="64"/>
      <c r="O243" s="64"/>
      <c r="P243" s="64"/>
      <c r="Q243" s="64"/>
      <c r="R243" s="64"/>
      <c r="S243" s="64"/>
      <c r="T243" s="64"/>
      <c r="U243" s="64"/>
    </row>
    <row r="244" spans="2:21" s="65" customFormat="1" ht="12.75">
      <c r="B244" s="10" t="s">
        <v>90</v>
      </c>
      <c r="C244" s="87" t="s">
        <v>7</v>
      </c>
      <c r="D244" s="7" t="s">
        <v>70</v>
      </c>
      <c r="E244" s="8" t="s">
        <v>200</v>
      </c>
      <c r="F244" s="8" t="s">
        <v>135</v>
      </c>
      <c r="G244" s="9" t="s">
        <v>91</v>
      </c>
      <c r="H244" s="16"/>
      <c r="I244" s="11">
        <v>450</v>
      </c>
      <c r="J244" s="12">
        <v>63.52</v>
      </c>
      <c r="K244" s="88">
        <f t="shared" si="8"/>
        <v>386.48</v>
      </c>
      <c r="L244" s="89"/>
      <c r="M244" s="63" t="str">
        <f t="shared" si="9"/>
        <v>000050593000S2300244</v>
      </c>
      <c r="N244" s="64"/>
      <c r="O244" s="64"/>
      <c r="P244" s="64"/>
      <c r="Q244" s="64"/>
      <c r="R244" s="64"/>
      <c r="S244" s="64"/>
      <c r="T244" s="64"/>
      <c r="U244" s="64"/>
    </row>
    <row r="245" spans="2:21" s="65" customFormat="1" ht="12.75">
      <c r="B245" s="10" t="s">
        <v>96</v>
      </c>
      <c r="C245" s="87" t="s">
        <v>7</v>
      </c>
      <c r="D245" s="7" t="s">
        <v>70</v>
      </c>
      <c r="E245" s="8" t="s">
        <v>200</v>
      </c>
      <c r="F245" s="8" t="s">
        <v>135</v>
      </c>
      <c r="G245" s="9" t="s">
        <v>97</v>
      </c>
      <c r="H245" s="16"/>
      <c r="I245" s="11">
        <v>56600</v>
      </c>
      <c r="J245" s="12">
        <v>20834.28</v>
      </c>
      <c r="K245" s="88">
        <f t="shared" si="8"/>
        <v>35765.72</v>
      </c>
      <c r="L245" s="89"/>
      <c r="M245" s="63" t="str">
        <f t="shared" si="9"/>
        <v>000050593000S2300247</v>
      </c>
      <c r="N245" s="64"/>
      <c r="O245" s="64"/>
      <c r="P245" s="64"/>
      <c r="Q245" s="64"/>
      <c r="R245" s="64"/>
      <c r="S245" s="64"/>
      <c r="T245" s="64"/>
      <c r="U245" s="64"/>
    </row>
    <row r="246" spans="2:21" s="65" customFormat="1" ht="12.75">
      <c r="B246" s="10" t="s">
        <v>202</v>
      </c>
      <c r="C246" s="87" t="s">
        <v>7</v>
      </c>
      <c r="D246" s="7" t="s">
        <v>70</v>
      </c>
      <c r="E246" s="8" t="s">
        <v>204</v>
      </c>
      <c r="F246" s="8" t="s">
        <v>205</v>
      </c>
      <c r="G246" s="9" t="s">
        <v>203</v>
      </c>
      <c r="H246" s="16"/>
      <c r="I246" s="11">
        <v>60000</v>
      </c>
      <c r="J246" s="12">
        <v>60000</v>
      </c>
      <c r="K246" s="88">
        <f t="shared" si="8"/>
        <v>0</v>
      </c>
      <c r="L246" s="89"/>
      <c r="M246" s="63" t="str">
        <f t="shared" si="9"/>
        <v>00007010210020290622</v>
      </c>
      <c r="N246" s="64"/>
      <c r="O246" s="64"/>
      <c r="P246" s="64"/>
      <c r="Q246" s="64"/>
      <c r="R246" s="64"/>
      <c r="S246" s="64"/>
      <c r="T246" s="64"/>
      <c r="U246" s="64"/>
    </row>
    <row r="247" spans="2:21" s="65" customFormat="1" ht="45">
      <c r="B247" s="10" t="s">
        <v>206</v>
      </c>
      <c r="C247" s="87" t="s">
        <v>7</v>
      </c>
      <c r="D247" s="7" t="s">
        <v>70</v>
      </c>
      <c r="E247" s="8" t="s">
        <v>204</v>
      </c>
      <c r="F247" s="8" t="s">
        <v>208</v>
      </c>
      <c r="G247" s="9" t="s">
        <v>207</v>
      </c>
      <c r="H247" s="16"/>
      <c r="I247" s="11">
        <v>1561395</v>
      </c>
      <c r="J247" s="12">
        <v>639215</v>
      </c>
      <c r="K247" s="88">
        <f aca="true" t="shared" si="10" ref="K247:K310">IF(IF(I247="",0,I247)=0,0,(IF(I247&gt;0,IF(J247&gt;I247,0,I247-J247),IF(J247&gt;I247,I247-J247,0))))</f>
        <v>922180</v>
      </c>
      <c r="L247" s="89"/>
      <c r="M247" s="63" t="str">
        <f aca="true" t="shared" si="11" ref="M247:M310">IF(D247="","000",D247)&amp;IF(E247="","0000",E247)&amp;IF(F247="","0000000000",F247)&amp;IF(G247="","000",G247)&amp;H247</f>
        <v>00007010240001200611</v>
      </c>
      <c r="N247" s="64"/>
      <c r="O247" s="64"/>
      <c r="P247" s="64"/>
      <c r="Q247" s="64"/>
      <c r="R247" s="64"/>
      <c r="S247" s="64"/>
      <c r="T247" s="64"/>
      <c r="U247" s="64"/>
    </row>
    <row r="248" spans="2:21" s="65" customFormat="1" ht="45">
      <c r="B248" s="10" t="s">
        <v>209</v>
      </c>
      <c r="C248" s="87" t="s">
        <v>7</v>
      </c>
      <c r="D248" s="7" t="s">
        <v>70</v>
      </c>
      <c r="E248" s="8" t="s">
        <v>204</v>
      </c>
      <c r="F248" s="8" t="s">
        <v>208</v>
      </c>
      <c r="G248" s="9" t="s">
        <v>210</v>
      </c>
      <c r="H248" s="16"/>
      <c r="I248" s="11">
        <v>87357358</v>
      </c>
      <c r="J248" s="12">
        <v>32006363</v>
      </c>
      <c r="K248" s="88">
        <f t="shared" si="10"/>
        <v>55350995</v>
      </c>
      <c r="L248" s="89"/>
      <c r="M248" s="63" t="str">
        <f t="shared" si="11"/>
        <v>00007010240001200621</v>
      </c>
      <c r="N248" s="64"/>
      <c r="O248" s="64"/>
      <c r="P248" s="64"/>
      <c r="Q248" s="64"/>
      <c r="R248" s="64"/>
      <c r="S248" s="64"/>
      <c r="T248" s="64"/>
      <c r="U248" s="64"/>
    </row>
    <row r="249" spans="2:21" s="65" customFormat="1" ht="12.75">
      <c r="B249" s="10" t="s">
        <v>202</v>
      </c>
      <c r="C249" s="87" t="s">
        <v>7</v>
      </c>
      <c r="D249" s="7" t="s">
        <v>70</v>
      </c>
      <c r="E249" s="8" t="s">
        <v>204</v>
      </c>
      <c r="F249" s="8" t="s">
        <v>211</v>
      </c>
      <c r="G249" s="9" t="s">
        <v>203</v>
      </c>
      <c r="H249" s="16"/>
      <c r="I249" s="11">
        <v>555000</v>
      </c>
      <c r="J249" s="12">
        <v>250000</v>
      </c>
      <c r="K249" s="88">
        <f t="shared" si="10"/>
        <v>305000</v>
      </c>
      <c r="L249" s="89"/>
      <c r="M249" s="63" t="str">
        <f t="shared" si="11"/>
        <v>00007010240020240622</v>
      </c>
      <c r="N249" s="64"/>
      <c r="O249" s="64"/>
      <c r="P249" s="64"/>
      <c r="Q249" s="64"/>
      <c r="R249" s="64"/>
      <c r="S249" s="64"/>
      <c r="T249" s="64"/>
      <c r="U249" s="64"/>
    </row>
    <row r="250" spans="2:21" s="65" customFormat="1" ht="12.75">
      <c r="B250" s="10" t="s">
        <v>212</v>
      </c>
      <c r="C250" s="87" t="s">
        <v>7</v>
      </c>
      <c r="D250" s="7" t="s">
        <v>70</v>
      </c>
      <c r="E250" s="8" t="s">
        <v>204</v>
      </c>
      <c r="F250" s="8" t="s">
        <v>214</v>
      </c>
      <c r="G250" s="9" t="s">
        <v>213</v>
      </c>
      <c r="H250" s="16"/>
      <c r="I250" s="11">
        <v>25000</v>
      </c>
      <c r="J250" s="12">
        <v>0</v>
      </c>
      <c r="K250" s="88">
        <f t="shared" si="10"/>
        <v>25000</v>
      </c>
      <c r="L250" s="89"/>
      <c r="M250" s="63" t="str">
        <f t="shared" si="11"/>
        <v>00007010240024090612</v>
      </c>
      <c r="N250" s="64"/>
      <c r="O250" s="64"/>
      <c r="P250" s="64"/>
      <c r="Q250" s="64"/>
      <c r="R250" s="64"/>
      <c r="S250" s="64"/>
      <c r="T250" s="64"/>
      <c r="U250" s="64"/>
    </row>
    <row r="251" spans="2:21" s="65" customFormat="1" ht="12.75">
      <c r="B251" s="10" t="s">
        <v>202</v>
      </c>
      <c r="C251" s="87" t="s">
        <v>7</v>
      </c>
      <c r="D251" s="7" t="s">
        <v>70</v>
      </c>
      <c r="E251" s="8" t="s">
        <v>204</v>
      </c>
      <c r="F251" s="8" t="s">
        <v>214</v>
      </c>
      <c r="G251" s="9" t="s">
        <v>203</v>
      </c>
      <c r="H251" s="16"/>
      <c r="I251" s="11">
        <v>20000</v>
      </c>
      <c r="J251" s="12">
        <v>0</v>
      </c>
      <c r="K251" s="88">
        <f t="shared" si="10"/>
        <v>20000</v>
      </c>
      <c r="L251" s="89"/>
      <c r="M251" s="63" t="str">
        <f t="shared" si="11"/>
        <v>00007010240024090622</v>
      </c>
      <c r="N251" s="64"/>
      <c r="O251" s="64"/>
      <c r="P251" s="64"/>
      <c r="Q251" s="64"/>
      <c r="R251" s="64"/>
      <c r="S251" s="64"/>
      <c r="T251" s="64"/>
      <c r="U251" s="64"/>
    </row>
    <row r="252" spans="2:21" s="65" customFormat="1" ht="45">
      <c r="B252" s="10" t="s">
        <v>206</v>
      </c>
      <c r="C252" s="87" t="s">
        <v>7</v>
      </c>
      <c r="D252" s="7" t="s">
        <v>70</v>
      </c>
      <c r="E252" s="8" t="s">
        <v>204</v>
      </c>
      <c r="F252" s="8" t="s">
        <v>215</v>
      </c>
      <c r="G252" s="9" t="s">
        <v>207</v>
      </c>
      <c r="H252" s="16"/>
      <c r="I252" s="11">
        <v>3312410</v>
      </c>
      <c r="J252" s="12">
        <v>1209950</v>
      </c>
      <c r="K252" s="88">
        <f t="shared" si="10"/>
        <v>2102460</v>
      </c>
      <c r="L252" s="89"/>
      <c r="M252" s="63" t="str">
        <f t="shared" si="11"/>
        <v>00007010240070040611</v>
      </c>
      <c r="N252" s="64"/>
      <c r="O252" s="64"/>
      <c r="P252" s="64"/>
      <c r="Q252" s="64"/>
      <c r="R252" s="64"/>
      <c r="S252" s="64"/>
      <c r="T252" s="64"/>
      <c r="U252" s="64"/>
    </row>
    <row r="253" spans="2:21" s="65" customFormat="1" ht="45">
      <c r="B253" s="10" t="s">
        <v>209</v>
      </c>
      <c r="C253" s="87" t="s">
        <v>7</v>
      </c>
      <c r="D253" s="7" t="s">
        <v>70</v>
      </c>
      <c r="E253" s="8" t="s">
        <v>204</v>
      </c>
      <c r="F253" s="8" t="s">
        <v>215</v>
      </c>
      <c r="G253" s="9" t="s">
        <v>210</v>
      </c>
      <c r="H253" s="16"/>
      <c r="I253" s="11">
        <v>185695490</v>
      </c>
      <c r="J253" s="12">
        <v>70000900</v>
      </c>
      <c r="K253" s="88">
        <f t="shared" si="10"/>
        <v>115694590</v>
      </c>
      <c r="L253" s="89"/>
      <c r="M253" s="63" t="str">
        <f t="shared" si="11"/>
        <v>00007010240070040621</v>
      </c>
      <c r="N253" s="64"/>
      <c r="O253" s="64"/>
      <c r="P253" s="64"/>
      <c r="Q253" s="64"/>
      <c r="R253" s="64"/>
      <c r="S253" s="64"/>
      <c r="T253" s="64"/>
      <c r="U253" s="64"/>
    </row>
    <row r="254" spans="2:21" s="65" customFormat="1" ht="45">
      <c r="B254" s="10" t="s">
        <v>209</v>
      </c>
      <c r="C254" s="87" t="s">
        <v>7</v>
      </c>
      <c r="D254" s="7" t="s">
        <v>70</v>
      </c>
      <c r="E254" s="8" t="s">
        <v>204</v>
      </c>
      <c r="F254" s="8" t="s">
        <v>216</v>
      </c>
      <c r="G254" s="9" t="s">
        <v>210</v>
      </c>
      <c r="H254" s="16"/>
      <c r="I254" s="11">
        <v>4098300</v>
      </c>
      <c r="J254" s="12">
        <v>1700500</v>
      </c>
      <c r="K254" s="88">
        <f t="shared" si="10"/>
        <v>2397800</v>
      </c>
      <c r="L254" s="89"/>
      <c r="M254" s="63" t="str">
        <f t="shared" si="11"/>
        <v>00007010240070060621</v>
      </c>
      <c r="N254" s="64"/>
      <c r="O254" s="64"/>
      <c r="P254" s="64"/>
      <c r="Q254" s="64"/>
      <c r="R254" s="64"/>
      <c r="S254" s="64"/>
      <c r="T254" s="64"/>
      <c r="U254" s="64"/>
    </row>
    <row r="255" spans="2:21" s="65" customFormat="1" ht="12.75">
      <c r="B255" s="10" t="s">
        <v>212</v>
      </c>
      <c r="C255" s="87" t="s">
        <v>7</v>
      </c>
      <c r="D255" s="7" t="s">
        <v>70</v>
      </c>
      <c r="E255" s="8" t="s">
        <v>204</v>
      </c>
      <c r="F255" s="8" t="s">
        <v>217</v>
      </c>
      <c r="G255" s="9" t="s">
        <v>213</v>
      </c>
      <c r="H255" s="16"/>
      <c r="I255" s="11">
        <v>249300</v>
      </c>
      <c r="J255" s="12">
        <v>100760</v>
      </c>
      <c r="K255" s="88">
        <f t="shared" si="10"/>
        <v>148540</v>
      </c>
      <c r="L255" s="89"/>
      <c r="M255" s="63" t="str">
        <f t="shared" si="11"/>
        <v>00007010240072120612</v>
      </c>
      <c r="N255" s="64"/>
      <c r="O255" s="64"/>
      <c r="P255" s="64"/>
      <c r="Q255" s="64"/>
      <c r="R255" s="64"/>
      <c r="S255" s="64"/>
      <c r="T255" s="64"/>
      <c r="U255" s="64"/>
    </row>
    <row r="256" spans="2:21" s="65" customFormat="1" ht="12.75">
      <c r="B256" s="10" t="s">
        <v>202</v>
      </c>
      <c r="C256" s="87" t="s">
        <v>7</v>
      </c>
      <c r="D256" s="7" t="s">
        <v>70</v>
      </c>
      <c r="E256" s="8" t="s">
        <v>204</v>
      </c>
      <c r="F256" s="8" t="s">
        <v>217</v>
      </c>
      <c r="G256" s="9" t="s">
        <v>203</v>
      </c>
      <c r="H256" s="16"/>
      <c r="I256" s="11">
        <v>5525400</v>
      </c>
      <c r="J256" s="12">
        <v>2150130</v>
      </c>
      <c r="K256" s="88">
        <f t="shared" si="10"/>
        <v>3375270</v>
      </c>
      <c r="L256" s="89"/>
      <c r="M256" s="63" t="str">
        <f t="shared" si="11"/>
        <v>00007010240072120622</v>
      </c>
      <c r="N256" s="64"/>
      <c r="O256" s="64"/>
      <c r="P256" s="64"/>
      <c r="Q256" s="64"/>
      <c r="R256" s="64"/>
      <c r="S256" s="64"/>
      <c r="T256" s="64"/>
      <c r="U256" s="64"/>
    </row>
    <row r="257" spans="2:21" s="65" customFormat="1" ht="45">
      <c r="B257" s="10" t="s">
        <v>206</v>
      </c>
      <c r="C257" s="87" t="s">
        <v>7</v>
      </c>
      <c r="D257" s="7" t="s">
        <v>70</v>
      </c>
      <c r="E257" s="8" t="s">
        <v>204</v>
      </c>
      <c r="F257" s="8" t="s">
        <v>218</v>
      </c>
      <c r="G257" s="9" t="s">
        <v>207</v>
      </c>
      <c r="H257" s="16"/>
      <c r="I257" s="11">
        <v>52800</v>
      </c>
      <c r="J257" s="12">
        <v>14152</v>
      </c>
      <c r="K257" s="88">
        <f t="shared" si="10"/>
        <v>38648</v>
      </c>
      <c r="L257" s="89"/>
      <c r="M257" s="63" t="str">
        <f t="shared" si="11"/>
        <v>00007010240072670611</v>
      </c>
      <c r="N257" s="64"/>
      <c r="O257" s="64"/>
      <c r="P257" s="64"/>
      <c r="Q257" s="64"/>
      <c r="R257" s="64"/>
      <c r="S257" s="64"/>
      <c r="T257" s="64"/>
      <c r="U257" s="64"/>
    </row>
    <row r="258" spans="2:21" s="65" customFormat="1" ht="45">
      <c r="B258" s="10" t="s">
        <v>209</v>
      </c>
      <c r="C258" s="87" t="s">
        <v>7</v>
      </c>
      <c r="D258" s="7" t="s">
        <v>70</v>
      </c>
      <c r="E258" s="8" t="s">
        <v>204</v>
      </c>
      <c r="F258" s="8" t="s">
        <v>218</v>
      </c>
      <c r="G258" s="9" t="s">
        <v>210</v>
      </c>
      <c r="H258" s="16"/>
      <c r="I258" s="11">
        <v>2171400</v>
      </c>
      <c r="J258" s="12">
        <v>327548</v>
      </c>
      <c r="K258" s="88">
        <f t="shared" si="10"/>
        <v>1843852</v>
      </c>
      <c r="L258" s="89"/>
      <c r="M258" s="63" t="str">
        <f t="shared" si="11"/>
        <v>00007010240072670621</v>
      </c>
      <c r="N258" s="64"/>
      <c r="O258" s="64"/>
      <c r="P258" s="64"/>
      <c r="Q258" s="64"/>
      <c r="R258" s="64"/>
      <c r="S258" s="64"/>
      <c r="T258" s="64"/>
      <c r="U258" s="64"/>
    </row>
    <row r="259" spans="2:21" s="65" customFormat="1" ht="12.75">
      <c r="B259" s="10" t="s">
        <v>212</v>
      </c>
      <c r="C259" s="87" t="s">
        <v>7</v>
      </c>
      <c r="D259" s="7" t="s">
        <v>70</v>
      </c>
      <c r="E259" s="8" t="s">
        <v>204</v>
      </c>
      <c r="F259" s="8" t="s">
        <v>219</v>
      </c>
      <c r="G259" s="9" t="s">
        <v>213</v>
      </c>
      <c r="H259" s="16"/>
      <c r="I259" s="11">
        <v>501072</v>
      </c>
      <c r="J259" s="12">
        <v>0</v>
      </c>
      <c r="K259" s="88">
        <f t="shared" si="10"/>
        <v>501072</v>
      </c>
      <c r="L259" s="89"/>
      <c r="M259" s="63" t="str">
        <f t="shared" si="11"/>
        <v>00007010240075250612</v>
      </c>
      <c r="N259" s="64"/>
      <c r="O259" s="64"/>
      <c r="P259" s="64"/>
      <c r="Q259" s="64"/>
      <c r="R259" s="64"/>
      <c r="S259" s="64"/>
      <c r="T259" s="64"/>
      <c r="U259" s="64"/>
    </row>
    <row r="260" spans="2:21" s="65" customFormat="1" ht="12.75">
      <c r="B260" s="10" t="s">
        <v>202</v>
      </c>
      <c r="C260" s="87" t="s">
        <v>7</v>
      </c>
      <c r="D260" s="7" t="s">
        <v>70</v>
      </c>
      <c r="E260" s="8" t="s">
        <v>204</v>
      </c>
      <c r="F260" s="8" t="s">
        <v>219</v>
      </c>
      <c r="G260" s="9" t="s">
        <v>203</v>
      </c>
      <c r="H260" s="16"/>
      <c r="I260" s="11">
        <v>2684328</v>
      </c>
      <c r="J260" s="12">
        <v>0</v>
      </c>
      <c r="K260" s="88">
        <f t="shared" si="10"/>
        <v>2684328</v>
      </c>
      <c r="L260" s="89"/>
      <c r="M260" s="63" t="str">
        <f t="shared" si="11"/>
        <v>00007010240075250622</v>
      </c>
      <c r="N260" s="64"/>
      <c r="O260" s="64"/>
      <c r="P260" s="64"/>
      <c r="Q260" s="64"/>
      <c r="R260" s="64"/>
      <c r="S260" s="64"/>
      <c r="T260" s="64"/>
      <c r="U260" s="64"/>
    </row>
    <row r="261" spans="2:21" s="65" customFormat="1" ht="12.75">
      <c r="B261" s="10" t="s">
        <v>212</v>
      </c>
      <c r="C261" s="87" t="s">
        <v>7</v>
      </c>
      <c r="D261" s="7" t="s">
        <v>70</v>
      </c>
      <c r="E261" s="8" t="s">
        <v>204</v>
      </c>
      <c r="F261" s="8" t="s">
        <v>220</v>
      </c>
      <c r="G261" s="9" t="s">
        <v>213</v>
      </c>
      <c r="H261" s="16"/>
      <c r="I261" s="11">
        <v>62500</v>
      </c>
      <c r="J261" s="12">
        <v>25190</v>
      </c>
      <c r="K261" s="88">
        <f t="shared" si="10"/>
        <v>37310</v>
      </c>
      <c r="L261" s="89"/>
      <c r="M261" s="63" t="str">
        <f t="shared" si="11"/>
        <v>000070102400S2120612</v>
      </c>
      <c r="N261" s="64"/>
      <c r="O261" s="64"/>
      <c r="P261" s="64"/>
      <c r="Q261" s="64"/>
      <c r="R261" s="64"/>
      <c r="S261" s="64"/>
      <c r="T261" s="64"/>
      <c r="U261" s="64"/>
    </row>
    <row r="262" spans="2:21" s="65" customFormat="1" ht="12.75">
      <c r="B262" s="10" t="s">
        <v>202</v>
      </c>
      <c r="C262" s="87" t="s">
        <v>7</v>
      </c>
      <c r="D262" s="7" t="s">
        <v>70</v>
      </c>
      <c r="E262" s="8" t="s">
        <v>204</v>
      </c>
      <c r="F262" s="8" t="s">
        <v>220</v>
      </c>
      <c r="G262" s="9" t="s">
        <v>203</v>
      </c>
      <c r="H262" s="16"/>
      <c r="I262" s="11">
        <v>1381000</v>
      </c>
      <c r="J262" s="12">
        <v>537532.5</v>
      </c>
      <c r="K262" s="88">
        <f t="shared" si="10"/>
        <v>843467.5</v>
      </c>
      <c r="L262" s="89"/>
      <c r="M262" s="63" t="str">
        <f t="shared" si="11"/>
        <v>000070102400S2120622</v>
      </c>
      <c r="N262" s="64"/>
      <c r="O262" s="64"/>
      <c r="P262" s="64"/>
      <c r="Q262" s="64"/>
      <c r="R262" s="64"/>
      <c r="S262" s="64"/>
      <c r="T262" s="64"/>
      <c r="U262" s="64"/>
    </row>
    <row r="263" spans="2:21" s="65" customFormat="1" ht="45">
      <c r="B263" s="10" t="s">
        <v>206</v>
      </c>
      <c r="C263" s="87" t="s">
        <v>7</v>
      </c>
      <c r="D263" s="7" t="s">
        <v>70</v>
      </c>
      <c r="E263" s="8" t="s">
        <v>204</v>
      </c>
      <c r="F263" s="8" t="s">
        <v>128</v>
      </c>
      <c r="G263" s="9" t="s">
        <v>207</v>
      </c>
      <c r="H263" s="16"/>
      <c r="I263" s="11">
        <v>2600</v>
      </c>
      <c r="J263" s="12">
        <v>676.06</v>
      </c>
      <c r="K263" s="88">
        <f t="shared" si="10"/>
        <v>1923.94</v>
      </c>
      <c r="L263" s="89"/>
      <c r="M263" s="63" t="str">
        <f t="shared" si="11"/>
        <v>00007019300022300611</v>
      </c>
      <c r="N263" s="64"/>
      <c r="O263" s="64"/>
      <c r="P263" s="64"/>
      <c r="Q263" s="64"/>
      <c r="R263" s="64"/>
      <c r="S263" s="64"/>
      <c r="T263" s="64"/>
      <c r="U263" s="64"/>
    </row>
    <row r="264" spans="2:21" s="65" customFormat="1" ht="45">
      <c r="B264" s="10" t="s">
        <v>209</v>
      </c>
      <c r="C264" s="87" t="s">
        <v>7</v>
      </c>
      <c r="D264" s="7" t="s">
        <v>70</v>
      </c>
      <c r="E264" s="8" t="s">
        <v>204</v>
      </c>
      <c r="F264" s="8" t="s">
        <v>128</v>
      </c>
      <c r="G264" s="9" t="s">
        <v>210</v>
      </c>
      <c r="H264" s="16"/>
      <c r="I264" s="11">
        <v>549000</v>
      </c>
      <c r="J264" s="12">
        <v>147881.14</v>
      </c>
      <c r="K264" s="88">
        <f t="shared" si="10"/>
        <v>401118.86</v>
      </c>
      <c r="L264" s="89"/>
      <c r="M264" s="63" t="str">
        <f t="shared" si="11"/>
        <v>00007019300022300621</v>
      </c>
      <c r="N264" s="64"/>
      <c r="O264" s="64"/>
      <c r="P264" s="64"/>
      <c r="Q264" s="64"/>
      <c r="R264" s="64"/>
      <c r="S264" s="64"/>
      <c r="T264" s="64"/>
      <c r="U264" s="64"/>
    </row>
    <row r="265" spans="2:21" s="65" customFormat="1" ht="12.75">
      <c r="B265" s="10" t="s">
        <v>202</v>
      </c>
      <c r="C265" s="87" t="s">
        <v>7</v>
      </c>
      <c r="D265" s="7" t="s">
        <v>70</v>
      </c>
      <c r="E265" s="8" t="s">
        <v>204</v>
      </c>
      <c r="F265" s="8" t="s">
        <v>221</v>
      </c>
      <c r="G265" s="9" t="s">
        <v>203</v>
      </c>
      <c r="H265" s="16"/>
      <c r="I265" s="11">
        <v>59800</v>
      </c>
      <c r="J265" s="12">
        <v>59800</v>
      </c>
      <c r="K265" s="88">
        <f t="shared" si="10"/>
        <v>0</v>
      </c>
      <c r="L265" s="89"/>
      <c r="M265" s="63" t="str">
        <f t="shared" si="11"/>
        <v>00007019300026400622</v>
      </c>
      <c r="N265" s="64"/>
      <c r="O265" s="64"/>
      <c r="P265" s="64"/>
      <c r="Q265" s="64"/>
      <c r="R265" s="64"/>
      <c r="S265" s="64"/>
      <c r="T265" s="64"/>
      <c r="U265" s="64"/>
    </row>
    <row r="266" spans="2:21" s="65" customFormat="1" ht="12.75">
      <c r="B266" s="10" t="s">
        <v>202</v>
      </c>
      <c r="C266" s="87" t="s">
        <v>7</v>
      </c>
      <c r="D266" s="7" t="s">
        <v>70</v>
      </c>
      <c r="E266" s="8" t="s">
        <v>204</v>
      </c>
      <c r="F266" s="8" t="s">
        <v>222</v>
      </c>
      <c r="G266" s="9" t="s">
        <v>203</v>
      </c>
      <c r="H266" s="16"/>
      <c r="I266" s="11">
        <v>86370</v>
      </c>
      <c r="J266" s="12">
        <v>36370</v>
      </c>
      <c r="K266" s="88">
        <f t="shared" si="10"/>
        <v>50000</v>
      </c>
      <c r="L266" s="89"/>
      <c r="M266" s="63" t="str">
        <f t="shared" si="11"/>
        <v>00007019300029360622</v>
      </c>
      <c r="N266" s="64"/>
      <c r="O266" s="64"/>
      <c r="P266" s="64"/>
      <c r="Q266" s="64"/>
      <c r="R266" s="64"/>
      <c r="S266" s="64"/>
      <c r="T266" s="64"/>
      <c r="U266" s="64"/>
    </row>
    <row r="267" spans="2:21" s="65" customFormat="1" ht="45">
      <c r="B267" s="10" t="s">
        <v>206</v>
      </c>
      <c r="C267" s="87" t="s">
        <v>7</v>
      </c>
      <c r="D267" s="7" t="s">
        <v>70</v>
      </c>
      <c r="E267" s="8" t="s">
        <v>204</v>
      </c>
      <c r="F267" s="8" t="s">
        <v>134</v>
      </c>
      <c r="G267" s="9" t="s">
        <v>207</v>
      </c>
      <c r="H267" s="16"/>
      <c r="I267" s="11">
        <v>778500</v>
      </c>
      <c r="J267" s="12">
        <v>458761.92</v>
      </c>
      <c r="K267" s="88">
        <f t="shared" si="10"/>
        <v>319738.08</v>
      </c>
      <c r="L267" s="89"/>
      <c r="M267" s="63" t="str">
        <f t="shared" si="11"/>
        <v>00007019300072300611</v>
      </c>
      <c r="N267" s="64"/>
      <c r="O267" s="64"/>
      <c r="P267" s="64"/>
      <c r="Q267" s="64"/>
      <c r="R267" s="64"/>
      <c r="S267" s="64"/>
      <c r="T267" s="64"/>
      <c r="U267" s="64"/>
    </row>
    <row r="268" spans="2:21" s="65" customFormat="1" ht="45">
      <c r="B268" s="10" t="s">
        <v>209</v>
      </c>
      <c r="C268" s="87" t="s">
        <v>7</v>
      </c>
      <c r="D268" s="7" t="s">
        <v>70</v>
      </c>
      <c r="E268" s="8" t="s">
        <v>204</v>
      </c>
      <c r="F268" s="8" t="s">
        <v>134</v>
      </c>
      <c r="G268" s="9" t="s">
        <v>210</v>
      </c>
      <c r="H268" s="16"/>
      <c r="I268" s="11">
        <v>39532200</v>
      </c>
      <c r="J268" s="12">
        <v>20143745.8</v>
      </c>
      <c r="K268" s="88">
        <f t="shared" si="10"/>
        <v>19388454.2</v>
      </c>
      <c r="L268" s="89"/>
      <c r="M268" s="63" t="str">
        <f t="shared" si="11"/>
        <v>00007019300072300621</v>
      </c>
      <c r="N268" s="64"/>
      <c r="O268" s="64"/>
      <c r="P268" s="64"/>
      <c r="Q268" s="64"/>
      <c r="R268" s="64"/>
      <c r="S268" s="64"/>
      <c r="T268" s="64"/>
      <c r="U268" s="64"/>
    </row>
    <row r="269" spans="2:21" s="65" customFormat="1" ht="45">
      <c r="B269" s="10" t="s">
        <v>206</v>
      </c>
      <c r="C269" s="87" t="s">
        <v>7</v>
      </c>
      <c r="D269" s="7" t="s">
        <v>70</v>
      </c>
      <c r="E269" s="8" t="s">
        <v>204</v>
      </c>
      <c r="F269" s="8" t="s">
        <v>135</v>
      </c>
      <c r="G269" s="9" t="s">
        <v>207</v>
      </c>
      <c r="H269" s="16"/>
      <c r="I269" s="11">
        <v>194600</v>
      </c>
      <c r="J269" s="12">
        <v>115000</v>
      </c>
      <c r="K269" s="88">
        <f t="shared" si="10"/>
        <v>79600</v>
      </c>
      <c r="L269" s="89"/>
      <c r="M269" s="63" t="str">
        <f t="shared" si="11"/>
        <v>000070193000S2300611</v>
      </c>
      <c r="N269" s="64"/>
      <c r="O269" s="64"/>
      <c r="P269" s="64"/>
      <c r="Q269" s="64"/>
      <c r="R269" s="64"/>
      <c r="S269" s="64"/>
      <c r="T269" s="64"/>
      <c r="U269" s="64"/>
    </row>
    <row r="270" spans="2:21" s="65" customFormat="1" ht="45">
      <c r="B270" s="10" t="s">
        <v>209</v>
      </c>
      <c r="C270" s="87" t="s">
        <v>7</v>
      </c>
      <c r="D270" s="7" t="s">
        <v>70</v>
      </c>
      <c r="E270" s="8" t="s">
        <v>204</v>
      </c>
      <c r="F270" s="8" t="s">
        <v>135</v>
      </c>
      <c r="G270" s="9" t="s">
        <v>210</v>
      </c>
      <c r="H270" s="16"/>
      <c r="I270" s="11">
        <v>9883000</v>
      </c>
      <c r="J270" s="12">
        <v>5033400.23</v>
      </c>
      <c r="K270" s="88">
        <f t="shared" si="10"/>
        <v>4849599.77</v>
      </c>
      <c r="L270" s="89"/>
      <c r="M270" s="63" t="str">
        <f t="shared" si="11"/>
        <v>000070193000S2300621</v>
      </c>
      <c r="N270" s="64"/>
      <c r="O270" s="64"/>
      <c r="P270" s="64"/>
      <c r="Q270" s="64"/>
      <c r="R270" s="64"/>
      <c r="S270" s="64"/>
      <c r="T270" s="64"/>
      <c r="U270" s="64"/>
    </row>
    <row r="271" spans="2:21" s="65" customFormat="1" ht="12.75">
      <c r="B271" s="10" t="s">
        <v>202</v>
      </c>
      <c r="C271" s="87" t="s">
        <v>7</v>
      </c>
      <c r="D271" s="7" t="s">
        <v>70</v>
      </c>
      <c r="E271" s="8" t="s">
        <v>223</v>
      </c>
      <c r="F271" s="8" t="s">
        <v>224</v>
      </c>
      <c r="G271" s="9" t="s">
        <v>203</v>
      </c>
      <c r="H271" s="16"/>
      <c r="I271" s="11">
        <v>100000</v>
      </c>
      <c r="J271" s="12">
        <v>0</v>
      </c>
      <c r="K271" s="88">
        <f t="shared" si="10"/>
        <v>100000</v>
      </c>
      <c r="L271" s="89"/>
      <c r="M271" s="63" t="str">
        <f t="shared" si="11"/>
        <v>00007020210020260622</v>
      </c>
      <c r="N271" s="64"/>
      <c r="O271" s="64"/>
      <c r="P271" s="64"/>
      <c r="Q271" s="64"/>
      <c r="R271" s="64"/>
      <c r="S271" s="64"/>
      <c r="T271" s="64"/>
      <c r="U271" s="64"/>
    </row>
    <row r="272" spans="2:21" s="65" customFormat="1" ht="12.75">
      <c r="B272" s="10" t="s">
        <v>202</v>
      </c>
      <c r="C272" s="87" t="s">
        <v>7</v>
      </c>
      <c r="D272" s="7" t="s">
        <v>70</v>
      </c>
      <c r="E272" s="8" t="s">
        <v>223</v>
      </c>
      <c r="F272" s="8" t="s">
        <v>205</v>
      </c>
      <c r="G272" s="9" t="s">
        <v>203</v>
      </c>
      <c r="H272" s="16"/>
      <c r="I272" s="11">
        <v>120000</v>
      </c>
      <c r="J272" s="12">
        <v>120000</v>
      </c>
      <c r="K272" s="88">
        <f t="shared" si="10"/>
        <v>0</v>
      </c>
      <c r="L272" s="89"/>
      <c r="M272" s="63" t="str">
        <f t="shared" si="11"/>
        <v>00007020210020290622</v>
      </c>
      <c r="N272" s="64"/>
      <c r="O272" s="64"/>
      <c r="P272" s="64"/>
      <c r="Q272" s="64"/>
      <c r="R272" s="64"/>
      <c r="S272" s="64"/>
      <c r="T272" s="64"/>
      <c r="U272" s="64"/>
    </row>
    <row r="273" spans="2:21" s="65" customFormat="1" ht="12.75">
      <c r="B273" s="10" t="s">
        <v>202</v>
      </c>
      <c r="C273" s="87" t="s">
        <v>7</v>
      </c>
      <c r="D273" s="7" t="s">
        <v>70</v>
      </c>
      <c r="E273" s="8" t="s">
        <v>223</v>
      </c>
      <c r="F273" s="8" t="s">
        <v>225</v>
      </c>
      <c r="G273" s="9" t="s">
        <v>203</v>
      </c>
      <c r="H273" s="16"/>
      <c r="I273" s="11">
        <v>65800</v>
      </c>
      <c r="J273" s="12">
        <v>65800</v>
      </c>
      <c r="K273" s="88">
        <f t="shared" si="10"/>
        <v>0</v>
      </c>
      <c r="L273" s="89"/>
      <c r="M273" s="63" t="str">
        <f t="shared" si="11"/>
        <v>00007020210026200622</v>
      </c>
      <c r="N273" s="64"/>
      <c r="O273" s="64"/>
      <c r="P273" s="64"/>
      <c r="Q273" s="64"/>
      <c r="R273" s="64"/>
      <c r="S273" s="64"/>
      <c r="T273" s="64"/>
      <c r="U273" s="64"/>
    </row>
    <row r="274" spans="2:21" s="65" customFormat="1" ht="12.75">
      <c r="B274" s="10" t="s">
        <v>202</v>
      </c>
      <c r="C274" s="87" t="s">
        <v>7</v>
      </c>
      <c r="D274" s="7" t="s">
        <v>70</v>
      </c>
      <c r="E274" s="8" t="s">
        <v>223</v>
      </c>
      <c r="F274" s="8" t="s">
        <v>226</v>
      </c>
      <c r="G274" s="9" t="s">
        <v>203</v>
      </c>
      <c r="H274" s="16"/>
      <c r="I274" s="11">
        <v>54000</v>
      </c>
      <c r="J274" s="12">
        <v>54000</v>
      </c>
      <c r="K274" s="88">
        <f t="shared" si="10"/>
        <v>0</v>
      </c>
      <c r="L274" s="89"/>
      <c r="M274" s="63" t="str">
        <f t="shared" si="11"/>
        <v>00007020210027500622</v>
      </c>
      <c r="N274" s="64"/>
      <c r="O274" s="64"/>
      <c r="P274" s="64"/>
      <c r="Q274" s="64"/>
      <c r="R274" s="64"/>
      <c r="S274" s="64"/>
      <c r="T274" s="64"/>
      <c r="U274" s="64"/>
    </row>
    <row r="275" spans="2:21" s="65" customFormat="1" ht="45">
      <c r="B275" s="10" t="s">
        <v>206</v>
      </c>
      <c r="C275" s="87" t="s">
        <v>7</v>
      </c>
      <c r="D275" s="7" t="s">
        <v>70</v>
      </c>
      <c r="E275" s="8" t="s">
        <v>223</v>
      </c>
      <c r="F275" s="8" t="s">
        <v>227</v>
      </c>
      <c r="G275" s="9" t="s">
        <v>207</v>
      </c>
      <c r="H275" s="16"/>
      <c r="I275" s="11">
        <v>1718640</v>
      </c>
      <c r="J275" s="12">
        <v>1008967</v>
      </c>
      <c r="K275" s="88">
        <f t="shared" si="10"/>
        <v>709673</v>
      </c>
      <c r="L275" s="89"/>
      <c r="M275" s="63" t="str">
        <f t="shared" si="11"/>
        <v>00007020210053031611</v>
      </c>
      <c r="N275" s="64"/>
      <c r="O275" s="64"/>
      <c r="P275" s="64"/>
      <c r="Q275" s="64"/>
      <c r="R275" s="64"/>
      <c r="S275" s="64"/>
      <c r="T275" s="64"/>
      <c r="U275" s="64"/>
    </row>
    <row r="276" spans="2:21" s="65" customFormat="1" ht="45">
      <c r="B276" s="10" t="s">
        <v>209</v>
      </c>
      <c r="C276" s="87" t="s">
        <v>7</v>
      </c>
      <c r="D276" s="7" t="s">
        <v>70</v>
      </c>
      <c r="E276" s="8" t="s">
        <v>223</v>
      </c>
      <c r="F276" s="8" t="s">
        <v>227</v>
      </c>
      <c r="G276" s="9" t="s">
        <v>210</v>
      </c>
      <c r="H276" s="16"/>
      <c r="I276" s="11">
        <v>23982840</v>
      </c>
      <c r="J276" s="12">
        <v>13970203</v>
      </c>
      <c r="K276" s="88">
        <f t="shared" si="10"/>
        <v>10012637</v>
      </c>
      <c r="L276" s="89"/>
      <c r="M276" s="63" t="str">
        <f t="shared" si="11"/>
        <v>00007020210053031621</v>
      </c>
      <c r="N276" s="64"/>
      <c r="O276" s="64"/>
      <c r="P276" s="64"/>
      <c r="Q276" s="64"/>
      <c r="R276" s="64"/>
      <c r="S276" s="64"/>
      <c r="T276" s="64"/>
      <c r="U276" s="64"/>
    </row>
    <row r="277" spans="2:21" s="65" customFormat="1" ht="12.75">
      <c r="B277" s="10" t="s">
        <v>212</v>
      </c>
      <c r="C277" s="87" t="s">
        <v>7</v>
      </c>
      <c r="D277" s="7" t="s">
        <v>70</v>
      </c>
      <c r="E277" s="8" t="s">
        <v>223</v>
      </c>
      <c r="F277" s="8" t="s">
        <v>228</v>
      </c>
      <c r="G277" s="9" t="s">
        <v>213</v>
      </c>
      <c r="H277" s="16"/>
      <c r="I277" s="11">
        <v>45900</v>
      </c>
      <c r="J277" s="12">
        <v>22900</v>
      </c>
      <c r="K277" s="88">
        <f t="shared" si="10"/>
        <v>23000</v>
      </c>
      <c r="L277" s="89"/>
      <c r="M277" s="63" t="str">
        <f t="shared" si="11"/>
        <v>00007020210070500612</v>
      </c>
      <c r="N277" s="64"/>
      <c r="O277" s="64"/>
      <c r="P277" s="64"/>
      <c r="Q277" s="64"/>
      <c r="R277" s="64"/>
      <c r="S277" s="64"/>
      <c r="T277" s="64"/>
      <c r="U277" s="64"/>
    </row>
    <row r="278" spans="2:21" s="65" customFormat="1" ht="12.75">
      <c r="B278" s="10" t="s">
        <v>202</v>
      </c>
      <c r="C278" s="87" t="s">
        <v>7</v>
      </c>
      <c r="D278" s="7" t="s">
        <v>70</v>
      </c>
      <c r="E278" s="8" t="s">
        <v>223</v>
      </c>
      <c r="F278" s="8" t="s">
        <v>228</v>
      </c>
      <c r="G278" s="9" t="s">
        <v>203</v>
      </c>
      <c r="H278" s="16"/>
      <c r="I278" s="11">
        <v>2856300</v>
      </c>
      <c r="J278" s="12">
        <v>1428300</v>
      </c>
      <c r="K278" s="88">
        <f t="shared" si="10"/>
        <v>1428000</v>
      </c>
      <c r="L278" s="89"/>
      <c r="M278" s="63" t="str">
        <f t="shared" si="11"/>
        <v>00007020210070500622</v>
      </c>
      <c r="N278" s="64"/>
      <c r="O278" s="64"/>
      <c r="P278" s="64"/>
      <c r="Q278" s="64"/>
      <c r="R278" s="64"/>
      <c r="S278" s="64"/>
      <c r="T278" s="64"/>
      <c r="U278" s="64"/>
    </row>
    <row r="279" spans="2:21" s="65" customFormat="1" ht="12.75">
      <c r="B279" s="10" t="s">
        <v>212</v>
      </c>
      <c r="C279" s="87" t="s">
        <v>7</v>
      </c>
      <c r="D279" s="7" t="s">
        <v>70</v>
      </c>
      <c r="E279" s="8" t="s">
        <v>223</v>
      </c>
      <c r="F279" s="8" t="s">
        <v>229</v>
      </c>
      <c r="G279" s="9" t="s">
        <v>213</v>
      </c>
      <c r="H279" s="16"/>
      <c r="I279" s="11">
        <v>47320</v>
      </c>
      <c r="J279" s="12">
        <v>0</v>
      </c>
      <c r="K279" s="88">
        <f t="shared" si="10"/>
        <v>47320</v>
      </c>
      <c r="L279" s="89"/>
      <c r="M279" s="63" t="str">
        <f t="shared" si="11"/>
        <v>00007020210070570612</v>
      </c>
      <c r="N279" s="64"/>
      <c r="O279" s="64"/>
      <c r="P279" s="64"/>
      <c r="Q279" s="64"/>
      <c r="R279" s="64"/>
      <c r="S279" s="64"/>
      <c r="T279" s="64"/>
      <c r="U279" s="64"/>
    </row>
    <row r="280" spans="2:21" s="65" customFormat="1" ht="12.75">
      <c r="B280" s="10" t="s">
        <v>202</v>
      </c>
      <c r="C280" s="87" t="s">
        <v>7</v>
      </c>
      <c r="D280" s="7" t="s">
        <v>70</v>
      </c>
      <c r="E280" s="8" t="s">
        <v>223</v>
      </c>
      <c r="F280" s="8" t="s">
        <v>229</v>
      </c>
      <c r="G280" s="9" t="s">
        <v>203</v>
      </c>
      <c r="H280" s="16"/>
      <c r="I280" s="11">
        <v>331380</v>
      </c>
      <c r="J280" s="12">
        <v>0</v>
      </c>
      <c r="K280" s="88">
        <f t="shared" si="10"/>
        <v>331380</v>
      </c>
      <c r="L280" s="89"/>
      <c r="M280" s="63" t="str">
        <f t="shared" si="11"/>
        <v>00007020210070570622</v>
      </c>
      <c r="N280" s="64"/>
      <c r="O280" s="64"/>
      <c r="P280" s="64"/>
      <c r="Q280" s="64"/>
      <c r="R280" s="64"/>
      <c r="S280" s="64"/>
      <c r="T280" s="64"/>
      <c r="U280" s="64"/>
    </row>
    <row r="281" spans="2:21" s="65" customFormat="1" ht="12.75">
      <c r="B281" s="10" t="s">
        <v>202</v>
      </c>
      <c r="C281" s="87" t="s">
        <v>7</v>
      </c>
      <c r="D281" s="7" t="s">
        <v>70</v>
      </c>
      <c r="E281" s="8" t="s">
        <v>223</v>
      </c>
      <c r="F281" s="8" t="s">
        <v>230</v>
      </c>
      <c r="G281" s="9" t="s">
        <v>203</v>
      </c>
      <c r="H281" s="16"/>
      <c r="I281" s="11">
        <v>6200000</v>
      </c>
      <c r="J281" s="12">
        <v>3100000</v>
      </c>
      <c r="K281" s="88">
        <f t="shared" si="10"/>
        <v>3100000</v>
      </c>
      <c r="L281" s="89"/>
      <c r="M281" s="63" t="str">
        <f t="shared" si="11"/>
        <v>00007020210075410622</v>
      </c>
      <c r="N281" s="64"/>
      <c r="O281" s="64"/>
      <c r="P281" s="64"/>
      <c r="Q281" s="64"/>
      <c r="R281" s="64"/>
      <c r="S281" s="64"/>
      <c r="T281" s="64"/>
      <c r="U281" s="64"/>
    </row>
    <row r="282" spans="2:21" s="65" customFormat="1" ht="45">
      <c r="B282" s="10" t="s">
        <v>206</v>
      </c>
      <c r="C282" s="87" t="s">
        <v>7</v>
      </c>
      <c r="D282" s="7" t="s">
        <v>70</v>
      </c>
      <c r="E282" s="8" t="s">
        <v>223</v>
      </c>
      <c r="F282" s="8" t="s">
        <v>231</v>
      </c>
      <c r="G282" s="9" t="s">
        <v>207</v>
      </c>
      <c r="H282" s="16"/>
      <c r="I282" s="11">
        <v>718300</v>
      </c>
      <c r="J282" s="12">
        <v>179600</v>
      </c>
      <c r="K282" s="88">
        <f t="shared" si="10"/>
        <v>538700</v>
      </c>
      <c r="L282" s="89"/>
      <c r="M282" s="63" t="str">
        <f t="shared" si="11"/>
        <v>00007020210076130611</v>
      </c>
      <c r="N282" s="64"/>
      <c r="O282" s="64"/>
      <c r="P282" s="64"/>
      <c r="Q282" s="64"/>
      <c r="R282" s="64"/>
      <c r="S282" s="64"/>
      <c r="T282" s="64"/>
      <c r="U282" s="64"/>
    </row>
    <row r="283" spans="2:21" s="65" customFormat="1" ht="12.75">
      <c r="B283" s="10" t="s">
        <v>212</v>
      </c>
      <c r="C283" s="87" t="s">
        <v>7</v>
      </c>
      <c r="D283" s="7" t="s">
        <v>70</v>
      </c>
      <c r="E283" s="8" t="s">
        <v>223</v>
      </c>
      <c r="F283" s="8" t="s">
        <v>232</v>
      </c>
      <c r="G283" s="9" t="s">
        <v>213</v>
      </c>
      <c r="H283" s="16"/>
      <c r="I283" s="11">
        <v>645902.82</v>
      </c>
      <c r="J283" s="12">
        <v>244231.75</v>
      </c>
      <c r="K283" s="88">
        <f t="shared" si="10"/>
        <v>401671.07</v>
      </c>
      <c r="L283" s="89"/>
      <c r="M283" s="63" t="str">
        <f t="shared" si="11"/>
        <v>000070202100L3041612</v>
      </c>
      <c r="N283" s="64"/>
      <c r="O283" s="64"/>
      <c r="P283" s="64"/>
      <c r="Q283" s="64"/>
      <c r="R283" s="64"/>
      <c r="S283" s="64"/>
      <c r="T283" s="64"/>
      <c r="U283" s="64"/>
    </row>
    <row r="284" spans="2:21" s="65" customFormat="1" ht="12.75">
      <c r="B284" s="10" t="s">
        <v>202</v>
      </c>
      <c r="C284" s="87" t="s">
        <v>7</v>
      </c>
      <c r="D284" s="7" t="s">
        <v>70</v>
      </c>
      <c r="E284" s="8" t="s">
        <v>223</v>
      </c>
      <c r="F284" s="8" t="s">
        <v>232</v>
      </c>
      <c r="G284" s="9" t="s">
        <v>203</v>
      </c>
      <c r="H284" s="16"/>
      <c r="I284" s="11">
        <v>36510297.18</v>
      </c>
      <c r="J284" s="12">
        <v>19407044.46</v>
      </c>
      <c r="K284" s="88">
        <f t="shared" si="10"/>
        <v>17103252.72</v>
      </c>
      <c r="L284" s="89"/>
      <c r="M284" s="63" t="str">
        <f t="shared" si="11"/>
        <v>000070202100L3041622</v>
      </c>
      <c r="N284" s="64"/>
      <c r="O284" s="64"/>
      <c r="P284" s="64"/>
      <c r="Q284" s="64"/>
      <c r="R284" s="64"/>
      <c r="S284" s="64"/>
      <c r="T284" s="64"/>
      <c r="U284" s="64"/>
    </row>
    <row r="285" spans="2:21" s="65" customFormat="1" ht="45">
      <c r="B285" s="10" t="s">
        <v>206</v>
      </c>
      <c r="C285" s="87" t="s">
        <v>7</v>
      </c>
      <c r="D285" s="7" t="s">
        <v>70</v>
      </c>
      <c r="E285" s="8" t="s">
        <v>223</v>
      </c>
      <c r="F285" s="8" t="s">
        <v>233</v>
      </c>
      <c r="G285" s="9" t="s">
        <v>207</v>
      </c>
      <c r="H285" s="16"/>
      <c r="I285" s="11">
        <v>718200</v>
      </c>
      <c r="J285" s="12">
        <v>352000</v>
      </c>
      <c r="K285" s="88">
        <f t="shared" si="10"/>
        <v>366200</v>
      </c>
      <c r="L285" s="89"/>
      <c r="M285" s="63" t="str">
        <f t="shared" si="11"/>
        <v>0000702021E170020611</v>
      </c>
      <c r="N285" s="64"/>
      <c r="O285" s="64"/>
      <c r="P285" s="64"/>
      <c r="Q285" s="64"/>
      <c r="R285" s="64"/>
      <c r="S285" s="64"/>
      <c r="T285" s="64"/>
      <c r="U285" s="64"/>
    </row>
    <row r="286" spans="2:21" s="65" customFormat="1" ht="45">
      <c r="B286" s="10" t="s">
        <v>209</v>
      </c>
      <c r="C286" s="87" t="s">
        <v>7</v>
      </c>
      <c r="D286" s="7" t="s">
        <v>70</v>
      </c>
      <c r="E286" s="8" t="s">
        <v>223</v>
      </c>
      <c r="F286" s="8" t="s">
        <v>233</v>
      </c>
      <c r="G286" s="9" t="s">
        <v>210</v>
      </c>
      <c r="H286" s="16"/>
      <c r="I286" s="11">
        <v>15261400</v>
      </c>
      <c r="J286" s="12">
        <v>6563800</v>
      </c>
      <c r="K286" s="88">
        <f t="shared" si="10"/>
        <v>8697600</v>
      </c>
      <c r="L286" s="89"/>
      <c r="M286" s="63" t="str">
        <f t="shared" si="11"/>
        <v>0000702021E170020621</v>
      </c>
      <c r="N286" s="64"/>
      <c r="O286" s="64"/>
      <c r="P286" s="64"/>
      <c r="Q286" s="64"/>
      <c r="R286" s="64"/>
      <c r="S286" s="64"/>
      <c r="T286" s="64"/>
      <c r="U286" s="64"/>
    </row>
    <row r="287" spans="2:21" s="65" customFormat="1" ht="12.75">
      <c r="B287" s="10" t="s">
        <v>202</v>
      </c>
      <c r="C287" s="87" t="s">
        <v>7</v>
      </c>
      <c r="D287" s="7" t="s">
        <v>70</v>
      </c>
      <c r="E287" s="8" t="s">
        <v>223</v>
      </c>
      <c r="F287" s="8" t="s">
        <v>234</v>
      </c>
      <c r="G287" s="9" t="s">
        <v>203</v>
      </c>
      <c r="H287" s="16"/>
      <c r="I287" s="11">
        <v>500000</v>
      </c>
      <c r="J287" s="12">
        <v>200000</v>
      </c>
      <c r="K287" s="88">
        <f t="shared" si="10"/>
        <v>300000</v>
      </c>
      <c r="L287" s="89"/>
      <c r="M287" s="63" t="str">
        <f t="shared" si="11"/>
        <v>0000702021E171370622</v>
      </c>
      <c r="N287" s="64"/>
      <c r="O287" s="64"/>
      <c r="P287" s="64"/>
      <c r="Q287" s="64"/>
      <c r="R287" s="64"/>
      <c r="S287" s="64"/>
      <c r="T287" s="64"/>
      <c r="U287" s="64"/>
    </row>
    <row r="288" spans="2:21" s="65" customFormat="1" ht="12.75">
      <c r="B288" s="10" t="s">
        <v>212</v>
      </c>
      <c r="C288" s="87" t="s">
        <v>7</v>
      </c>
      <c r="D288" s="7" t="s">
        <v>70</v>
      </c>
      <c r="E288" s="8" t="s">
        <v>223</v>
      </c>
      <c r="F288" s="8" t="s">
        <v>235</v>
      </c>
      <c r="G288" s="9" t="s">
        <v>213</v>
      </c>
      <c r="H288" s="16"/>
      <c r="I288" s="11">
        <v>1198000</v>
      </c>
      <c r="J288" s="12">
        <v>599000</v>
      </c>
      <c r="K288" s="88">
        <f t="shared" si="10"/>
        <v>599000</v>
      </c>
      <c r="L288" s="89"/>
      <c r="M288" s="63" t="str">
        <f t="shared" si="11"/>
        <v>0000702021E172330612</v>
      </c>
      <c r="N288" s="64"/>
      <c r="O288" s="64"/>
      <c r="P288" s="64"/>
      <c r="Q288" s="64"/>
      <c r="R288" s="64"/>
      <c r="S288" s="64"/>
      <c r="T288" s="64"/>
      <c r="U288" s="64"/>
    </row>
    <row r="289" spans="2:21" s="65" customFormat="1" ht="12.75">
      <c r="B289" s="10" t="s">
        <v>202</v>
      </c>
      <c r="C289" s="87" t="s">
        <v>7</v>
      </c>
      <c r="D289" s="7" t="s">
        <v>70</v>
      </c>
      <c r="E289" s="8" t="s">
        <v>223</v>
      </c>
      <c r="F289" s="8" t="s">
        <v>235</v>
      </c>
      <c r="G289" s="9" t="s">
        <v>203</v>
      </c>
      <c r="H289" s="16"/>
      <c r="I289" s="11">
        <v>2596000</v>
      </c>
      <c r="J289" s="12">
        <v>1298000</v>
      </c>
      <c r="K289" s="88">
        <f t="shared" si="10"/>
        <v>1298000</v>
      </c>
      <c r="L289" s="89"/>
      <c r="M289" s="63" t="str">
        <f t="shared" si="11"/>
        <v>0000702021E172330622</v>
      </c>
      <c r="N289" s="64"/>
      <c r="O289" s="64"/>
      <c r="P289" s="64"/>
      <c r="Q289" s="64"/>
      <c r="R289" s="64"/>
      <c r="S289" s="64"/>
      <c r="T289" s="64"/>
      <c r="U289" s="64"/>
    </row>
    <row r="290" spans="2:21" s="65" customFormat="1" ht="45">
      <c r="B290" s="10" t="s">
        <v>236</v>
      </c>
      <c r="C290" s="87" t="s">
        <v>7</v>
      </c>
      <c r="D290" s="7" t="s">
        <v>70</v>
      </c>
      <c r="E290" s="8" t="s">
        <v>223</v>
      </c>
      <c r="F290" s="8" t="s">
        <v>238</v>
      </c>
      <c r="G290" s="9" t="s">
        <v>237</v>
      </c>
      <c r="H290" s="16"/>
      <c r="I290" s="11">
        <v>112000000</v>
      </c>
      <c r="J290" s="12">
        <v>0</v>
      </c>
      <c r="K290" s="88">
        <f t="shared" si="10"/>
        <v>112000000</v>
      </c>
      <c r="L290" s="89"/>
      <c r="M290" s="63" t="str">
        <f t="shared" si="11"/>
        <v>0000702021E1S5200465</v>
      </c>
      <c r="N290" s="64"/>
      <c r="O290" s="64"/>
      <c r="P290" s="64"/>
      <c r="Q290" s="64"/>
      <c r="R290" s="64"/>
      <c r="S290" s="64"/>
      <c r="T290" s="64"/>
      <c r="U290" s="64"/>
    </row>
    <row r="291" spans="2:21" s="65" customFormat="1" ht="12.75">
      <c r="B291" s="10" t="s">
        <v>202</v>
      </c>
      <c r="C291" s="87" t="s">
        <v>7</v>
      </c>
      <c r="D291" s="7" t="s">
        <v>70</v>
      </c>
      <c r="E291" s="8" t="s">
        <v>223</v>
      </c>
      <c r="F291" s="8" t="s">
        <v>239</v>
      </c>
      <c r="G291" s="9" t="s">
        <v>203</v>
      </c>
      <c r="H291" s="16"/>
      <c r="I291" s="11">
        <v>2838366.66</v>
      </c>
      <c r="J291" s="12">
        <v>1419183.33</v>
      </c>
      <c r="K291" s="88">
        <f t="shared" si="10"/>
        <v>1419183.33</v>
      </c>
      <c r="L291" s="89"/>
      <c r="M291" s="63" t="str">
        <f t="shared" si="11"/>
        <v>0000702021E250980622</v>
      </c>
      <c r="N291" s="64"/>
      <c r="O291" s="64"/>
      <c r="P291" s="64"/>
      <c r="Q291" s="64"/>
      <c r="R291" s="64"/>
      <c r="S291" s="64"/>
      <c r="T291" s="64"/>
      <c r="U291" s="64"/>
    </row>
    <row r="292" spans="2:21" s="65" customFormat="1" ht="12.75">
      <c r="B292" s="10" t="s">
        <v>202</v>
      </c>
      <c r="C292" s="87" t="s">
        <v>7</v>
      </c>
      <c r="D292" s="7" t="s">
        <v>70</v>
      </c>
      <c r="E292" s="8" t="s">
        <v>223</v>
      </c>
      <c r="F292" s="8" t="s">
        <v>240</v>
      </c>
      <c r="G292" s="9" t="s">
        <v>203</v>
      </c>
      <c r="H292" s="16"/>
      <c r="I292" s="11">
        <v>220000</v>
      </c>
      <c r="J292" s="12">
        <v>110000</v>
      </c>
      <c r="K292" s="88">
        <f t="shared" si="10"/>
        <v>110000</v>
      </c>
      <c r="L292" s="89"/>
      <c r="M292" s="63" t="str">
        <f t="shared" si="11"/>
        <v>0000702021E471380622</v>
      </c>
      <c r="N292" s="64"/>
      <c r="O292" s="64"/>
      <c r="P292" s="64"/>
      <c r="Q292" s="64"/>
      <c r="R292" s="64"/>
      <c r="S292" s="64"/>
      <c r="T292" s="64"/>
      <c r="U292" s="64"/>
    </row>
    <row r="293" spans="2:21" s="65" customFormat="1" ht="12.75">
      <c r="B293" s="10" t="s">
        <v>212</v>
      </c>
      <c r="C293" s="87" t="s">
        <v>7</v>
      </c>
      <c r="D293" s="7" t="s">
        <v>70</v>
      </c>
      <c r="E293" s="8" t="s">
        <v>223</v>
      </c>
      <c r="F293" s="8" t="s">
        <v>241</v>
      </c>
      <c r="G293" s="9" t="s">
        <v>213</v>
      </c>
      <c r="H293" s="16"/>
      <c r="I293" s="11">
        <v>30000</v>
      </c>
      <c r="J293" s="12">
        <v>30000</v>
      </c>
      <c r="K293" s="88">
        <f t="shared" si="10"/>
        <v>0</v>
      </c>
      <c r="L293" s="89"/>
      <c r="M293" s="63" t="str">
        <f t="shared" si="11"/>
        <v>0000702021E472340612</v>
      </c>
      <c r="N293" s="64"/>
      <c r="O293" s="64"/>
      <c r="P293" s="64"/>
      <c r="Q293" s="64"/>
      <c r="R293" s="64"/>
      <c r="S293" s="64"/>
      <c r="T293" s="64"/>
      <c r="U293" s="64"/>
    </row>
    <row r="294" spans="2:21" s="65" customFormat="1" ht="12.75">
      <c r="B294" s="10" t="s">
        <v>202</v>
      </c>
      <c r="C294" s="87" t="s">
        <v>7</v>
      </c>
      <c r="D294" s="7" t="s">
        <v>70</v>
      </c>
      <c r="E294" s="8" t="s">
        <v>223</v>
      </c>
      <c r="F294" s="8" t="s">
        <v>241</v>
      </c>
      <c r="G294" s="9" t="s">
        <v>203</v>
      </c>
      <c r="H294" s="16"/>
      <c r="I294" s="11">
        <v>45000</v>
      </c>
      <c r="J294" s="12">
        <v>45000</v>
      </c>
      <c r="K294" s="88">
        <f t="shared" si="10"/>
        <v>0</v>
      </c>
      <c r="L294" s="89"/>
      <c r="M294" s="63" t="str">
        <f t="shared" si="11"/>
        <v>0000702021E472340622</v>
      </c>
      <c r="N294" s="64"/>
      <c r="O294" s="64"/>
      <c r="P294" s="64"/>
      <c r="Q294" s="64"/>
      <c r="R294" s="64"/>
      <c r="S294" s="64"/>
      <c r="T294" s="64"/>
      <c r="U294" s="64"/>
    </row>
    <row r="295" spans="2:21" s="65" customFormat="1" ht="45">
      <c r="B295" s="10" t="s">
        <v>206</v>
      </c>
      <c r="C295" s="87" t="s">
        <v>7</v>
      </c>
      <c r="D295" s="7" t="s">
        <v>70</v>
      </c>
      <c r="E295" s="8" t="s">
        <v>223</v>
      </c>
      <c r="F295" s="8" t="s">
        <v>242</v>
      </c>
      <c r="G295" s="9" t="s">
        <v>207</v>
      </c>
      <c r="H295" s="16"/>
      <c r="I295" s="11">
        <v>1629853</v>
      </c>
      <c r="J295" s="12">
        <v>607976</v>
      </c>
      <c r="K295" s="88">
        <f t="shared" si="10"/>
        <v>1021877</v>
      </c>
      <c r="L295" s="89"/>
      <c r="M295" s="63" t="str">
        <f t="shared" si="11"/>
        <v>00007020240001210611</v>
      </c>
      <c r="N295" s="64"/>
      <c r="O295" s="64"/>
      <c r="P295" s="64"/>
      <c r="Q295" s="64"/>
      <c r="R295" s="64"/>
      <c r="S295" s="64"/>
      <c r="T295" s="64"/>
      <c r="U295" s="64"/>
    </row>
    <row r="296" spans="2:21" s="65" customFormat="1" ht="45">
      <c r="B296" s="10" t="s">
        <v>209</v>
      </c>
      <c r="C296" s="87" t="s">
        <v>7</v>
      </c>
      <c r="D296" s="7" t="s">
        <v>70</v>
      </c>
      <c r="E296" s="8" t="s">
        <v>223</v>
      </c>
      <c r="F296" s="8" t="s">
        <v>242</v>
      </c>
      <c r="G296" s="9" t="s">
        <v>210</v>
      </c>
      <c r="H296" s="16"/>
      <c r="I296" s="11">
        <v>55075729</v>
      </c>
      <c r="J296" s="12">
        <v>13959687</v>
      </c>
      <c r="K296" s="88">
        <f t="shared" si="10"/>
        <v>41116042</v>
      </c>
      <c r="L296" s="89"/>
      <c r="M296" s="63" t="str">
        <f t="shared" si="11"/>
        <v>00007020240001210621</v>
      </c>
      <c r="N296" s="64"/>
      <c r="O296" s="64"/>
      <c r="P296" s="64"/>
      <c r="Q296" s="64"/>
      <c r="R296" s="64"/>
      <c r="S296" s="64"/>
      <c r="T296" s="64"/>
      <c r="U296" s="64"/>
    </row>
    <row r="297" spans="2:21" s="65" customFormat="1" ht="12.75">
      <c r="B297" s="10" t="s">
        <v>202</v>
      </c>
      <c r="C297" s="87" t="s">
        <v>7</v>
      </c>
      <c r="D297" s="7" t="s">
        <v>70</v>
      </c>
      <c r="E297" s="8" t="s">
        <v>223</v>
      </c>
      <c r="F297" s="8" t="s">
        <v>243</v>
      </c>
      <c r="G297" s="9" t="s">
        <v>203</v>
      </c>
      <c r="H297" s="16"/>
      <c r="I297" s="11">
        <v>4784200</v>
      </c>
      <c r="J297" s="12">
        <v>850000</v>
      </c>
      <c r="K297" s="88">
        <f t="shared" si="10"/>
        <v>3934200</v>
      </c>
      <c r="L297" s="89"/>
      <c r="M297" s="63" t="str">
        <f t="shared" si="11"/>
        <v>00007020240012130622</v>
      </c>
      <c r="N297" s="64"/>
      <c r="O297" s="64"/>
      <c r="P297" s="64"/>
      <c r="Q297" s="64"/>
      <c r="R297" s="64"/>
      <c r="S297" s="64"/>
      <c r="T297" s="64"/>
      <c r="U297" s="64"/>
    </row>
    <row r="298" spans="2:21" s="65" customFormat="1" ht="12.75">
      <c r="B298" s="10" t="s">
        <v>212</v>
      </c>
      <c r="C298" s="87" t="s">
        <v>7</v>
      </c>
      <c r="D298" s="7" t="s">
        <v>70</v>
      </c>
      <c r="E298" s="8" t="s">
        <v>223</v>
      </c>
      <c r="F298" s="8" t="s">
        <v>211</v>
      </c>
      <c r="G298" s="9" t="s">
        <v>213</v>
      </c>
      <c r="H298" s="16"/>
      <c r="I298" s="11">
        <v>175000</v>
      </c>
      <c r="J298" s="12">
        <v>0</v>
      </c>
      <c r="K298" s="88">
        <f t="shared" si="10"/>
        <v>175000</v>
      </c>
      <c r="L298" s="89"/>
      <c r="M298" s="63" t="str">
        <f t="shared" si="11"/>
        <v>00007020240020240612</v>
      </c>
      <c r="N298" s="64"/>
      <c r="O298" s="64"/>
      <c r="P298" s="64"/>
      <c r="Q298" s="64"/>
      <c r="R298" s="64"/>
      <c r="S298" s="64"/>
      <c r="T298" s="64"/>
      <c r="U298" s="64"/>
    </row>
    <row r="299" spans="2:21" s="65" customFormat="1" ht="12.75">
      <c r="B299" s="10" t="s">
        <v>202</v>
      </c>
      <c r="C299" s="87" t="s">
        <v>7</v>
      </c>
      <c r="D299" s="7" t="s">
        <v>70</v>
      </c>
      <c r="E299" s="8" t="s">
        <v>223</v>
      </c>
      <c r="F299" s="8" t="s">
        <v>211</v>
      </c>
      <c r="G299" s="9" t="s">
        <v>203</v>
      </c>
      <c r="H299" s="16"/>
      <c r="I299" s="11">
        <v>270000</v>
      </c>
      <c r="J299" s="12">
        <v>0</v>
      </c>
      <c r="K299" s="88">
        <f t="shared" si="10"/>
        <v>270000</v>
      </c>
      <c r="L299" s="89"/>
      <c r="M299" s="63" t="str">
        <f t="shared" si="11"/>
        <v>00007020240020240622</v>
      </c>
      <c r="N299" s="64"/>
      <c r="O299" s="64"/>
      <c r="P299" s="64"/>
      <c r="Q299" s="64"/>
      <c r="R299" s="64"/>
      <c r="S299" s="64"/>
      <c r="T299" s="64"/>
      <c r="U299" s="64"/>
    </row>
    <row r="300" spans="2:21" s="65" customFormat="1" ht="12.75">
      <c r="B300" s="10" t="s">
        <v>212</v>
      </c>
      <c r="C300" s="87" t="s">
        <v>7</v>
      </c>
      <c r="D300" s="7" t="s">
        <v>70</v>
      </c>
      <c r="E300" s="8" t="s">
        <v>223</v>
      </c>
      <c r="F300" s="8" t="s">
        <v>214</v>
      </c>
      <c r="G300" s="9" t="s">
        <v>213</v>
      </c>
      <c r="H300" s="16"/>
      <c r="I300" s="11">
        <v>25000</v>
      </c>
      <c r="J300" s="12">
        <v>0</v>
      </c>
      <c r="K300" s="88">
        <f t="shared" si="10"/>
        <v>25000</v>
      </c>
      <c r="L300" s="89"/>
      <c r="M300" s="63" t="str">
        <f t="shared" si="11"/>
        <v>00007020240024090612</v>
      </c>
      <c r="N300" s="64"/>
      <c r="O300" s="64"/>
      <c r="P300" s="64"/>
      <c r="Q300" s="64"/>
      <c r="R300" s="64"/>
      <c r="S300" s="64"/>
      <c r="T300" s="64"/>
      <c r="U300" s="64"/>
    </row>
    <row r="301" spans="2:21" s="65" customFormat="1" ht="12.75">
      <c r="B301" s="10" t="s">
        <v>202</v>
      </c>
      <c r="C301" s="87" t="s">
        <v>7</v>
      </c>
      <c r="D301" s="7" t="s">
        <v>70</v>
      </c>
      <c r="E301" s="8" t="s">
        <v>223</v>
      </c>
      <c r="F301" s="8" t="s">
        <v>214</v>
      </c>
      <c r="G301" s="9" t="s">
        <v>203</v>
      </c>
      <c r="H301" s="16"/>
      <c r="I301" s="11">
        <v>30000</v>
      </c>
      <c r="J301" s="12">
        <v>0</v>
      </c>
      <c r="K301" s="88">
        <f t="shared" si="10"/>
        <v>30000</v>
      </c>
      <c r="L301" s="89"/>
      <c r="M301" s="63" t="str">
        <f t="shared" si="11"/>
        <v>00007020240024090622</v>
      </c>
      <c r="N301" s="64"/>
      <c r="O301" s="64"/>
      <c r="P301" s="64"/>
      <c r="Q301" s="64"/>
      <c r="R301" s="64"/>
      <c r="S301" s="64"/>
      <c r="T301" s="64"/>
      <c r="U301" s="64"/>
    </row>
    <row r="302" spans="2:21" s="65" customFormat="1" ht="45">
      <c r="B302" s="10" t="s">
        <v>206</v>
      </c>
      <c r="C302" s="87" t="s">
        <v>7</v>
      </c>
      <c r="D302" s="7" t="s">
        <v>70</v>
      </c>
      <c r="E302" s="8" t="s">
        <v>223</v>
      </c>
      <c r="F302" s="8" t="s">
        <v>215</v>
      </c>
      <c r="G302" s="9" t="s">
        <v>207</v>
      </c>
      <c r="H302" s="16"/>
      <c r="I302" s="11">
        <v>11323400</v>
      </c>
      <c r="J302" s="12">
        <v>4105848</v>
      </c>
      <c r="K302" s="88">
        <f t="shared" si="10"/>
        <v>7217552</v>
      </c>
      <c r="L302" s="89"/>
      <c r="M302" s="63" t="str">
        <f t="shared" si="11"/>
        <v>00007020240070040611</v>
      </c>
      <c r="N302" s="64"/>
      <c r="O302" s="64"/>
      <c r="P302" s="64"/>
      <c r="Q302" s="64"/>
      <c r="R302" s="64"/>
      <c r="S302" s="64"/>
      <c r="T302" s="64"/>
      <c r="U302" s="64"/>
    </row>
    <row r="303" spans="2:21" s="65" customFormat="1" ht="45">
      <c r="B303" s="10" t="s">
        <v>209</v>
      </c>
      <c r="C303" s="87" t="s">
        <v>7</v>
      </c>
      <c r="D303" s="7" t="s">
        <v>70</v>
      </c>
      <c r="E303" s="8" t="s">
        <v>223</v>
      </c>
      <c r="F303" s="8" t="s">
        <v>215</v>
      </c>
      <c r="G303" s="9" t="s">
        <v>210</v>
      </c>
      <c r="H303" s="16"/>
      <c r="I303" s="11">
        <v>240746100</v>
      </c>
      <c r="J303" s="12">
        <v>86775352</v>
      </c>
      <c r="K303" s="88">
        <f t="shared" si="10"/>
        <v>153970748</v>
      </c>
      <c r="L303" s="89"/>
      <c r="M303" s="63" t="str">
        <f t="shared" si="11"/>
        <v>00007020240070040621</v>
      </c>
      <c r="N303" s="64"/>
      <c r="O303" s="64"/>
      <c r="P303" s="64"/>
      <c r="Q303" s="64"/>
      <c r="R303" s="64"/>
      <c r="S303" s="64"/>
      <c r="T303" s="64"/>
      <c r="U303" s="64"/>
    </row>
    <row r="304" spans="2:21" s="65" customFormat="1" ht="33.75">
      <c r="B304" s="10" t="s">
        <v>244</v>
      </c>
      <c r="C304" s="87" t="s">
        <v>7</v>
      </c>
      <c r="D304" s="7" t="s">
        <v>70</v>
      </c>
      <c r="E304" s="8" t="s">
        <v>223</v>
      </c>
      <c r="F304" s="8" t="s">
        <v>216</v>
      </c>
      <c r="G304" s="9" t="s">
        <v>245</v>
      </c>
      <c r="H304" s="16"/>
      <c r="I304" s="11">
        <v>183300</v>
      </c>
      <c r="J304" s="12">
        <v>120786.5</v>
      </c>
      <c r="K304" s="88">
        <f t="shared" si="10"/>
        <v>62513.5</v>
      </c>
      <c r="L304" s="89"/>
      <c r="M304" s="63" t="str">
        <f t="shared" si="11"/>
        <v>00007020240070060321</v>
      </c>
      <c r="N304" s="64"/>
      <c r="O304" s="64"/>
      <c r="P304" s="64"/>
      <c r="Q304" s="64"/>
      <c r="R304" s="64"/>
      <c r="S304" s="64"/>
      <c r="T304" s="64"/>
      <c r="U304" s="64"/>
    </row>
    <row r="305" spans="2:21" s="65" customFormat="1" ht="45">
      <c r="B305" s="10" t="s">
        <v>206</v>
      </c>
      <c r="C305" s="87" t="s">
        <v>7</v>
      </c>
      <c r="D305" s="7" t="s">
        <v>70</v>
      </c>
      <c r="E305" s="8" t="s">
        <v>223</v>
      </c>
      <c r="F305" s="8" t="s">
        <v>216</v>
      </c>
      <c r="G305" s="9" t="s">
        <v>207</v>
      </c>
      <c r="H305" s="16"/>
      <c r="I305" s="11">
        <v>815050</v>
      </c>
      <c r="J305" s="12">
        <v>102620</v>
      </c>
      <c r="K305" s="88">
        <f t="shared" si="10"/>
        <v>712430</v>
      </c>
      <c r="L305" s="89"/>
      <c r="M305" s="63" t="str">
        <f t="shared" si="11"/>
        <v>00007020240070060611</v>
      </c>
      <c r="N305" s="64"/>
      <c r="O305" s="64"/>
      <c r="P305" s="64"/>
      <c r="Q305" s="64"/>
      <c r="R305" s="64"/>
      <c r="S305" s="64"/>
      <c r="T305" s="64"/>
      <c r="U305" s="64"/>
    </row>
    <row r="306" spans="2:21" s="65" customFormat="1" ht="45">
      <c r="B306" s="10" t="s">
        <v>209</v>
      </c>
      <c r="C306" s="87" t="s">
        <v>7</v>
      </c>
      <c r="D306" s="7" t="s">
        <v>70</v>
      </c>
      <c r="E306" s="8" t="s">
        <v>223</v>
      </c>
      <c r="F306" s="8" t="s">
        <v>216</v>
      </c>
      <c r="G306" s="9" t="s">
        <v>210</v>
      </c>
      <c r="H306" s="16"/>
      <c r="I306" s="11">
        <v>6681850</v>
      </c>
      <c r="J306" s="12">
        <v>1975816</v>
      </c>
      <c r="K306" s="88">
        <f t="shared" si="10"/>
        <v>4706034</v>
      </c>
      <c r="L306" s="89"/>
      <c r="M306" s="63" t="str">
        <f t="shared" si="11"/>
        <v>00007020240070060621</v>
      </c>
      <c r="N306" s="64"/>
      <c r="O306" s="64"/>
      <c r="P306" s="64"/>
      <c r="Q306" s="64"/>
      <c r="R306" s="64"/>
      <c r="S306" s="64"/>
      <c r="T306" s="64"/>
      <c r="U306" s="64"/>
    </row>
    <row r="307" spans="2:21" s="65" customFormat="1" ht="45">
      <c r="B307" s="10" t="s">
        <v>206</v>
      </c>
      <c r="C307" s="87" t="s">
        <v>7</v>
      </c>
      <c r="D307" s="7" t="s">
        <v>70</v>
      </c>
      <c r="E307" s="8" t="s">
        <v>223</v>
      </c>
      <c r="F307" s="8" t="s">
        <v>246</v>
      </c>
      <c r="G307" s="9" t="s">
        <v>207</v>
      </c>
      <c r="H307" s="16"/>
      <c r="I307" s="11">
        <v>167400</v>
      </c>
      <c r="J307" s="12">
        <v>94460</v>
      </c>
      <c r="K307" s="88">
        <f t="shared" si="10"/>
        <v>72940</v>
      </c>
      <c r="L307" s="89"/>
      <c r="M307" s="63" t="str">
        <f t="shared" si="11"/>
        <v>00007020240070630611</v>
      </c>
      <c r="N307" s="64"/>
      <c r="O307" s="64"/>
      <c r="P307" s="64"/>
      <c r="Q307" s="64"/>
      <c r="R307" s="64"/>
      <c r="S307" s="64"/>
      <c r="T307" s="64"/>
      <c r="U307" s="64"/>
    </row>
    <row r="308" spans="2:21" s="65" customFormat="1" ht="45">
      <c r="B308" s="10" t="s">
        <v>209</v>
      </c>
      <c r="C308" s="87" t="s">
        <v>7</v>
      </c>
      <c r="D308" s="7" t="s">
        <v>70</v>
      </c>
      <c r="E308" s="8" t="s">
        <v>223</v>
      </c>
      <c r="F308" s="8" t="s">
        <v>246</v>
      </c>
      <c r="G308" s="9" t="s">
        <v>210</v>
      </c>
      <c r="H308" s="16"/>
      <c r="I308" s="11">
        <v>4321100</v>
      </c>
      <c r="J308" s="12">
        <v>2514340</v>
      </c>
      <c r="K308" s="88">
        <f t="shared" si="10"/>
        <v>1806760</v>
      </c>
      <c r="L308" s="89"/>
      <c r="M308" s="63" t="str">
        <f t="shared" si="11"/>
        <v>00007020240070630621</v>
      </c>
      <c r="N308" s="64"/>
      <c r="O308" s="64"/>
      <c r="P308" s="64"/>
      <c r="Q308" s="64"/>
      <c r="R308" s="64"/>
      <c r="S308" s="64"/>
      <c r="T308" s="64"/>
      <c r="U308" s="64"/>
    </row>
    <row r="309" spans="2:21" s="65" customFormat="1" ht="45">
      <c r="B309" s="10" t="s">
        <v>209</v>
      </c>
      <c r="C309" s="87" t="s">
        <v>7</v>
      </c>
      <c r="D309" s="7" t="s">
        <v>70</v>
      </c>
      <c r="E309" s="8" t="s">
        <v>223</v>
      </c>
      <c r="F309" s="8" t="s">
        <v>247</v>
      </c>
      <c r="G309" s="9" t="s">
        <v>210</v>
      </c>
      <c r="H309" s="16"/>
      <c r="I309" s="11">
        <v>340500</v>
      </c>
      <c r="J309" s="12">
        <v>184016</v>
      </c>
      <c r="K309" s="88">
        <f t="shared" si="10"/>
        <v>156484</v>
      </c>
      <c r="L309" s="89"/>
      <c r="M309" s="63" t="str">
        <f t="shared" si="11"/>
        <v>00007020240071640621</v>
      </c>
      <c r="N309" s="64"/>
      <c r="O309" s="64"/>
      <c r="P309" s="64"/>
      <c r="Q309" s="64"/>
      <c r="R309" s="64"/>
      <c r="S309" s="64"/>
      <c r="T309" s="64"/>
      <c r="U309" s="64"/>
    </row>
    <row r="310" spans="2:21" s="65" customFormat="1" ht="12.75">
      <c r="B310" s="10" t="s">
        <v>212</v>
      </c>
      <c r="C310" s="87" t="s">
        <v>7</v>
      </c>
      <c r="D310" s="7" t="s">
        <v>70</v>
      </c>
      <c r="E310" s="8" t="s">
        <v>223</v>
      </c>
      <c r="F310" s="8" t="s">
        <v>248</v>
      </c>
      <c r="G310" s="9" t="s">
        <v>213</v>
      </c>
      <c r="H310" s="16"/>
      <c r="I310" s="11">
        <v>1815</v>
      </c>
      <c r="J310" s="12">
        <v>1815</v>
      </c>
      <c r="K310" s="88">
        <f t="shared" si="10"/>
        <v>0</v>
      </c>
      <c r="L310" s="89"/>
      <c r="M310" s="63" t="str">
        <f t="shared" si="11"/>
        <v>00007020240072080612</v>
      </c>
      <c r="N310" s="64"/>
      <c r="O310" s="64"/>
      <c r="P310" s="64"/>
      <c r="Q310" s="64"/>
      <c r="R310" s="64"/>
      <c r="S310" s="64"/>
      <c r="T310" s="64"/>
      <c r="U310" s="64"/>
    </row>
    <row r="311" spans="2:21" s="65" customFormat="1" ht="12.75">
      <c r="B311" s="10" t="s">
        <v>202</v>
      </c>
      <c r="C311" s="87" t="s">
        <v>7</v>
      </c>
      <c r="D311" s="7" t="s">
        <v>70</v>
      </c>
      <c r="E311" s="8" t="s">
        <v>223</v>
      </c>
      <c r="F311" s="8" t="s">
        <v>248</v>
      </c>
      <c r="G311" s="9" t="s">
        <v>203</v>
      </c>
      <c r="H311" s="16"/>
      <c r="I311" s="11">
        <v>106285</v>
      </c>
      <c r="J311" s="12">
        <v>106285</v>
      </c>
      <c r="K311" s="88">
        <f aca="true" t="shared" si="12" ref="K311:K374">IF(IF(I311="",0,I311)=0,0,(IF(I311&gt;0,IF(J311&gt;I311,0,I311-J311),IF(J311&gt;I311,I311-J311,0))))</f>
        <v>0</v>
      </c>
      <c r="L311" s="89"/>
      <c r="M311" s="63" t="str">
        <f aca="true" t="shared" si="13" ref="M311:M374">IF(D311="","000",D311)&amp;IF(E311="","0000",E311)&amp;IF(F311="","0000000000",F311)&amp;IF(G311="","000",G311)&amp;H311</f>
        <v>00007020240072080622</v>
      </c>
      <c r="N311" s="64"/>
      <c r="O311" s="64"/>
      <c r="P311" s="64"/>
      <c r="Q311" s="64"/>
      <c r="R311" s="64"/>
      <c r="S311" s="64"/>
      <c r="T311" s="64"/>
      <c r="U311" s="64"/>
    </row>
    <row r="312" spans="2:21" s="65" customFormat="1" ht="12.75">
      <c r="B312" s="10" t="s">
        <v>212</v>
      </c>
      <c r="C312" s="87" t="s">
        <v>7</v>
      </c>
      <c r="D312" s="7" t="s">
        <v>70</v>
      </c>
      <c r="E312" s="8" t="s">
        <v>223</v>
      </c>
      <c r="F312" s="8" t="s">
        <v>217</v>
      </c>
      <c r="G312" s="9" t="s">
        <v>213</v>
      </c>
      <c r="H312" s="16"/>
      <c r="I312" s="11">
        <v>102700</v>
      </c>
      <c r="J312" s="12">
        <v>41530</v>
      </c>
      <c r="K312" s="88">
        <f t="shared" si="12"/>
        <v>61170</v>
      </c>
      <c r="L312" s="89"/>
      <c r="M312" s="63" t="str">
        <f t="shared" si="13"/>
        <v>00007020240072120612</v>
      </c>
      <c r="N312" s="64"/>
      <c r="O312" s="64"/>
      <c r="P312" s="64"/>
      <c r="Q312" s="64"/>
      <c r="R312" s="64"/>
      <c r="S312" s="64"/>
      <c r="T312" s="64"/>
      <c r="U312" s="64"/>
    </row>
    <row r="313" spans="2:21" s="65" customFormat="1" ht="12.75">
      <c r="B313" s="10" t="s">
        <v>202</v>
      </c>
      <c r="C313" s="87" t="s">
        <v>7</v>
      </c>
      <c r="D313" s="7" t="s">
        <v>70</v>
      </c>
      <c r="E313" s="8" t="s">
        <v>223</v>
      </c>
      <c r="F313" s="8" t="s">
        <v>217</v>
      </c>
      <c r="G313" s="9" t="s">
        <v>203</v>
      </c>
      <c r="H313" s="16"/>
      <c r="I313" s="11">
        <v>1576200</v>
      </c>
      <c r="J313" s="12">
        <v>688360</v>
      </c>
      <c r="K313" s="88">
        <f t="shared" si="12"/>
        <v>887840</v>
      </c>
      <c r="L313" s="89"/>
      <c r="M313" s="63" t="str">
        <f t="shared" si="13"/>
        <v>00007020240072120622</v>
      </c>
      <c r="N313" s="64"/>
      <c r="O313" s="64"/>
      <c r="P313" s="64"/>
      <c r="Q313" s="64"/>
      <c r="R313" s="64"/>
      <c r="S313" s="64"/>
      <c r="T313" s="64"/>
      <c r="U313" s="64"/>
    </row>
    <row r="314" spans="2:21" s="65" customFormat="1" ht="12.75">
      <c r="B314" s="10" t="s">
        <v>202</v>
      </c>
      <c r="C314" s="87" t="s">
        <v>7</v>
      </c>
      <c r="D314" s="7" t="s">
        <v>70</v>
      </c>
      <c r="E314" s="8" t="s">
        <v>223</v>
      </c>
      <c r="F314" s="8" t="s">
        <v>249</v>
      </c>
      <c r="G314" s="9" t="s">
        <v>203</v>
      </c>
      <c r="H314" s="16"/>
      <c r="I314" s="11">
        <v>1500000</v>
      </c>
      <c r="J314" s="12">
        <v>0</v>
      </c>
      <c r="K314" s="88">
        <f t="shared" si="12"/>
        <v>1500000</v>
      </c>
      <c r="L314" s="89"/>
      <c r="M314" s="63" t="str">
        <f t="shared" si="13"/>
        <v>00007020240077050622</v>
      </c>
      <c r="N314" s="64"/>
      <c r="O314" s="64"/>
      <c r="P314" s="64"/>
      <c r="Q314" s="64"/>
      <c r="R314" s="64"/>
      <c r="S314" s="64"/>
      <c r="T314" s="64"/>
      <c r="U314" s="64"/>
    </row>
    <row r="315" spans="2:21" s="65" customFormat="1" ht="12.75">
      <c r="B315" s="10" t="s">
        <v>212</v>
      </c>
      <c r="C315" s="87" t="s">
        <v>7</v>
      </c>
      <c r="D315" s="7" t="s">
        <v>70</v>
      </c>
      <c r="E315" s="8" t="s">
        <v>223</v>
      </c>
      <c r="F315" s="8" t="s">
        <v>250</v>
      </c>
      <c r="G315" s="9" t="s">
        <v>213</v>
      </c>
      <c r="H315" s="16"/>
      <c r="I315" s="11">
        <v>202</v>
      </c>
      <c r="J315" s="12">
        <v>202</v>
      </c>
      <c r="K315" s="88">
        <f t="shared" si="12"/>
        <v>0</v>
      </c>
      <c r="L315" s="89"/>
      <c r="M315" s="63" t="str">
        <f t="shared" si="13"/>
        <v>000070202400S2080612</v>
      </c>
      <c r="N315" s="64"/>
      <c r="O315" s="64"/>
      <c r="P315" s="64"/>
      <c r="Q315" s="64"/>
      <c r="R315" s="64"/>
      <c r="S315" s="64"/>
      <c r="T315" s="64"/>
      <c r="U315" s="64"/>
    </row>
    <row r="316" spans="2:21" s="65" customFormat="1" ht="12.75">
      <c r="B316" s="10" t="s">
        <v>202</v>
      </c>
      <c r="C316" s="87" t="s">
        <v>7</v>
      </c>
      <c r="D316" s="7" t="s">
        <v>70</v>
      </c>
      <c r="E316" s="8" t="s">
        <v>223</v>
      </c>
      <c r="F316" s="8" t="s">
        <v>250</v>
      </c>
      <c r="G316" s="9" t="s">
        <v>203</v>
      </c>
      <c r="H316" s="16"/>
      <c r="I316" s="11">
        <v>11798</v>
      </c>
      <c r="J316" s="12">
        <v>11798</v>
      </c>
      <c r="K316" s="88">
        <f t="shared" si="12"/>
        <v>0</v>
      </c>
      <c r="L316" s="89"/>
      <c r="M316" s="63" t="str">
        <f t="shared" si="13"/>
        <v>000070202400S2080622</v>
      </c>
      <c r="N316" s="64"/>
      <c r="O316" s="64"/>
      <c r="P316" s="64"/>
      <c r="Q316" s="64"/>
      <c r="R316" s="64"/>
      <c r="S316" s="64"/>
      <c r="T316" s="64"/>
      <c r="U316" s="64"/>
    </row>
    <row r="317" spans="2:21" s="65" customFormat="1" ht="12.75">
      <c r="B317" s="10" t="s">
        <v>212</v>
      </c>
      <c r="C317" s="87" t="s">
        <v>7</v>
      </c>
      <c r="D317" s="7" t="s">
        <v>70</v>
      </c>
      <c r="E317" s="8" t="s">
        <v>223</v>
      </c>
      <c r="F317" s="8" t="s">
        <v>220</v>
      </c>
      <c r="G317" s="9" t="s">
        <v>213</v>
      </c>
      <c r="H317" s="16"/>
      <c r="I317" s="11">
        <v>25700</v>
      </c>
      <c r="J317" s="12">
        <v>10382.5</v>
      </c>
      <c r="K317" s="88">
        <f t="shared" si="12"/>
        <v>15317.5</v>
      </c>
      <c r="L317" s="89"/>
      <c r="M317" s="63" t="str">
        <f t="shared" si="13"/>
        <v>000070202400S2120612</v>
      </c>
      <c r="N317" s="64"/>
      <c r="O317" s="64"/>
      <c r="P317" s="64"/>
      <c r="Q317" s="64"/>
      <c r="R317" s="64"/>
      <c r="S317" s="64"/>
      <c r="T317" s="64"/>
      <c r="U317" s="64"/>
    </row>
    <row r="318" spans="2:21" s="65" customFormat="1" ht="12.75">
      <c r="B318" s="10" t="s">
        <v>202</v>
      </c>
      <c r="C318" s="87" t="s">
        <v>7</v>
      </c>
      <c r="D318" s="7" t="s">
        <v>70</v>
      </c>
      <c r="E318" s="8" t="s">
        <v>223</v>
      </c>
      <c r="F318" s="8" t="s">
        <v>220</v>
      </c>
      <c r="G318" s="9" t="s">
        <v>203</v>
      </c>
      <c r="H318" s="16"/>
      <c r="I318" s="11">
        <v>394300</v>
      </c>
      <c r="J318" s="12">
        <v>172090</v>
      </c>
      <c r="K318" s="88">
        <f t="shared" si="12"/>
        <v>222210</v>
      </c>
      <c r="L318" s="89"/>
      <c r="M318" s="63" t="str">
        <f t="shared" si="13"/>
        <v>000070202400S2120622</v>
      </c>
      <c r="N318" s="64"/>
      <c r="O318" s="64"/>
      <c r="P318" s="64"/>
      <c r="Q318" s="64"/>
      <c r="R318" s="64"/>
      <c r="S318" s="64"/>
      <c r="T318" s="64"/>
      <c r="U318" s="64"/>
    </row>
    <row r="319" spans="2:21" s="65" customFormat="1" ht="12.75">
      <c r="B319" s="10" t="s">
        <v>202</v>
      </c>
      <c r="C319" s="87" t="s">
        <v>7</v>
      </c>
      <c r="D319" s="7" t="s">
        <v>70</v>
      </c>
      <c r="E319" s="8" t="s">
        <v>223</v>
      </c>
      <c r="F319" s="8" t="s">
        <v>251</v>
      </c>
      <c r="G319" s="9" t="s">
        <v>203</v>
      </c>
      <c r="H319" s="16"/>
      <c r="I319" s="11">
        <v>705000</v>
      </c>
      <c r="J319" s="12">
        <v>0</v>
      </c>
      <c r="K319" s="88">
        <f t="shared" si="12"/>
        <v>705000</v>
      </c>
      <c r="L319" s="89"/>
      <c r="M319" s="63" t="str">
        <f t="shared" si="13"/>
        <v>000070202400S7050622</v>
      </c>
      <c r="N319" s="64"/>
      <c r="O319" s="64"/>
      <c r="P319" s="64"/>
      <c r="Q319" s="64"/>
      <c r="R319" s="64"/>
      <c r="S319" s="64"/>
      <c r="T319" s="64"/>
      <c r="U319" s="64"/>
    </row>
    <row r="320" spans="2:21" s="65" customFormat="1" ht="12.75">
      <c r="B320" s="10" t="s">
        <v>202</v>
      </c>
      <c r="C320" s="87" t="s">
        <v>7</v>
      </c>
      <c r="D320" s="7" t="s">
        <v>70</v>
      </c>
      <c r="E320" s="8" t="s">
        <v>223</v>
      </c>
      <c r="F320" s="8" t="s">
        <v>252</v>
      </c>
      <c r="G320" s="9" t="s">
        <v>203</v>
      </c>
      <c r="H320" s="16"/>
      <c r="I320" s="11">
        <v>160000</v>
      </c>
      <c r="J320" s="12">
        <v>0</v>
      </c>
      <c r="K320" s="88">
        <f t="shared" si="12"/>
        <v>160000</v>
      </c>
      <c r="L320" s="89"/>
      <c r="M320" s="63" t="str">
        <f t="shared" si="13"/>
        <v>00007020250026300622</v>
      </c>
      <c r="N320" s="64"/>
      <c r="O320" s="64"/>
      <c r="P320" s="64"/>
      <c r="Q320" s="64"/>
      <c r="R320" s="64"/>
      <c r="S320" s="64"/>
      <c r="T320" s="64"/>
      <c r="U320" s="64"/>
    </row>
    <row r="321" spans="2:21" s="65" customFormat="1" ht="45">
      <c r="B321" s="10" t="s">
        <v>206</v>
      </c>
      <c r="C321" s="87" t="s">
        <v>7</v>
      </c>
      <c r="D321" s="7" t="s">
        <v>70</v>
      </c>
      <c r="E321" s="8" t="s">
        <v>223</v>
      </c>
      <c r="F321" s="8" t="s">
        <v>128</v>
      </c>
      <c r="G321" s="9" t="s">
        <v>207</v>
      </c>
      <c r="H321" s="16"/>
      <c r="I321" s="11">
        <v>8900</v>
      </c>
      <c r="J321" s="12">
        <v>1401.56</v>
      </c>
      <c r="K321" s="88">
        <f t="shared" si="12"/>
        <v>7498.44</v>
      </c>
      <c r="L321" s="89"/>
      <c r="M321" s="63" t="str">
        <f t="shared" si="13"/>
        <v>00007029300022300611</v>
      </c>
      <c r="N321" s="64"/>
      <c r="O321" s="64"/>
      <c r="P321" s="64"/>
      <c r="Q321" s="64"/>
      <c r="R321" s="64"/>
      <c r="S321" s="64"/>
      <c r="T321" s="64"/>
      <c r="U321" s="64"/>
    </row>
    <row r="322" spans="2:21" s="65" customFormat="1" ht="45">
      <c r="B322" s="10" t="s">
        <v>209</v>
      </c>
      <c r="C322" s="87" t="s">
        <v>7</v>
      </c>
      <c r="D322" s="7" t="s">
        <v>70</v>
      </c>
      <c r="E322" s="8" t="s">
        <v>223</v>
      </c>
      <c r="F322" s="8" t="s">
        <v>128</v>
      </c>
      <c r="G322" s="9" t="s">
        <v>210</v>
      </c>
      <c r="H322" s="16"/>
      <c r="I322" s="11">
        <v>252600</v>
      </c>
      <c r="J322" s="12">
        <v>88460.24</v>
      </c>
      <c r="K322" s="88">
        <f t="shared" si="12"/>
        <v>164139.76</v>
      </c>
      <c r="L322" s="89"/>
      <c r="M322" s="63" t="str">
        <f t="shared" si="13"/>
        <v>00007029300022300621</v>
      </c>
      <c r="N322" s="64"/>
      <c r="O322" s="64"/>
      <c r="P322" s="64"/>
      <c r="Q322" s="64"/>
      <c r="R322" s="64"/>
      <c r="S322" s="64"/>
      <c r="T322" s="64"/>
      <c r="U322" s="64"/>
    </row>
    <row r="323" spans="2:21" s="65" customFormat="1" ht="12.75">
      <c r="B323" s="10" t="s">
        <v>202</v>
      </c>
      <c r="C323" s="87" t="s">
        <v>7</v>
      </c>
      <c r="D323" s="7" t="s">
        <v>70</v>
      </c>
      <c r="E323" s="8" t="s">
        <v>223</v>
      </c>
      <c r="F323" s="8" t="s">
        <v>222</v>
      </c>
      <c r="G323" s="9" t="s">
        <v>203</v>
      </c>
      <c r="H323" s="16"/>
      <c r="I323" s="11">
        <v>1913630</v>
      </c>
      <c r="J323" s="12">
        <v>703518.61</v>
      </c>
      <c r="K323" s="88">
        <f t="shared" si="12"/>
        <v>1210111.39</v>
      </c>
      <c r="L323" s="89"/>
      <c r="M323" s="63" t="str">
        <f t="shared" si="13"/>
        <v>00007029300029360622</v>
      </c>
      <c r="N323" s="64"/>
      <c r="O323" s="64"/>
      <c r="P323" s="64"/>
      <c r="Q323" s="64"/>
      <c r="R323" s="64"/>
      <c r="S323" s="64"/>
      <c r="T323" s="64"/>
      <c r="U323" s="64"/>
    </row>
    <row r="324" spans="2:21" s="65" customFormat="1" ht="45">
      <c r="B324" s="10" t="s">
        <v>206</v>
      </c>
      <c r="C324" s="87" t="s">
        <v>7</v>
      </c>
      <c r="D324" s="7" t="s">
        <v>70</v>
      </c>
      <c r="E324" s="8" t="s">
        <v>223</v>
      </c>
      <c r="F324" s="8" t="s">
        <v>134</v>
      </c>
      <c r="G324" s="9" t="s">
        <v>207</v>
      </c>
      <c r="H324" s="16"/>
      <c r="I324" s="11">
        <v>3079700</v>
      </c>
      <c r="J324" s="12">
        <v>1869791.85</v>
      </c>
      <c r="K324" s="88">
        <f t="shared" si="12"/>
        <v>1209908.15</v>
      </c>
      <c r="L324" s="89"/>
      <c r="M324" s="63" t="str">
        <f t="shared" si="13"/>
        <v>00007029300072300611</v>
      </c>
      <c r="N324" s="64"/>
      <c r="O324" s="64"/>
      <c r="P324" s="64"/>
      <c r="Q324" s="64"/>
      <c r="R324" s="64"/>
      <c r="S324" s="64"/>
      <c r="T324" s="64"/>
      <c r="U324" s="64"/>
    </row>
    <row r="325" spans="2:21" s="65" customFormat="1" ht="45">
      <c r="B325" s="10" t="s">
        <v>209</v>
      </c>
      <c r="C325" s="87" t="s">
        <v>7</v>
      </c>
      <c r="D325" s="7" t="s">
        <v>70</v>
      </c>
      <c r="E325" s="8" t="s">
        <v>223</v>
      </c>
      <c r="F325" s="8" t="s">
        <v>134</v>
      </c>
      <c r="G325" s="9" t="s">
        <v>210</v>
      </c>
      <c r="H325" s="16"/>
      <c r="I325" s="11">
        <v>42488900</v>
      </c>
      <c r="J325" s="12">
        <v>18517012.95</v>
      </c>
      <c r="K325" s="88">
        <f t="shared" si="12"/>
        <v>23971887.05</v>
      </c>
      <c r="L325" s="89"/>
      <c r="M325" s="63" t="str">
        <f t="shared" si="13"/>
        <v>00007029300072300621</v>
      </c>
      <c r="N325" s="64"/>
      <c r="O325" s="64"/>
      <c r="P325" s="64"/>
      <c r="Q325" s="64"/>
      <c r="R325" s="64"/>
      <c r="S325" s="64"/>
      <c r="T325" s="64"/>
      <c r="U325" s="64"/>
    </row>
    <row r="326" spans="2:21" s="65" customFormat="1" ht="45">
      <c r="B326" s="10" t="s">
        <v>206</v>
      </c>
      <c r="C326" s="87" t="s">
        <v>7</v>
      </c>
      <c r="D326" s="7" t="s">
        <v>70</v>
      </c>
      <c r="E326" s="8" t="s">
        <v>223</v>
      </c>
      <c r="F326" s="8" t="s">
        <v>135</v>
      </c>
      <c r="G326" s="9" t="s">
        <v>207</v>
      </c>
      <c r="H326" s="16"/>
      <c r="I326" s="11">
        <v>770000</v>
      </c>
      <c r="J326" s="12">
        <v>467447.98</v>
      </c>
      <c r="K326" s="88">
        <f t="shared" si="12"/>
        <v>302552.02</v>
      </c>
      <c r="L326" s="89"/>
      <c r="M326" s="63" t="str">
        <f t="shared" si="13"/>
        <v>000070293000S2300611</v>
      </c>
      <c r="N326" s="64"/>
      <c r="O326" s="64"/>
      <c r="P326" s="64"/>
      <c r="Q326" s="64"/>
      <c r="R326" s="64"/>
      <c r="S326" s="64"/>
      <c r="T326" s="64"/>
      <c r="U326" s="64"/>
    </row>
    <row r="327" spans="2:21" s="65" customFormat="1" ht="45">
      <c r="B327" s="10" t="s">
        <v>209</v>
      </c>
      <c r="C327" s="87" t="s">
        <v>7</v>
      </c>
      <c r="D327" s="7" t="s">
        <v>70</v>
      </c>
      <c r="E327" s="8" t="s">
        <v>223</v>
      </c>
      <c r="F327" s="8" t="s">
        <v>135</v>
      </c>
      <c r="G327" s="9" t="s">
        <v>210</v>
      </c>
      <c r="H327" s="16"/>
      <c r="I327" s="11">
        <v>10622200</v>
      </c>
      <c r="J327" s="12">
        <v>4612900.19</v>
      </c>
      <c r="K327" s="88">
        <f t="shared" si="12"/>
        <v>6009299.81</v>
      </c>
      <c r="L327" s="89"/>
      <c r="M327" s="63" t="str">
        <f t="shared" si="13"/>
        <v>000070293000S2300621</v>
      </c>
      <c r="N327" s="64"/>
      <c r="O327" s="64"/>
      <c r="P327" s="64"/>
      <c r="Q327" s="64"/>
      <c r="R327" s="64"/>
      <c r="S327" s="64"/>
      <c r="T327" s="64"/>
      <c r="U327" s="64"/>
    </row>
    <row r="328" spans="2:21" s="65" customFormat="1" ht="12.75">
      <c r="B328" s="10" t="s">
        <v>202</v>
      </c>
      <c r="C328" s="87" t="s">
        <v>7</v>
      </c>
      <c r="D328" s="7" t="s">
        <v>70</v>
      </c>
      <c r="E328" s="8" t="s">
        <v>254</v>
      </c>
      <c r="F328" s="8" t="s">
        <v>253</v>
      </c>
      <c r="G328" s="9" t="s">
        <v>203</v>
      </c>
      <c r="H328" s="16"/>
      <c r="I328" s="11">
        <v>4028520</v>
      </c>
      <c r="J328" s="12">
        <v>2470100</v>
      </c>
      <c r="K328" s="88">
        <f t="shared" si="12"/>
        <v>1558420</v>
      </c>
      <c r="L328" s="89"/>
      <c r="M328" s="63" t="str">
        <f t="shared" si="13"/>
        <v>00007030220025080622</v>
      </c>
      <c r="N328" s="64"/>
      <c r="O328" s="64"/>
      <c r="P328" s="64"/>
      <c r="Q328" s="64"/>
      <c r="R328" s="64"/>
      <c r="S328" s="64"/>
      <c r="T328" s="64"/>
      <c r="U328" s="64"/>
    </row>
    <row r="329" spans="2:21" s="65" customFormat="1" ht="45">
      <c r="B329" s="10" t="s">
        <v>209</v>
      </c>
      <c r="C329" s="87" t="s">
        <v>7</v>
      </c>
      <c r="D329" s="7" t="s">
        <v>70</v>
      </c>
      <c r="E329" s="8" t="s">
        <v>254</v>
      </c>
      <c r="F329" s="8" t="s">
        <v>255</v>
      </c>
      <c r="G329" s="9" t="s">
        <v>210</v>
      </c>
      <c r="H329" s="16"/>
      <c r="I329" s="11">
        <v>338600</v>
      </c>
      <c r="J329" s="12">
        <v>169300</v>
      </c>
      <c r="K329" s="88">
        <f t="shared" si="12"/>
        <v>169300</v>
      </c>
      <c r="L329" s="89"/>
      <c r="M329" s="63" t="str">
        <f t="shared" si="13"/>
        <v>0000703022E272020621</v>
      </c>
      <c r="N329" s="64"/>
      <c r="O329" s="64"/>
      <c r="P329" s="64"/>
      <c r="Q329" s="64"/>
      <c r="R329" s="64"/>
      <c r="S329" s="64"/>
      <c r="T329" s="64"/>
      <c r="U329" s="64"/>
    </row>
    <row r="330" spans="2:21" s="65" customFormat="1" ht="45">
      <c r="B330" s="10" t="s">
        <v>209</v>
      </c>
      <c r="C330" s="87" t="s">
        <v>7</v>
      </c>
      <c r="D330" s="7" t="s">
        <v>70</v>
      </c>
      <c r="E330" s="8" t="s">
        <v>254</v>
      </c>
      <c r="F330" s="8" t="s">
        <v>256</v>
      </c>
      <c r="G330" s="9" t="s">
        <v>210</v>
      </c>
      <c r="H330" s="16"/>
      <c r="I330" s="11">
        <v>18909992</v>
      </c>
      <c r="J330" s="12">
        <v>8133973</v>
      </c>
      <c r="K330" s="88">
        <f t="shared" si="12"/>
        <v>10776019</v>
      </c>
      <c r="L330" s="89"/>
      <c r="M330" s="63" t="str">
        <f t="shared" si="13"/>
        <v>00007030240001220621</v>
      </c>
      <c r="N330" s="64"/>
      <c r="O330" s="64"/>
      <c r="P330" s="64"/>
      <c r="Q330" s="64"/>
      <c r="R330" s="64"/>
      <c r="S330" s="64"/>
      <c r="T330" s="64"/>
      <c r="U330" s="64"/>
    </row>
    <row r="331" spans="2:21" s="65" customFormat="1" ht="45">
      <c r="B331" s="10" t="s">
        <v>209</v>
      </c>
      <c r="C331" s="87" t="s">
        <v>7</v>
      </c>
      <c r="D331" s="7" t="s">
        <v>70</v>
      </c>
      <c r="E331" s="8" t="s">
        <v>254</v>
      </c>
      <c r="F331" s="8" t="s">
        <v>257</v>
      </c>
      <c r="G331" s="9" t="s">
        <v>210</v>
      </c>
      <c r="H331" s="16"/>
      <c r="I331" s="11">
        <v>56000</v>
      </c>
      <c r="J331" s="12">
        <v>56000</v>
      </c>
      <c r="K331" s="88">
        <f t="shared" si="12"/>
        <v>0</v>
      </c>
      <c r="L331" s="89"/>
      <c r="M331" s="63" t="str">
        <f t="shared" si="13"/>
        <v>00007030240071410621</v>
      </c>
      <c r="N331" s="64"/>
      <c r="O331" s="64"/>
      <c r="P331" s="64"/>
      <c r="Q331" s="64"/>
      <c r="R331" s="64"/>
      <c r="S331" s="64"/>
      <c r="T331" s="64"/>
      <c r="U331" s="64"/>
    </row>
    <row r="332" spans="2:21" s="65" customFormat="1" ht="12.75">
      <c r="B332" s="10" t="s">
        <v>202</v>
      </c>
      <c r="C332" s="87" t="s">
        <v>7</v>
      </c>
      <c r="D332" s="7" t="s">
        <v>70</v>
      </c>
      <c r="E332" s="8" t="s">
        <v>254</v>
      </c>
      <c r="F332" s="8" t="s">
        <v>217</v>
      </c>
      <c r="G332" s="9" t="s">
        <v>203</v>
      </c>
      <c r="H332" s="16"/>
      <c r="I332" s="11">
        <v>141000</v>
      </c>
      <c r="J332" s="12">
        <v>57050</v>
      </c>
      <c r="K332" s="88">
        <f t="shared" si="12"/>
        <v>83950</v>
      </c>
      <c r="L332" s="89"/>
      <c r="M332" s="63" t="str">
        <f t="shared" si="13"/>
        <v>00007030240072120622</v>
      </c>
      <c r="N332" s="64"/>
      <c r="O332" s="64"/>
      <c r="P332" s="64"/>
      <c r="Q332" s="64"/>
      <c r="R332" s="64"/>
      <c r="S332" s="64"/>
      <c r="T332" s="64"/>
      <c r="U332" s="64"/>
    </row>
    <row r="333" spans="2:21" s="65" customFormat="1" ht="12.75">
      <c r="B333" s="10" t="s">
        <v>202</v>
      </c>
      <c r="C333" s="87" t="s">
        <v>7</v>
      </c>
      <c r="D333" s="7" t="s">
        <v>70</v>
      </c>
      <c r="E333" s="8" t="s">
        <v>254</v>
      </c>
      <c r="F333" s="8" t="s">
        <v>220</v>
      </c>
      <c r="G333" s="9" t="s">
        <v>203</v>
      </c>
      <c r="H333" s="16"/>
      <c r="I333" s="11">
        <v>35200</v>
      </c>
      <c r="J333" s="12">
        <v>14262.5</v>
      </c>
      <c r="K333" s="88">
        <f t="shared" si="12"/>
        <v>20937.5</v>
      </c>
      <c r="L333" s="89"/>
      <c r="M333" s="63" t="str">
        <f t="shared" si="13"/>
        <v>000070302400S2120622</v>
      </c>
      <c r="N333" s="64"/>
      <c r="O333" s="64"/>
      <c r="P333" s="64"/>
      <c r="Q333" s="64"/>
      <c r="R333" s="64"/>
      <c r="S333" s="64"/>
      <c r="T333" s="64"/>
      <c r="U333" s="64"/>
    </row>
    <row r="334" spans="2:21" s="65" customFormat="1" ht="45">
      <c r="B334" s="10" t="s">
        <v>206</v>
      </c>
      <c r="C334" s="87" t="s">
        <v>7</v>
      </c>
      <c r="D334" s="7" t="s">
        <v>70</v>
      </c>
      <c r="E334" s="8" t="s">
        <v>254</v>
      </c>
      <c r="F334" s="8" t="s">
        <v>258</v>
      </c>
      <c r="G334" s="9" t="s">
        <v>207</v>
      </c>
      <c r="H334" s="16"/>
      <c r="I334" s="11">
        <v>16858900</v>
      </c>
      <c r="J334" s="12">
        <v>6701400</v>
      </c>
      <c r="K334" s="88">
        <f t="shared" si="12"/>
        <v>10157500</v>
      </c>
      <c r="L334" s="89"/>
      <c r="M334" s="63" t="str">
        <f t="shared" si="13"/>
        <v>00007030310001230611</v>
      </c>
      <c r="N334" s="64"/>
      <c r="O334" s="64"/>
      <c r="P334" s="64"/>
      <c r="Q334" s="64"/>
      <c r="R334" s="64"/>
      <c r="S334" s="64"/>
      <c r="T334" s="64"/>
      <c r="U334" s="64"/>
    </row>
    <row r="335" spans="2:21" s="65" customFormat="1" ht="12.75">
      <c r="B335" s="10" t="s">
        <v>212</v>
      </c>
      <c r="C335" s="87" t="s">
        <v>7</v>
      </c>
      <c r="D335" s="7" t="s">
        <v>70</v>
      </c>
      <c r="E335" s="8" t="s">
        <v>254</v>
      </c>
      <c r="F335" s="8" t="s">
        <v>259</v>
      </c>
      <c r="G335" s="9" t="s">
        <v>213</v>
      </c>
      <c r="H335" s="16"/>
      <c r="I335" s="11">
        <v>39165.4</v>
      </c>
      <c r="J335" s="12">
        <v>0</v>
      </c>
      <c r="K335" s="88">
        <f t="shared" si="12"/>
        <v>39165.4</v>
      </c>
      <c r="L335" s="89"/>
      <c r="M335" s="63" t="str">
        <f t="shared" si="13"/>
        <v>00007030310020340612</v>
      </c>
      <c r="N335" s="64"/>
      <c r="O335" s="64"/>
      <c r="P335" s="64"/>
      <c r="Q335" s="64"/>
      <c r="R335" s="64"/>
      <c r="S335" s="64"/>
      <c r="T335" s="64"/>
      <c r="U335" s="64"/>
    </row>
    <row r="336" spans="2:21" s="65" customFormat="1" ht="12.75">
      <c r="B336" s="10" t="s">
        <v>212</v>
      </c>
      <c r="C336" s="87" t="s">
        <v>7</v>
      </c>
      <c r="D336" s="7" t="s">
        <v>70</v>
      </c>
      <c r="E336" s="8" t="s">
        <v>254</v>
      </c>
      <c r="F336" s="8" t="s">
        <v>260</v>
      </c>
      <c r="G336" s="9" t="s">
        <v>213</v>
      </c>
      <c r="H336" s="16"/>
      <c r="I336" s="11">
        <v>500000</v>
      </c>
      <c r="J336" s="12">
        <v>500000</v>
      </c>
      <c r="K336" s="88">
        <f t="shared" si="12"/>
        <v>0</v>
      </c>
      <c r="L336" s="89"/>
      <c r="M336" s="63" t="str">
        <f t="shared" si="13"/>
        <v>00007030310020380612</v>
      </c>
      <c r="N336" s="64"/>
      <c r="O336" s="64"/>
      <c r="P336" s="64"/>
      <c r="Q336" s="64"/>
      <c r="R336" s="64"/>
      <c r="S336" s="64"/>
      <c r="T336" s="64"/>
      <c r="U336" s="64"/>
    </row>
    <row r="337" spans="2:21" s="65" customFormat="1" ht="12.75">
      <c r="B337" s="10" t="s">
        <v>212</v>
      </c>
      <c r="C337" s="87" t="s">
        <v>7</v>
      </c>
      <c r="D337" s="7" t="s">
        <v>70</v>
      </c>
      <c r="E337" s="8" t="s">
        <v>254</v>
      </c>
      <c r="F337" s="8" t="s">
        <v>261</v>
      </c>
      <c r="G337" s="9" t="s">
        <v>213</v>
      </c>
      <c r="H337" s="16"/>
      <c r="I337" s="11">
        <v>240000</v>
      </c>
      <c r="J337" s="12">
        <v>80000</v>
      </c>
      <c r="K337" s="88">
        <f t="shared" si="12"/>
        <v>160000</v>
      </c>
      <c r="L337" s="89"/>
      <c r="M337" s="63" t="str">
        <f t="shared" si="13"/>
        <v>00007030310020390612</v>
      </c>
      <c r="N337" s="64"/>
      <c r="O337" s="64"/>
      <c r="P337" s="64"/>
      <c r="Q337" s="64"/>
      <c r="R337" s="64"/>
      <c r="S337" s="64"/>
      <c r="T337" s="64"/>
      <c r="U337" s="64"/>
    </row>
    <row r="338" spans="2:21" s="65" customFormat="1" ht="12.75">
      <c r="B338" s="10" t="s">
        <v>212</v>
      </c>
      <c r="C338" s="87" t="s">
        <v>7</v>
      </c>
      <c r="D338" s="7" t="s">
        <v>70</v>
      </c>
      <c r="E338" s="8" t="s">
        <v>254</v>
      </c>
      <c r="F338" s="8" t="s">
        <v>262</v>
      </c>
      <c r="G338" s="9" t="s">
        <v>213</v>
      </c>
      <c r="H338" s="16"/>
      <c r="I338" s="11">
        <v>172300</v>
      </c>
      <c r="J338" s="12">
        <v>172300</v>
      </c>
      <c r="K338" s="88">
        <f t="shared" si="12"/>
        <v>0</v>
      </c>
      <c r="L338" s="89"/>
      <c r="M338" s="63" t="str">
        <f t="shared" si="13"/>
        <v>00007030310023010612</v>
      </c>
      <c r="N338" s="64"/>
      <c r="O338" s="64"/>
      <c r="P338" s="64"/>
      <c r="Q338" s="64"/>
      <c r="R338" s="64"/>
      <c r="S338" s="64"/>
      <c r="T338" s="64"/>
      <c r="U338" s="64"/>
    </row>
    <row r="339" spans="2:21" s="65" customFormat="1" ht="45">
      <c r="B339" s="10" t="s">
        <v>206</v>
      </c>
      <c r="C339" s="87" t="s">
        <v>7</v>
      </c>
      <c r="D339" s="7" t="s">
        <v>70</v>
      </c>
      <c r="E339" s="8" t="s">
        <v>254</v>
      </c>
      <c r="F339" s="8" t="s">
        <v>263</v>
      </c>
      <c r="G339" s="9" t="s">
        <v>207</v>
      </c>
      <c r="H339" s="16"/>
      <c r="I339" s="11">
        <v>606500</v>
      </c>
      <c r="J339" s="12">
        <v>606500</v>
      </c>
      <c r="K339" s="88">
        <f t="shared" si="12"/>
        <v>0</v>
      </c>
      <c r="L339" s="89"/>
      <c r="M339" s="63" t="str">
        <f t="shared" si="13"/>
        <v>00007030310071410611</v>
      </c>
      <c r="N339" s="64"/>
      <c r="O339" s="64"/>
      <c r="P339" s="64"/>
      <c r="Q339" s="64"/>
      <c r="R339" s="64"/>
      <c r="S339" s="64"/>
      <c r="T339" s="64"/>
      <c r="U339" s="64"/>
    </row>
    <row r="340" spans="2:21" s="65" customFormat="1" ht="12.75">
      <c r="B340" s="10" t="s">
        <v>212</v>
      </c>
      <c r="C340" s="87" t="s">
        <v>7</v>
      </c>
      <c r="D340" s="7" t="s">
        <v>70</v>
      </c>
      <c r="E340" s="8" t="s">
        <v>254</v>
      </c>
      <c r="F340" s="8" t="s">
        <v>264</v>
      </c>
      <c r="G340" s="9" t="s">
        <v>213</v>
      </c>
      <c r="H340" s="16"/>
      <c r="I340" s="11">
        <v>6083454.6</v>
      </c>
      <c r="J340" s="12">
        <v>6083454.6</v>
      </c>
      <c r="K340" s="88">
        <f t="shared" si="12"/>
        <v>0</v>
      </c>
      <c r="L340" s="89"/>
      <c r="M340" s="63" t="str">
        <f t="shared" si="13"/>
        <v>0000703031A155191612</v>
      </c>
      <c r="N340" s="64"/>
      <c r="O340" s="64"/>
      <c r="P340" s="64"/>
      <c r="Q340" s="64"/>
      <c r="R340" s="64"/>
      <c r="S340" s="64"/>
      <c r="T340" s="64"/>
      <c r="U340" s="64"/>
    </row>
    <row r="341" spans="2:21" s="65" customFormat="1" ht="12.75">
      <c r="B341" s="10" t="s">
        <v>202</v>
      </c>
      <c r="C341" s="87" t="s">
        <v>7</v>
      </c>
      <c r="D341" s="7" t="s">
        <v>70</v>
      </c>
      <c r="E341" s="8" t="s">
        <v>254</v>
      </c>
      <c r="F341" s="8" t="s">
        <v>265</v>
      </c>
      <c r="G341" s="9" t="s">
        <v>203</v>
      </c>
      <c r="H341" s="16"/>
      <c r="I341" s="11">
        <v>30000</v>
      </c>
      <c r="J341" s="12">
        <v>30000</v>
      </c>
      <c r="K341" s="88">
        <f t="shared" si="12"/>
        <v>0</v>
      </c>
      <c r="L341" s="89"/>
      <c r="M341" s="63" t="str">
        <f t="shared" si="13"/>
        <v>00007031600021610622</v>
      </c>
      <c r="N341" s="64"/>
      <c r="O341" s="64"/>
      <c r="P341" s="64"/>
      <c r="Q341" s="64"/>
      <c r="R341" s="64"/>
      <c r="S341" s="64"/>
      <c r="T341" s="64"/>
      <c r="U341" s="64"/>
    </row>
    <row r="342" spans="2:21" s="65" customFormat="1" ht="45">
      <c r="B342" s="10" t="s">
        <v>209</v>
      </c>
      <c r="C342" s="87" t="s">
        <v>7</v>
      </c>
      <c r="D342" s="7" t="s">
        <v>70</v>
      </c>
      <c r="E342" s="8" t="s">
        <v>254</v>
      </c>
      <c r="F342" s="8" t="s">
        <v>128</v>
      </c>
      <c r="G342" s="9" t="s">
        <v>210</v>
      </c>
      <c r="H342" s="16"/>
      <c r="I342" s="11">
        <v>5300</v>
      </c>
      <c r="J342" s="12">
        <v>1829.81</v>
      </c>
      <c r="K342" s="88">
        <f t="shared" si="12"/>
        <v>3470.19</v>
      </c>
      <c r="L342" s="89"/>
      <c r="M342" s="63" t="str">
        <f t="shared" si="13"/>
        <v>00007039300022300621</v>
      </c>
      <c r="N342" s="64"/>
      <c r="O342" s="64"/>
      <c r="P342" s="64"/>
      <c r="Q342" s="64"/>
      <c r="R342" s="64"/>
      <c r="S342" s="64"/>
      <c r="T342" s="64"/>
      <c r="U342" s="64"/>
    </row>
    <row r="343" spans="2:21" s="65" customFormat="1" ht="45">
      <c r="B343" s="10" t="s">
        <v>206</v>
      </c>
      <c r="C343" s="87" t="s">
        <v>7</v>
      </c>
      <c r="D343" s="7" t="s">
        <v>70</v>
      </c>
      <c r="E343" s="8" t="s">
        <v>254</v>
      </c>
      <c r="F343" s="8" t="s">
        <v>134</v>
      </c>
      <c r="G343" s="9" t="s">
        <v>207</v>
      </c>
      <c r="H343" s="16"/>
      <c r="I343" s="11">
        <v>2245400</v>
      </c>
      <c r="J343" s="12">
        <v>1125600</v>
      </c>
      <c r="K343" s="88">
        <f t="shared" si="12"/>
        <v>1119800</v>
      </c>
      <c r="L343" s="89"/>
      <c r="M343" s="63" t="str">
        <f t="shared" si="13"/>
        <v>00007039300072300611</v>
      </c>
      <c r="N343" s="64"/>
      <c r="O343" s="64"/>
      <c r="P343" s="64"/>
      <c r="Q343" s="64"/>
      <c r="R343" s="64"/>
      <c r="S343" s="64"/>
      <c r="T343" s="64"/>
      <c r="U343" s="64"/>
    </row>
    <row r="344" spans="2:21" s="65" customFormat="1" ht="45">
      <c r="B344" s="10" t="s">
        <v>209</v>
      </c>
      <c r="C344" s="87" t="s">
        <v>7</v>
      </c>
      <c r="D344" s="7" t="s">
        <v>70</v>
      </c>
      <c r="E344" s="8" t="s">
        <v>254</v>
      </c>
      <c r="F344" s="8" t="s">
        <v>134</v>
      </c>
      <c r="G344" s="9" t="s">
        <v>210</v>
      </c>
      <c r="H344" s="16"/>
      <c r="I344" s="11">
        <v>3653900</v>
      </c>
      <c r="J344" s="12">
        <v>1793730.45</v>
      </c>
      <c r="K344" s="88">
        <f t="shared" si="12"/>
        <v>1860169.55</v>
      </c>
      <c r="L344" s="89"/>
      <c r="M344" s="63" t="str">
        <f t="shared" si="13"/>
        <v>00007039300072300621</v>
      </c>
      <c r="N344" s="64"/>
      <c r="O344" s="64"/>
      <c r="P344" s="64"/>
      <c r="Q344" s="64"/>
      <c r="R344" s="64"/>
      <c r="S344" s="64"/>
      <c r="T344" s="64"/>
      <c r="U344" s="64"/>
    </row>
    <row r="345" spans="2:21" s="65" customFormat="1" ht="45">
      <c r="B345" s="10" t="s">
        <v>206</v>
      </c>
      <c r="C345" s="87" t="s">
        <v>7</v>
      </c>
      <c r="D345" s="7" t="s">
        <v>70</v>
      </c>
      <c r="E345" s="8" t="s">
        <v>254</v>
      </c>
      <c r="F345" s="8" t="s">
        <v>135</v>
      </c>
      <c r="G345" s="9" t="s">
        <v>207</v>
      </c>
      <c r="H345" s="16"/>
      <c r="I345" s="11">
        <v>561350</v>
      </c>
      <c r="J345" s="12">
        <v>281400</v>
      </c>
      <c r="K345" s="88">
        <f t="shared" si="12"/>
        <v>279950</v>
      </c>
      <c r="L345" s="89"/>
      <c r="M345" s="63" t="str">
        <f t="shared" si="13"/>
        <v>000070393000S2300611</v>
      </c>
      <c r="N345" s="64"/>
      <c r="O345" s="64"/>
      <c r="P345" s="64"/>
      <c r="Q345" s="64"/>
      <c r="R345" s="64"/>
      <c r="S345" s="64"/>
      <c r="T345" s="64"/>
      <c r="U345" s="64"/>
    </row>
    <row r="346" spans="2:21" s="65" customFormat="1" ht="45">
      <c r="B346" s="10" t="s">
        <v>209</v>
      </c>
      <c r="C346" s="87" t="s">
        <v>7</v>
      </c>
      <c r="D346" s="7" t="s">
        <v>70</v>
      </c>
      <c r="E346" s="8" t="s">
        <v>254</v>
      </c>
      <c r="F346" s="8" t="s">
        <v>135</v>
      </c>
      <c r="G346" s="9" t="s">
        <v>210</v>
      </c>
      <c r="H346" s="16"/>
      <c r="I346" s="11">
        <v>913500</v>
      </c>
      <c r="J346" s="12">
        <v>450234</v>
      </c>
      <c r="K346" s="88">
        <f t="shared" si="12"/>
        <v>463266</v>
      </c>
      <c r="L346" s="89"/>
      <c r="M346" s="63" t="str">
        <f t="shared" si="13"/>
        <v>000070393000S2300621</v>
      </c>
      <c r="N346" s="64"/>
      <c r="O346" s="64"/>
      <c r="P346" s="64"/>
      <c r="Q346" s="64"/>
      <c r="R346" s="64"/>
      <c r="S346" s="64"/>
      <c r="T346" s="64"/>
      <c r="U346" s="64"/>
    </row>
    <row r="347" spans="2:21" s="65" customFormat="1" ht="12.75">
      <c r="B347" s="10" t="s">
        <v>212</v>
      </c>
      <c r="C347" s="87" t="s">
        <v>7</v>
      </c>
      <c r="D347" s="7" t="s">
        <v>70</v>
      </c>
      <c r="E347" s="8" t="s">
        <v>267</v>
      </c>
      <c r="F347" s="8" t="s">
        <v>266</v>
      </c>
      <c r="G347" s="9" t="s">
        <v>213</v>
      </c>
      <c r="H347" s="16"/>
      <c r="I347" s="11">
        <v>247000</v>
      </c>
      <c r="J347" s="12">
        <v>40000</v>
      </c>
      <c r="K347" s="88">
        <f t="shared" si="12"/>
        <v>207000</v>
      </c>
      <c r="L347" s="89"/>
      <c r="M347" s="63" t="str">
        <f t="shared" si="13"/>
        <v>00007072200022210612</v>
      </c>
      <c r="N347" s="64"/>
      <c r="O347" s="64"/>
      <c r="P347" s="64"/>
      <c r="Q347" s="64"/>
      <c r="R347" s="64"/>
      <c r="S347" s="64"/>
      <c r="T347" s="64"/>
      <c r="U347" s="64"/>
    </row>
    <row r="348" spans="2:21" s="65" customFormat="1" ht="12.75">
      <c r="B348" s="10" t="s">
        <v>212</v>
      </c>
      <c r="C348" s="87" t="s">
        <v>7</v>
      </c>
      <c r="D348" s="7" t="s">
        <v>70</v>
      </c>
      <c r="E348" s="8" t="s">
        <v>267</v>
      </c>
      <c r="F348" s="8" t="s">
        <v>268</v>
      </c>
      <c r="G348" s="9" t="s">
        <v>213</v>
      </c>
      <c r="H348" s="16"/>
      <c r="I348" s="11">
        <v>353000</v>
      </c>
      <c r="J348" s="12">
        <v>213000</v>
      </c>
      <c r="K348" s="88">
        <f t="shared" si="12"/>
        <v>140000</v>
      </c>
      <c r="L348" s="89"/>
      <c r="M348" s="63" t="str">
        <f t="shared" si="13"/>
        <v>00007072200022220612</v>
      </c>
      <c r="N348" s="64"/>
      <c r="O348" s="64"/>
      <c r="P348" s="64"/>
      <c r="Q348" s="64"/>
      <c r="R348" s="64"/>
      <c r="S348" s="64"/>
      <c r="T348" s="64"/>
      <c r="U348" s="64"/>
    </row>
    <row r="349" spans="2:21" s="65" customFormat="1" ht="45">
      <c r="B349" s="10" t="s">
        <v>206</v>
      </c>
      <c r="C349" s="87" t="s">
        <v>7</v>
      </c>
      <c r="D349" s="7" t="s">
        <v>70</v>
      </c>
      <c r="E349" s="8" t="s">
        <v>267</v>
      </c>
      <c r="F349" s="8" t="s">
        <v>269</v>
      </c>
      <c r="G349" s="9" t="s">
        <v>207</v>
      </c>
      <c r="H349" s="16"/>
      <c r="I349" s="11">
        <v>13928056</v>
      </c>
      <c r="J349" s="12">
        <v>5474625.59</v>
      </c>
      <c r="K349" s="88">
        <f t="shared" si="12"/>
        <v>8453430.41</v>
      </c>
      <c r="L349" s="89"/>
      <c r="M349" s="63" t="str">
        <f t="shared" si="13"/>
        <v>00007072200022230611</v>
      </c>
      <c r="N349" s="64"/>
      <c r="O349" s="64"/>
      <c r="P349" s="64"/>
      <c r="Q349" s="64"/>
      <c r="R349" s="64"/>
      <c r="S349" s="64"/>
      <c r="T349" s="64"/>
      <c r="U349" s="64"/>
    </row>
    <row r="350" spans="2:21" s="65" customFormat="1" ht="12.75">
      <c r="B350" s="10" t="s">
        <v>116</v>
      </c>
      <c r="C350" s="87" t="s">
        <v>7</v>
      </c>
      <c r="D350" s="7" t="s">
        <v>70</v>
      </c>
      <c r="E350" s="8" t="s">
        <v>267</v>
      </c>
      <c r="F350" s="8" t="s">
        <v>270</v>
      </c>
      <c r="G350" s="9" t="s">
        <v>117</v>
      </c>
      <c r="H350" s="16"/>
      <c r="I350" s="11">
        <v>1340541</v>
      </c>
      <c r="J350" s="12">
        <v>487653.46</v>
      </c>
      <c r="K350" s="88">
        <f t="shared" si="12"/>
        <v>852887.54</v>
      </c>
      <c r="L350" s="89"/>
      <c r="M350" s="63" t="str">
        <f t="shared" si="13"/>
        <v>00007072200022240111</v>
      </c>
      <c r="N350" s="64"/>
      <c r="O350" s="64"/>
      <c r="P350" s="64"/>
      <c r="Q350" s="64"/>
      <c r="R350" s="64"/>
      <c r="S350" s="64"/>
      <c r="T350" s="64"/>
      <c r="U350" s="64"/>
    </row>
    <row r="351" spans="2:21" s="65" customFormat="1" ht="33.75">
      <c r="B351" s="10" t="s">
        <v>121</v>
      </c>
      <c r="C351" s="87" t="s">
        <v>7</v>
      </c>
      <c r="D351" s="7" t="s">
        <v>70</v>
      </c>
      <c r="E351" s="8" t="s">
        <v>267</v>
      </c>
      <c r="F351" s="8" t="s">
        <v>270</v>
      </c>
      <c r="G351" s="9" t="s">
        <v>122</v>
      </c>
      <c r="H351" s="16"/>
      <c r="I351" s="11">
        <v>404803</v>
      </c>
      <c r="J351" s="12">
        <v>117350.3</v>
      </c>
      <c r="K351" s="88">
        <f t="shared" si="12"/>
        <v>287452.7</v>
      </c>
      <c r="L351" s="89"/>
      <c r="M351" s="63" t="str">
        <f t="shared" si="13"/>
        <v>00007072200022240119</v>
      </c>
      <c r="N351" s="64"/>
      <c r="O351" s="64"/>
      <c r="P351" s="64"/>
      <c r="Q351" s="64"/>
      <c r="R351" s="64"/>
      <c r="S351" s="64"/>
      <c r="T351" s="64"/>
      <c r="U351" s="64"/>
    </row>
    <row r="352" spans="2:21" s="65" customFormat="1" ht="45">
      <c r="B352" s="10" t="s">
        <v>206</v>
      </c>
      <c r="C352" s="87" t="s">
        <v>7</v>
      </c>
      <c r="D352" s="7" t="s">
        <v>70</v>
      </c>
      <c r="E352" s="8" t="s">
        <v>267</v>
      </c>
      <c r="F352" s="8" t="s">
        <v>270</v>
      </c>
      <c r="G352" s="9" t="s">
        <v>207</v>
      </c>
      <c r="H352" s="16"/>
      <c r="I352" s="11">
        <v>255439.02</v>
      </c>
      <c r="J352" s="12">
        <v>87000</v>
      </c>
      <c r="K352" s="88">
        <f t="shared" si="12"/>
        <v>168439.02</v>
      </c>
      <c r="L352" s="89"/>
      <c r="M352" s="63" t="str">
        <f t="shared" si="13"/>
        <v>00007072200022240611</v>
      </c>
      <c r="N352" s="64"/>
      <c r="O352" s="64"/>
      <c r="P352" s="64"/>
      <c r="Q352" s="64"/>
      <c r="R352" s="64"/>
      <c r="S352" s="64"/>
      <c r="T352" s="64"/>
      <c r="U352" s="64"/>
    </row>
    <row r="353" spans="2:21" s="65" customFormat="1" ht="12.75">
      <c r="B353" s="10" t="s">
        <v>212</v>
      </c>
      <c r="C353" s="87" t="s">
        <v>7</v>
      </c>
      <c r="D353" s="7" t="s">
        <v>70</v>
      </c>
      <c r="E353" s="8" t="s">
        <v>267</v>
      </c>
      <c r="F353" s="8" t="s">
        <v>271</v>
      </c>
      <c r="G353" s="9" t="s">
        <v>213</v>
      </c>
      <c r="H353" s="16"/>
      <c r="I353" s="11">
        <v>186000</v>
      </c>
      <c r="J353" s="12">
        <v>186000</v>
      </c>
      <c r="K353" s="88">
        <f t="shared" si="12"/>
        <v>0</v>
      </c>
      <c r="L353" s="89"/>
      <c r="M353" s="63" t="str">
        <f t="shared" si="13"/>
        <v>00007072200070660612</v>
      </c>
      <c r="N353" s="64"/>
      <c r="O353" s="64"/>
      <c r="P353" s="64"/>
      <c r="Q353" s="64"/>
      <c r="R353" s="64"/>
      <c r="S353" s="64"/>
      <c r="T353" s="64"/>
      <c r="U353" s="64"/>
    </row>
    <row r="354" spans="2:21" s="65" customFormat="1" ht="45">
      <c r="B354" s="10" t="s">
        <v>206</v>
      </c>
      <c r="C354" s="87" t="s">
        <v>7</v>
      </c>
      <c r="D354" s="7" t="s">
        <v>70</v>
      </c>
      <c r="E354" s="8" t="s">
        <v>267</v>
      </c>
      <c r="F354" s="8" t="s">
        <v>272</v>
      </c>
      <c r="G354" s="9" t="s">
        <v>207</v>
      </c>
      <c r="H354" s="16"/>
      <c r="I354" s="11">
        <v>218000</v>
      </c>
      <c r="J354" s="12">
        <v>218000</v>
      </c>
      <c r="K354" s="88">
        <f t="shared" si="12"/>
        <v>0</v>
      </c>
      <c r="L354" s="89"/>
      <c r="M354" s="63" t="str">
        <f t="shared" si="13"/>
        <v>00007072200071410611</v>
      </c>
      <c r="N354" s="64"/>
      <c r="O354" s="64"/>
      <c r="P354" s="64"/>
      <c r="Q354" s="64"/>
      <c r="R354" s="64"/>
      <c r="S354" s="64"/>
      <c r="T354" s="64"/>
      <c r="U354" s="64"/>
    </row>
    <row r="355" spans="2:21" s="65" customFormat="1" ht="12.75">
      <c r="B355" s="10" t="s">
        <v>212</v>
      </c>
      <c r="C355" s="87" t="s">
        <v>7</v>
      </c>
      <c r="D355" s="7" t="s">
        <v>70</v>
      </c>
      <c r="E355" s="8" t="s">
        <v>267</v>
      </c>
      <c r="F355" s="8" t="s">
        <v>273</v>
      </c>
      <c r="G355" s="9" t="s">
        <v>213</v>
      </c>
      <c r="H355" s="16"/>
      <c r="I355" s="11">
        <v>560982.79</v>
      </c>
      <c r="J355" s="12">
        <v>560982.79</v>
      </c>
      <c r="K355" s="88">
        <f t="shared" si="12"/>
        <v>0</v>
      </c>
      <c r="L355" s="89"/>
      <c r="M355" s="63" t="str">
        <f t="shared" si="13"/>
        <v>0000707220E854121612</v>
      </c>
      <c r="N355" s="64"/>
      <c r="O355" s="64"/>
      <c r="P355" s="64"/>
      <c r="Q355" s="64"/>
      <c r="R355" s="64"/>
      <c r="S355" s="64"/>
      <c r="T355" s="64"/>
      <c r="U355" s="64"/>
    </row>
    <row r="356" spans="2:21" s="65" customFormat="1" ht="45">
      <c r="B356" s="10" t="s">
        <v>206</v>
      </c>
      <c r="C356" s="87" t="s">
        <v>7</v>
      </c>
      <c r="D356" s="7" t="s">
        <v>70</v>
      </c>
      <c r="E356" s="8" t="s">
        <v>267</v>
      </c>
      <c r="F356" s="8" t="s">
        <v>134</v>
      </c>
      <c r="G356" s="9" t="s">
        <v>207</v>
      </c>
      <c r="H356" s="16"/>
      <c r="I356" s="11">
        <v>2400000</v>
      </c>
      <c r="J356" s="12">
        <v>1118800</v>
      </c>
      <c r="K356" s="88">
        <f t="shared" si="12"/>
        <v>1281200</v>
      </c>
      <c r="L356" s="89"/>
      <c r="M356" s="63" t="str">
        <f t="shared" si="13"/>
        <v>00007079300072300611</v>
      </c>
      <c r="N356" s="64"/>
      <c r="O356" s="64"/>
      <c r="P356" s="64"/>
      <c r="Q356" s="64"/>
      <c r="R356" s="64"/>
      <c r="S356" s="64"/>
      <c r="T356" s="64"/>
      <c r="U356" s="64"/>
    </row>
    <row r="357" spans="2:21" s="65" customFormat="1" ht="45">
      <c r="B357" s="10" t="s">
        <v>206</v>
      </c>
      <c r="C357" s="87" t="s">
        <v>7</v>
      </c>
      <c r="D357" s="7" t="s">
        <v>70</v>
      </c>
      <c r="E357" s="8" t="s">
        <v>267</v>
      </c>
      <c r="F357" s="8" t="s">
        <v>135</v>
      </c>
      <c r="G357" s="9" t="s">
        <v>207</v>
      </c>
      <c r="H357" s="16"/>
      <c r="I357" s="11">
        <v>600000</v>
      </c>
      <c r="J357" s="12">
        <v>279700</v>
      </c>
      <c r="K357" s="88">
        <f t="shared" si="12"/>
        <v>320300</v>
      </c>
      <c r="L357" s="89"/>
      <c r="M357" s="63" t="str">
        <f t="shared" si="13"/>
        <v>000070793000S2300611</v>
      </c>
      <c r="N357" s="64"/>
      <c r="O357" s="64"/>
      <c r="P357" s="64"/>
      <c r="Q357" s="64"/>
      <c r="R357" s="64"/>
      <c r="S357" s="64"/>
      <c r="T357" s="64"/>
      <c r="U357" s="64"/>
    </row>
    <row r="358" spans="2:21" s="65" customFormat="1" ht="12.75">
      <c r="B358" s="10" t="s">
        <v>116</v>
      </c>
      <c r="C358" s="87" t="s">
        <v>7</v>
      </c>
      <c r="D358" s="7" t="s">
        <v>70</v>
      </c>
      <c r="E358" s="8" t="s">
        <v>274</v>
      </c>
      <c r="F358" s="8" t="s">
        <v>275</v>
      </c>
      <c r="G358" s="9" t="s">
        <v>117</v>
      </c>
      <c r="H358" s="16"/>
      <c r="I358" s="11">
        <v>2470850</v>
      </c>
      <c r="J358" s="12">
        <v>937103.91</v>
      </c>
      <c r="K358" s="88">
        <f t="shared" si="12"/>
        <v>1533746.09</v>
      </c>
      <c r="L358" s="89"/>
      <c r="M358" s="63" t="str">
        <f t="shared" si="13"/>
        <v>00007090210072380111</v>
      </c>
      <c r="N358" s="64"/>
      <c r="O358" s="64"/>
      <c r="P358" s="64"/>
      <c r="Q358" s="64"/>
      <c r="R358" s="64"/>
      <c r="S358" s="64"/>
      <c r="T358" s="64"/>
      <c r="U358" s="64"/>
    </row>
    <row r="359" spans="2:21" s="65" customFormat="1" ht="33.75">
      <c r="B359" s="10" t="s">
        <v>121</v>
      </c>
      <c r="C359" s="87" t="s">
        <v>7</v>
      </c>
      <c r="D359" s="7" t="s">
        <v>70</v>
      </c>
      <c r="E359" s="8" t="s">
        <v>274</v>
      </c>
      <c r="F359" s="8" t="s">
        <v>275</v>
      </c>
      <c r="G359" s="9" t="s">
        <v>122</v>
      </c>
      <c r="H359" s="16"/>
      <c r="I359" s="11">
        <v>746200</v>
      </c>
      <c r="J359" s="12">
        <v>246494.79</v>
      </c>
      <c r="K359" s="88">
        <f t="shared" si="12"/>
        <v>499705.21</v>
      </c>
      <c r="L359" s="89"/>
      <c r="M359" s="63" t="str">
        <f t="shared" si="13"/>
        <v>00007090210072380119</v>
      </c>
      <c r="N359" s="64"/>
      <c r="O359" s="64"/>
      <c r="P359" s="64"/>
      <c r="Q359" s="64"/>
      <c r="R359" s="64"/>
      <c r="S359" s="64"/>
      <c r="T359" s="64"/>
      <c r="U359" s="64"/>
    </row>
    <row r="360" spans="2:21" s="65" customFormat="1" ht="12.75">
      <c r="B360" s="10" t="s">
        <v>90</v>
      </c>
      <c r="C360" s="87" t="s">
        <v>7</v>
      </c>
      <c r="D360" s="7" t="s">
        <v>70</v>
      </c>
      <c r="E360" s="8" t="s">
        <v>274</v>
      </c>
      <c r="F360" s="8" t="s">
        <v>275</v>
      </c>
      <c r="G360" s="9" t="s">
        <v>91</v>
      </c>
      <c r="H360" s="16"/>
      <c r="I360" s="11">
        <v>4683350</v>
      </c>
      <c r="J360" s="12">
        <v>1733486.02</v>
      </c>
      <c r="K360" s="88">
        <f t="shared" si="12"/>
        <v>2949863.98</v>
      </c>
      <c r="L360" s="89"/>
      <c r="M360" s="63" t="str">
        <f t="shared" si="13"/>
        <v>00007090210072380244</v>
      </c>
      <c r="N360" s="64"/>
      <c r="O360" s="64"/>
      <c r="P360" s="64"/>
      <c r="Q360" s="64"/>
      <c r="R360" s="64"/>
      <c r="S360" s="64"/>
      <c r="T360" s="64"/>
      <c r="U360" s="64"/>
    </row>
    <row r="361" spans="2:21" s="65" customFormat="1" ht="12.75">
      <c r="B361" s="10" t="s">
        <v>116</v>
      </c>
      <c r="C361" s="87" t="s">
        <v>7</v>
      </c>
      <c r="D361" s="7" t="s">
        <v>70</v>
      </c>
      <c r="E361" s="8" t="s">
        <v>274</v>
      </c>
      <c r="F361" s="8" t="s">
        <v>276</v>
      </c>
      <c r="G361" s="9" t="s">
        <v>117</v>
      </c>
      <c r="H361" s="16"/>
      <c r="I361" s="11">
        <v>102950</v>
      </c>
      <c r="J361" s="12">
        <v>39045.58</v>
      </c>
      <c r="K361" s="88">
        <f t="shared" si="12"/>
        <v>63904.42</v>
      </c>
      <c r="L361" s="89"/>
      <c r="M361" s="63" t="str">
        <f t="shared" si="13"/>
        <v>000070902100S2380111</v>
      </c>
      <c r="N361" s="64"/>
      <c r="O361" s="64"/>
      <c r="P361" s="64"/>
      <c r="Q361" s="64"/>
      <c r="R361" s="64"/>
      <c r="S361" s="64"/>
      <c r="T361" s="64"/>
      <c r="U361" s="64"/>
    </row>
    <row r="362" spans="2:21" s="65" customFormat="1" ht="33.75">
      <c r="B362" s="10" t="s">
        <v>121</v>
      </c>
      <c r="C362" s="87" t="s">
        <v>7</v>
      </c>
      <c r="D362" s="7" t="s">
        <v>70</v>
      </c>
      <c r="E362" s="8" t="s">
        <v>274</v>
      </c>
      <c r="F362" s="8" t="s">
        <v>276</v>
      </c>
      <c r="G362" s="9" t="s">
        <v>122</v>
      </c>
      <c r="H362" s="16"/>
      <c r="I362" s="11">
        <v>31100</v>
      </c>
      <c r="J362" s="12">
        <v>10270.49</v>
      </c>
      <c r="K362" s="88">
        <f t="shared" si="12"/>
        <v>20829.51</v>
      </c>
      <c r="L362" s="89"/>
      <c r="M362" s="63" t="str">
        <f t="shared" si="13"/>
        <v>000070902100S2380119</v>
      </c>
      <c r="N362" s="64"/>
      <c r="O362" s="64"/>
      <c r="P362" s="64"/>
      <c r="Q362" s="64"/>
      <c r="R362" s="64"/>
      <c r="S362" s="64"/>
      <c r="T362" s="64"/>
      <c r="U362" s="64"/>
    </row>
    <row r="363" spans="2:21" s="65" customFormat="1" ht="12.75">
      <c r="B363" s="10" t="s">
        <v>90</v>
      </c>
      <c r="C363" s="87" t="s">
        <v>7</v>
      </c>
      <c r="D363" s="7" t="s">
        <v>70</v>
      </c>
      <c r="E363" s="8" t="s">
        <v>274</v>
      </c>
      <c r="F363" s="8" t="s">
        <v>276</v>
      </c>
      <c r="G363" s="9" t="s">
        <v>91</v>
      </c>
      <c r="H363" s="16"/>
      <c r="I363" s="11">
        <v>195150</v>
      </c>
      <c r="J363" s="12">
        <v>72228.58</v>
      </c>
      <c r="K363" s="88">
        <f t="shared" si="12"/>
        <v>122921.42</v>
      </c>
      <c r="L363" s="89"/>
      <c r="M363" s="63" t="str">
        <f t="shared" si="13"/>
        <v>000070902100S2380244</v>
      </c>
      <c r="N363" s="64"/>
      <c r="O363" s="64"/>
      <c r="P363" s="64"/>
      <c r="Q363" s="64"/>
      <c r="R363" s="64"/>
      <c r="S363" s="64"/>
      <c r="T363" s="64"/>
      <c r="U363" s="64"/>
    </row>
    <row r="364" spans="2:21" s="65" customFormat="1" ht="12.75">
      <c r="B364" s="10" t="s">
        <v>116</v>
      </c>
      <c r="C364" s="87" t="s">
        <v>7</v>
      </c>
      <c r="D364" s="7" t="s">
        <v>70</v>
      </c>
      <c r="E364" s="8" t="s">
        <v>274</v>
      </c>
      <c r="F364" s="8" t="s">
        <v>277</v>
      </c>
      <c r="G364" s="9" t="s">
        <v>117</v>
      </c>
      <c r="H364" s="16"/>
      <c r="I364" s="11">
        <v>16006300</v>
      </c>
      <c r="J364" s="12">
        <v>5749859.03</v>
      </c>
      <c r="K364" s="88">
        <f t="shared" si="12"/>
        <v>10256440.97</v>
      </c>
      <c r="L364" s="89"/>
      <c r="M364" s="63" t="str">
        <f t="shared" si="13"/>
        <v>00007090240001370111</v>
      </c>
      <c r="N364" s="64"/>
      <c r="O364" s="64"/>
      <c r="P364" s="64"/>
      <c r="Q364" s="64"/>
      <c r="R364" s="64"/>
      <c r="S364" s="64"/>
      <c r="T364" s="64"/>
      <c r="U364" s="64"/>
    </row>
    <row r="365" spans="2:21" s="65" customFormat="1" ht="22.5">
      <c r="B365" s="10" t="s">
        <v>119</v>
      </c>
      <c r="C365" s="87" t="s">
        <v>7</v>
      </c>
      <c r="D365" s="7" t="s">
        <v>70</v>
      </c>
      <c r="E365" s="8" t="s">
        <v>274</v>
      </c>
      <c r="F365" s="8" t="s">
        <v>277</v>
      </c>
      <c r="G365" s="9" t="s">
        <v>120</v>
      </c>
      <c r="H365" s="16"/>
      <c r="I365" s="11">
        <v>10000</v>
      </c>
      <c r="J365" s="12">
        <v>2510</v>
      </c>
      <c r="K365" s="88">
        <f t="shared" si="12"/>
        <v>7490</v>
      </c>
      <c r="L365" s="89"/>
      <c r="M365" s="63" t="str">
        <f t="shared" si="13"/>
        <v>00007090240001370112</v>
      </c>
      <c r="N365" s="64"/>
      <c r="O365" s="64"/>
      <c r="P365" s="64"/>
      <c r="Q365" s="64"/>
      <c r="R365" s="64"/>
      <c r="S365" s="64"/>
      <c r="T365" s="64"/>
      <c r="U365" s="64"/>
    </row>
    <row r="366" spans="2:21" s="65" customFormat="1" ht="33.75">
      <c r="B366" s="10" t="s">
        <v>121</v>
      </c>
      <c r="C366" s="87" t="s">
        <v>7</v>
      </c>
      <c r="D366" s="7" t="s">
        <v>70</v>
      </c>
      <c r="E366" s="8" t="s">
        <v>274</v>
      </c>
      <c r="F366" s="8" t="s">
        <v>277</v>
      </c>
      <c r="G366" s="9" t="s">
        <v>122</v>
      </c>
      <c r="H366" s="16"/>
      <c r="I366" s="11">
        <v>4833940</v>
      </c>
      <c r="J366" s="12">
        <v>1497714.27</v>
      </c>
      <c r="K366" s="88">
        <f t="shared" si="12"/>
        <v>3336225.73</v>
      </c>
      <c r="L366" s="89"/>
      <c r="M366" s="63" t="str">
        <f t="shared" si="13"/>
        <v>00007090240001370119</v>
      </c>
      <c r="N366" s="64"/>
      <c r="O366" s="64"/>
      <c r="P366" s="64"/>
      <c r="Q366" s="64"/>
      <c r="R366" s="64"/>
      <c r="S366" s="64"/>
      <c r="T366" s="64"/>
      <c r="U366" s="64"/>
    </row>
    <row r="367" spans="2:21" s="65" customFormat="1" ht="12.75">
      <c r="B367" s="10" t="s">
        <v>90</v>
      </c>
      <c r="C367" s="87" t="s">
        <v>7</v>
      </c>
      <c r="D367" s="7" t="s">
        <v>70</v>
      </c>
      <c r="E367" s="8" t="s">
        <v>274</v>
      </c>
      <c r="F367" s="8" t="s">
        <v>277</v>
      </c>
      <c r="G367" s="9" t="s">
        <v>91</v>
      </c>
      <c r="H367" s="16"/>
      <c r="I367" s="11">
        <v>1936369</v>
      </c>
      <c r="J367" s="12">
        <v>446769.89</v>
      </c>
      <c r="K367" s="88">
        <f t="shared" si="12"/>
        <v>1489599.11</v>
      </c>
      <c r="L367" s="89"/>
      <c r="M367" s="63" t="str">
        <f t="shared" si="13"/>
        <v>00007090240001370244</v>
      </c>
      <c r="N367" s="64"/>
      <c r="O367" s="64"/>
      <c r="P367" s="64"/>
      <c r="Q367" s="64"/>
      <c r="R367" s="64"/>
      <c r="S367" s="64"/>
      <c r="T367" s="64"/>
      <c r="U367" s="64"/>
    </row>
    <row r="368" spans="2:21" s="65" customFormat="1" ht="12.75">
      <c r="B368" s="10" t="s">
        <v>123</v>
      </c>
      <c r="C368" s="87" t="s">
        <v>7</v>
      </c>
      <c r="D368" s="7" t="s">
        <v>70</v>
      </c>
      <c r="E368" s="8" t="s">
        <v>274</v>
      </c>
      <c r="F368" s="8" t="s">
        <v>277</v>
      </c>
      <c r="G368" s="9" t="s">
        <v>124</v>
      </c>
      <c r="H368" s="16"/>
      <c r="I368" s="11">
        <v>153700</v>
      </c>
      <c r="J368" s="12">
        <v>32500</v>
      </c>
      <c r="K368" s="88">
        <f t="shared" si="12"/>
        <v>121200</v>
      </c>
      <c r="L368" s="89"/>
      <c r="M368" s="63" t="str">
        <f t="shared" si="13"/>
        <v>00007090240001370852</v>
      </c>
      <c r="N368" s="64"/>
      <c r="O368" s="64"/>
      <c r="P368" s="64"/>
      <c r="Q368" s="64"/>
      <c r="R368" s="64"/>
      <c r="S368" s="64"/>
      <c r="T368" s="64"/>
      <c r="U368" s="64"/>
    </row>
    <row r="369" spans="2:21" s="65" customFormat="1" ht="12.75">
      <c r="B369" s="10" t="s">
        <v>202</v>
      </c>
      <c r="C369" s="87" t="s">
        <v>7</v>
      </c>
      <c r="D369" s="7" t="s">
        <v>70</v>
      </c>
      <c r="E369" s="8" t="s">
        <v>274</v>
      </c>
      <c r="F369" s="8" t="s">
        <v>278</v>
      </c>
      <c r="G369" s="9" t="s">
        <v>203</v>
      </c>
      <c r="H369" s="16"/>
      <c r="I369" s="11">
        <v>1000000</v>
      </c>
      <c r="J369" s="12">
        <v>83518.65</v>
      </c>
      <c r="K369" s="88">
        <f t="shared" si="12"/>
        <v>916481.35</v>
      </c>
      <c r="L369" s="89"/>
      <c r="M369" s="63" t="str">
        <f t="shared" si="13"/>
        <v>00007090240025060622</v>
      </c>
      <c r="N369" s="64"/>
      <c r="O369" s="64"/>
      <c r="P369" s="64"/>
      <c r="Q369" s="64"/>
      <c r="R369" s="64"/>
      <c r="S369" s="64"/>
      <c r="T369" s="64"/>
      <c r="U369" s="64"/>
    </row>
    <row r="370" spans="2:21" s="65" customFormat="1" ht="12.75">
      <c r="B370" s="10" t="s">
        <v>116</v>
      </c>
      <c r="C370" s="87" t="s">
        <v>7</v>
      </c>
      <c r="D370" s="7" t="s">
        <v>70</v>
      </c>
      <c r="E370" s="8" t="s">
        <v>274</v>
      </c>
      <c r="F370" s="8" t="s">
        <v>216</v>
      </c>
      <c r="G370" s="9" t="s">
        <v>117</v>
      </c>
      <c r="H370" s="16"/>
      <c r="I370" s="11">
        <v>667900</v>
      </c>
      <c r="J370" s="12">
        <v>131310.83</v>
      </c>
      <c r="K370" s="88">
        <f t="shared" si="12"/>
        <v>536589.17</v>
      </c>
      <c r="L370" s="89"/>
      <c r="M370" s="63" t="str">
        <f t="shared" si="13"/>
        <v>00007090240070060111</v>
      </c>
      <c r="N370" s="64"/>
      <c r="O370" s="64"/>
      <c r="P370" s="64"/>
      <c r="Q370" s="64"/>
      <c r="R370" s="64"/>
      <c r="S370" s="64"/>
      <c r="T370" s="64"/>
      <c r="U370" s="64"/>
    </row>
    <row r="371" spans="2:21" s="65" customFormat="1" ht="33.75">
      <c r="B371" s="10" t="s">
        <v>121</v>
      </c>
      <c r="C371" s="87" t="s">
        <v>7</v>
      </c>
      <c r="D371" s="7" t="s">
        <v>70</v>
      </c>
      <c r="E371" s="8" t="s">
        <v>274</v>
      </c>
      <c r="F371" s="8" t="s">
        <v>216</v>
      </c>
      <c r="G371" s="9" t="s">
        <v>122</v>
      </c>
      <c r="H371" s="16"/>
      <c r="I371" s="11">
        <v>201700</v>
      </c>
      <c r="J371" s="12">
        <v>35316.77</v>
      </c>
      <c r="K371" s="88">
        <f t="shared" si="12"/>
        <v>166383.23</v>
      </c>
      <c r="L371" s="89"/>
      <c r="M371" s="63" t="str">
        <f t="shared" si="13"/>
        <v>00007090240070060119</v>
      </c>
      <c r="N371" s="64"/>
      <c r="O371" s="64"/>
      <c r="P371" s="64"/>
      <c r="Q371" s="64"/>
      <c r="R371" s="64"/>
      <c r="S371" s="64"/>
      <c r="T371" s="64"/>
      <c r="U371" s="64"/>
    </row>
    <row r="372" spans="2:21" s="65" customFormat="1" ht="12.75">
      <c r="B372" s="10" t="s">
        <v>90</v>
      </c>
      <c r="C372" s="87" t="s">
        <v>7</v>
      </c>
      <c r="D372" s="7" t="s">
        <v>70</v>
      </c>
      <c r="E372" s="8" t="s">
        <v>274</v>
      </c>
      <c r="F372" s="8" t="s">
        <v>216</v>
      </c>
      <c r="G372" s="9" t="s">
        <v>91</v>
      </c>
      <c r="H372" s="16"/>
      <c r="I372" s="11">
        <v>18900</v>
      </c>
      <c r="J372" s="12">
        <v>1500</v>
      </c>
      <c r="K372" s="88">
        <f t="shared" si="12"/>
        <v>17400</v>
      </c>
      <c r="L372" s="89"/>
      <c r="M372" s="63" t="str">
        <f t="shared" si="13"/>
        <v>00007090240070060244</v>
      </c>
      <c r="N372" s="64"/>
      <c r="O372" s="64"/>
      <c r="P372" s="64"/>
      <c r="Q372" s="64"/>
      <c r="R372" s="64"/>
      <c r="S372" s="64"/>
      <c r="T372" s="64"/>
      <c r="U372" s="64"/>
    </row>
    <row r="373" spans="2:21" s="65" customFormat="1" ht="12.75">
      <c r="B373" s="10" t="s">
        <v>90</v>
      </c>
      <c r="C373" s="87" t="s">
        <v>7</v>
      </c>
      <c r="D373" s="7" t="s">
        <v>70</v>
      </c>
      <c r="E373" s="8" t="s">
        <v>274</v>
      </c>
      <c r="F373" s="8" t="s">
        <v>128</v>
      </c>
      <c r="G373" s="9" t="s">
        <v>91</v>
      </c>
      <c r="H373" s="16"/>
      <c r="I373" s="11">
        <v>4700</v>
      </c>
      <c r="J373" s="12">
        <v>1645.35</v>
      </c>
      <c r="K373" s="88">
        <f t="shared" si="12"/>
        <v>3054.65</v>
      </c>
      <c r="L373" s="89"/>
      <c r="M373" s="63" t="str">
        <f t="shared" si="13"/>
        <v>00007099300022300244</v>
      </c>
      <c r="N373" s="64"/>
      <c r="O373" s="64"/>
      <c r="P373" s="64"/>
      <c r="Q373" s="64"/>
      <c r="R373" s="64"/>
      <c r="S373" s="64"/>
      <c r="T373" s="64"/>
      <c r="U373" s="64"/>
    </row>
    <row r="374" spans="2:21" s="65" customFormat="1" ht="12.75">
      <c r="B374" s="10" t="s">
        <v>90</v>
      </c>
      <c r="C374" s="87" t="s">
        <v>7</v>
      </c>
      <c r="D374" s="7" t="s">
        <v>70</v>
      </c>
      <c r="E374" s="8" t="s">
        <v>274</v>
      </c>
      <c r="F374" s="8" t="s">
        <v>134</v>
      </c>
      <c r="G374" s="9" t="s">
        <v>91</v>
      </c>
      <c r="H374" s="16"/>
      <c r="I374" s="11">
        <v>19200</v>
      </c>
      <c r="J374" s="12">
        <v>6218.45</v>
      </c>
      <c r="K374" s="88">
        <f t="shared" si="12"/>
        <v>12981.55</v>
      </c>
      <c r="L374" s="89"/>
      <c r="M374" s="63" t="str">
        <f t="shared" si="13"/>
        <v>00007099300072300244</v>
      </c>
      <c r="N374" s="64"/>
      <c r="O374" s="64"/>
      <c r="P374" s="64"/>
      <c r="Q374" s="64"/>
      <c r="R374" s="64"/>
      <c r="S374" s="64"/>
      <c r="T374" s="64"/>
      <c r="U374" s="64"/>
    </row>
    <row r="375" spans="2:21" s="65" customFormat="1" ht="12.75">
      <c r="B375" s="10" t="s">
        <v>96</v>
      </c>
      <c r="C375" s="87" t="s">
        <v>7</v>
      </c>
      <c r="D375" s="7" t="s">
        <v>70</v>
      </c>
      <c r="E375" s="8" t="s">
        <v>274</v>
      </c>
      <c r="F375" s="8" t="s">
        <v>134</v>
      </c>
      <c r="G375" s="9" t="s">
        <v>97</v>
      </c>
      <c r="H375" s="16"/>
      <c r="I375" s="11">
        <v>900000</v>
      </c>
      <c r="J375" s="12">
        <v>359503.32</v>
      </c>
      <c r="K375" s="88">
        <f aca="true" t="shared" si="14" ref="K375:K438">IF(IF(I375="",0,I375)=0,0,(IF(I375&gt;0,IF(J375&gt;I375,0,I375-J375),IF(J375&gt;I375,I375-J375,0))))</f>
        <v>540496.68</v>
      </c>
      <c r="L375" s="89"/>
      <c r="M375" s="63" t="str">
        <f aca="true" t="shared" si="15" ref="M375:M438">IF(D375="","000",D375)&amp;IF(E375="","0000",E375)&amp;IF(F375="","0000000000",F375)&amp;IF(G375="","000",G375)&amp;H375</f>
        <v>00007099300072300247</v>
      </c>
      <c r="N375" s="64"/>
      <c r="O375" s="64"/>
      <c r="P375" s="64"/>
      <c r="Q375" s="64"/>
      <c r="R375" s="64"/>
      <c r="S375" s="64"/>
      <c r="T375" s="64"/>
      <c r="U375" s="64"/>
    </row>
    <row r="376" spans="2:21" s="65" customFormat="1" ht="12.75">
      <c r="B376" s="10" t="s">
        <v>90</v>
      </c>
      <c r="C376" s="87" t="s">
        <v>7</v>
      </c>
      <c r="D376" s="7" t="s">
        <v>70</v>
      </c>
      <c r="E376" s="8" t="s">
        <v>274</v>
      </c>
      <c r="F376" s="8" t="s">
        <v>135</v>
      </c>
      <c r="G376" s="9" t="s">
        <v>91</v>
      </c>
      <c r="H376" s="16"/>
      <c r="I376" s="11">
        <v>4800</v>
      </c>
      <c r="J376" s="12">
        <v>1554.62</v>
      </c>
      <c r="K376" s="88">
        <f t="shared" si="14"/>
        <v>3245.38</v>
      </c>
      <c r="L376" s="89"/>
      <c r="M376" s="63" t="str">
        <f t="shared" si="15"/>
        <v>000070993000S2300244</v>
      </c>
      <c r="N376" s="64"/>
      <c r="O376" s="64"/>
      <c r="P376" s="64"/>
      <c r="Q376" s="64"/>
      <c r="R376" s="64"/>
      <c r="S376" s="64"/>
      <c r="T376" s="64"/>
      <c r="U376" s="64"/>
    </row>
    <row r="377" spans="2:21" s="65" customFormat="1" ht="12.75">
      <c r="B377" s="10" t="s">
        <v>96</v>
      </c>
      <c r="C377" s="87" t="s">
        <v>7</v>
      </c>
      <c r="D377" s="7" t="s">
        <v>70</v>
      </c>
      <c r="E377" s="8" t="s">
        <v>274</v>
      </c>
      <c r="F377" s="8" t="s">
        <v>135</v>
      </c>
      <c r="G377" s="9" t="s">
        <v>97</v>
      </c>
      <c r="H377" s="16"/>
      <c r="I377" s="11">
        <v>225000</v>
      </c>
      <c r="J377" s="12">
        <v>89875.83</v>
      </c>
      <c r="K377" s="88">
        <f t="shared" si="14"/>
        <v>135124.17</v>
      </c>
      <c r="L377" s="89"/>
      <c r="M377" s="63" t="str">
        <f t="shared" si="15"/>
        <v>000070993000S2300247</v>
      </c>
      <c r="N377" s="64"/>
      <c r="O377" s="64"/>
      <c r="P377" s="64"/>
      <c r="Q377" s="64"/>
      <c r="R377" s="64"/>
      <c r="S377" s="64"/>
      <c r="T377" s="64"/>
      <c r="U377" s="64"/>
    </row>
    <row r="378" spans="2:21" s="65" customFormat="1" ht="22.5">
      <c r="B378" s="10" t="s">
        <v>80</v>
      </c>
      <c r="C378" s="87" t="s">
        <v>7</v>
      </c>
      <c r="D378" s="7" t="s">
        <v>70</v>
      </c>
      <c r="E378" s="8" t="s">
        <v>274</v>
      </c>
      <c r="F378" s="8" t="s">
        <v>95</v>
      </c>
      <c r="G378" s="9" t="s">
        <v>81</v>
      </c>
      <c r="H378" s="16"/>
      <c r="I378" s="11">
        <v>4803300</v>
      </c>
      <c r="J378" s="12">
        <v>1577015.12</v>
      </c>
      <c r="K378" s="88">
        <f t="shared" si="14"/>
        <v>3226284.88</v>
      </c>
      <c r="L378" s="89"/>
      <c r="M378" s="63" t="str">
        <f t="shared" si="15"/>
        <v>00007099530001000121</v>
      </c>
      <c r="N378" s="64"/>
      <c r="O378" s="64"/>
      <c r="P378" s="64"/>
      <c r="Q378" s="64"/>
      <c r="R378" s="64"/>
      <c r="S378" s="64"/>
      <c r="T378" s="64"/>
      <c r="U378" s="64"/>
    </row>
    <row r="379" spans="2:21" s="65" customFormat="1" ht="33.75">
      <c r="B379" s="10" t="s">
        <v>84</v>
      </c>
      <c r="C379" s="87" t="s">
        <v>7</v>
      </c>
      <c r="D379" s="7" t="s">
        <v>70</v>
      </c>
      <c r="E379" s="8" t="s">
        <v>274</v>
      </c>
      <c r="F379" s="8" t="s">
        <v>95</v>
      </c>
      <c r="G379" s="9" t="s">
        <v>85</v>
      </c>
      <c r="H379" s="16"/>
      <c r="I379" s="11">
        <v>370000</v>
      </c>
      <c r="J379" s="12">
        <v>45000</v>
      </c>
      <c r="K379" s="88">
        <f t="shared" si="14"/>
        <v>325000</v>
      </c>
      <c r="L379" s="89"/>
      <c r="M379" s="63" t="str">
        <f t="shared" si="15"/>
        <v>00007099530001000122</v>
      </c>
      <c r="N379" s="64"/>
      <c r="O379" s="64"/>
      <c r="P379" s="64"/>
      <c r="Q379" s="64"/>
      <c r="R379" s="64"/>
      <c r="S379" s="64"/>
      <c r="T379" s="64"/>
      <c r="U379" s="64"/>
    </row>
    <row r="380" spans="2:21" s="65" customFormat="1" ht="33.75">
      <c r="B380" s="10" t="s">
        <v>86</v>
      </c>
      <c r="C380" s="87" t="s">
        <v>7</v>
      </c>
      <c r="D380" s="7" t="s">
        <v>70</v>
      </c>
      <c r="E380" s="8" t="s">
        <v>274</v>
      </c>
      <c r="F380" s="8" t="s">
        <v>95</v>
      </c>
      <c r="G380" s="9" t="s">
        <v>87</v>
      </c>
      <c r="H380" s="16"/>
      <c r="I380" s="11">
        <v>1450600</v>
      </c>
      <c r="J380" s="12">
        <v>404839.5</v>
      </c>
      <c r="K380" s="88">
        <f t="shared" si="14"/>
        <v>1045760.5</v>
      </c>
      <c r="L380" s="89"/>
      <c r="M380" s="63" t="str">
        <f t="shared" si="15"/>
        <v>00007099530001000129</v>
      </c>
      <c r="N380" s="64"/>
      <c r="O380" s="64"/>
      <c r="P380" s="64"/>
      <c r="Q380" s="64"/>
      <c r="R380" s="64"/>
      <c r="S380" s="64"/>
      <c r="T380" s="64"/>
      <c r="U380" s="64"/>
    </row>
    <row r="381" spans="2:21" s="65" customFormat="1" ht="12.75">
      <c r="B381" s="10" t="s">
        <v>90</v>
      </c>
      <c r="C381" s="87" t="s">
        <v>7</v>
      </c>
      <c r="D381" s="7" t="s">
        <v>70</v>
      </c>
      <c r="E381" s="8" t="s">
        <v>274</v>
      </c>
      <c r="F381" s="8" t="s">
        <v>95</v>
      </c>
      <c r="G381" s="9" t="s">
        <v>91</v>
      </c>
      <c r="H381" s="16"/>
      <c r="I381" s="11">
        <v>290000</v>
      </c>
      <c r="J381" s="12">
        <v>78239.16</v>
      </c>
      <c r="K381" s="88">
        <f t="shared" si="14"/>
        <v>211760.84</v>
      </c>
      <c r="L381" s="89"/>
      <c r="M381" s="63" t="str">
        <f t="shared" si="15"/>
        <v>00007099530001000244</v>
      </c>
      <c r="N381" s="64"/>
      <c r="O381" s="64"/>
      <c r="P381" s="64"/>
      <c r="Q381" s="64"/>
      <c r="R381" s="64"/>
      <c r="S381" s="64"/>
      <c r="T381" s="64"/>
      <c r="U381" s="64"/>
    </row>
    <row r="382" spans="2:21" s="65" customFormat="1" ht="22.5">
      <c r="B382" s="10" t="s">
        <v>80</v>
      </c>
      <c r="C382" s="87" t="s">
        <v>7</v>
      </c>
      <c r="D382" s="7" t="s">
        <v>70</v>
      </c>
      <c r="E382" s="8" t="s">
        <v>274</v>
      </c>
      <c r="F382" s="8" t="s">
        <v>100</v>
      </c>
      <c r="G382" s="9" t="s">
        <v>81</v>
      </c>
      <c r="H382" s="16"/>
      <c r="I382" s="11">
        <v>2942400</v>
      </c>
      <c r="J382" s="12">
        <v>911154.4</v>
      </c>
      <c r="K382" s="88">
        <f t="shared" si="14"/>
        <v>2031245.6</v>
      </c>
      <c r="L382" s="89"/>
      <c r="M382" s="63" t="str">
        <f t="shared" si="15"/>
        <v>00007099530070280121</v>
      </c>
      <c r="N382" s="64"/>
      <c r="O382" s="64"/>
      <c r="P382" s="64"/>
      <c r="Q382" s="64"/>
      <c r="R382" s="64"/>
      <c r="S382" s="64"/>
      <c r="T382" s="64"/>
      <c r="U382" s="64"/>
    </row>
    <row r="383" spans="2:21" s="65" customFormat="1" ht="33.75">
      <c r="B383" s="10" t="s">
        <v>84</v>
      </c>
      <c r="C383" s="87" t="s">
        <v>7</v>
      </c>
      <c r="D383" s="7" t="s">
        <v>70</v>
      </c>
      <c r="E383" s="8" t="s">
        <v>274</v>
      </c>
      <c r="F383" s="8" t="s">
        <v>100</v>
      </c>
      <c r="G383" s="9" t="s">
        <v>85</v>
      </c>
      <c r="H383" s="16"/>
      <c r="I383" s="11">
        <v>270000</v>
      </c>
      <c r="J383" s="12">
        <v>45000</v>
      </c>
      <c r="K383" s="88">
        <f t="shared" si="14"/>
        <v>225000</v>
      </c>
      <c r="L383" s="89"/>
      <c r="M383" s="63" t="str">
        <f t="shared" si="15"/>
        <v>00007099530070280122</v>
      </c>
      <c r="N383" s="64"/>
      <c r="O383" s="64"/>
      <c r="P383" s="64"/>
      <c r="Q383" s="64"/>
      <c r="R383" s="64"/>
      <c r="S383" s="64"/>
      <c r="T383" s="64"/>
      <c r="U383" s="64"/>
    </row>
    <row r="384" spans="2:21" s="65" customFormat="1" ht="33.75">
      <c r="B384" s="10" t="s">
        <v>86</v>
      </c>
      <c r="C384" s="87" t="s">
        <v>7</v>
      </c>
      <c r="D384" s="7" t="s">
        <v>70</v>
      </c>
      <c r="E384" s="8" t="s">
        <v>274</v>
      </c>
      <c r="F384" s="8" t="s">
        <v>100</v>
      </c>
      <c r="G384" s="9" t="s">
        <v>87</v>
      </c>
      <c r="H384" s="16"/>
      <c r="I384" s="11">
        <v>888600</v>
      </c>
      <c r="J384" s="12">
        <v>244176.28</v>
      </c>
      <c r="K384" s="88">
        <f t="shared" si="14"/>
        <v>644423.72</v>
      </c>
      <c r="L384" s="89"/>
      <c r="M384" s="63" t="str">
        <f t="shared" si="15"/>
        <v>00007099530070280129</v>
      </c>
      <c r="N384" s="64"/>
      <c r="O384" s="64"/>
      <c r="P384" s="64"/>
      <c r="Q384" s="64"/>
      <c r="R384" s="64"/>
      <c r="S384" s="64"/>
      <c r="T384" s="64"/>
      <c r="U384" s="64"/>
    </row>
    <row r="385" spans="2:21" s="65" customFormat="1" ht="12.75">
      <c r="B385" s="10" t="s">
        <v>90</v>
      </c>
      <c r="C385" s="87" t="s">
        <v>7</v>
      </c>
      <c r="D385" s="7" t="s">
        <v>70</v>
      </c>
      <c r="E385" s="8" t="s">
        <v>274</v>
      </c>
      <c r="F385" s="8" t="s">
        <v>100</v>
      </c>
      <c r="G385" s="9" t="s">
        <v>91</v>
      </c>
      <c r="H385" s="16"/>
      <c r="I385" s="11">
        <v>106750</v>
      </c>
      <c r="J385" s="12">
        <v>16098.2</v>
      </c>
      <c r="K385" s="88">
        <f t="shared" si="14"/>
        <v>90651.8</v>
      </c>
      <c r="L385" s="89"/>
      <c r="M385" s="63" t="str">
        <f t="shared" si="15"/>
        <v>00007099530070280244</v>
      </c>
      <c r="N385" s="64"/>
      <c r="O385" s="64"/>
      <c r="P385" s="64"/>
      <c r="Q385" s="64"/>
      <c r="R385" s="64"/>
      <c r="S385" s="64"/>
      <c r="T385" s="64"/>
      <c r="U385" s="64"/>
    </row>
    <row r="386" spans="2:21" s="65" customFormat="1" ht="45">
      <c r="B386" s="10" t="s">
        <v>206</v>
      </c>
      <c r="C386" s="87" t="s">
        <v>7</v>
      </c>
      <c r="D386" s="7" t="s">
        <v>70</v>
      </c>
      <c r="E386" s="8" t="s">
        <v>280</v>
      </c>
      <c r="F386" s="8" t="s">
        <v>279</v>
      </c>
      <c r="G386" s="9" t="s">
        <v>207</v>
      </c>
      <c r="H386" s="16"/>
      <c r="I386" s="11">
        <v>26568870</v>
      </c>
      <c r="J386" s="12">
        <v>11032981.77</v>
      </c>
      <c r="K386" s="88">
        <f t="shared" si="14"/>
        <v>15535888.23</v>
      </c>
      <c r="L386" s="89"/>
      <c r="M386" s="63" t="str">
        <f t="shared" si="15"/>
        <v>00008010310001400611</v>
      </c>
      <c r="N386" s="64"/>
      <c r="O386" s="64"/>
      <c r="P386" s="64"/>
      <c r="Q386" s="64"/>
      <c r="R386" s="64"/>
      <c r="S386" s="64"/>
      <c r="T386" s="64"/>
      <c r="U386" s="64"/>
    </row>
    <row r="387" spans="2:21" s="65" customFormat="1" ht="45">
      <c r="B387" s="10" t="s">
        <v>209</v>
      </c>
      <c r="C387" s="87" t="s">
        <v>7</v>
      </c>
      <c r="D387" s="7" t="s">
        <v>70</v>
      </c>
      <c r="E387" s="8" t="s">
        <v>280</v>
      </c>
      <c r="F387" s="8" t="s">
        <v>281</v>
      </c>
      <c r="G387" s="9" t="s">
        <v>210</v>
      </c>
      <c r="H387" s="16"/>
      <c r="I387" s="11">
        <v>10046593</v>
      </c>
      <c r="J387" s="12">
        <v>5335193</v>
      </c>
      <c r="K387" s="88">
        <f t="shared" si="14"/>
        <v>4711400</v>
      </c>
      <c r="L387" s="89"/>
      <c r="M387" s="63" t="str">
        <f t="shared" si="15"/>
        <v>00008010310001410621</v>
      </c>
      <c r="N387" s="64"/>
      <c r="O387" s="64"/>
      <c r="P387" s="64"/>
      <c r="Q387" s="64"/>
      <c r="R387" s="64"/>
      <c r="S387" s="64"/>
      <c r="T387" s="64"/>
      <c r="U387" s="64"/>
    </row>
    <row r="388" spans="2:21" s="65" customFormat="1" ht="45">
      <c r="B388" s="10" t="s">
        <v>206</v>
      </c>
      <c r="C388" s="87" t="s">
        <v>7</v>
      </c>
      <c r="D388" s="7" t="s">
        <v>70</v>
      </c>
      <c r="E388" s="8" t="s">
        <v>280</v>
      </c>
      <c r="F388" s="8" t="s">
        <v>282</v>
      </c>
      <c r="G388" s="9" t="s">
        <v>207</v>
      </c>
      <c r="H388" s="16"/>
      <c r="I388" s="11">
        <v>7626630</v>
      </c>
      <c r="J388" s="12">
        <v>3660720</v>
      </c>
      <c r="K388" s="88">
        <f t="shared" si="14"/>
        <v>3965910</v>
      </c>
      <c r="L388" s="89"/>
      <c r="M388" s="63" t="str">
        <f t="shared" si="15"/>
        <v>00008010310001420611</v>
      </c>
      <c r="N388" s="64"/>
      <c r="O388" s="64"/>
      <c r="P388" s="64"/>
      <c r="Q388" s="64"/>
      <c r="R388" s="64"/>
      <c r="S388" s="64"/>
      <c r="T388" s="64"/>
      <c r="U388" s="64"/>
    </row>
    <row r="389" spans="2:21" s="65" customFormat="1" ht="12.75">
      <c r="B389" s="10" t="s">
        <v>212</v>
      </c>
      <c r="C389" s="87" t="s">
        <v>7</v>
      </c>
      <c r="D389" s="7" t="s">
        <v>70</v>
      </c>
      <c r="E389" s="8" t="s">
        <v>280</v>
      </c>
      <c r="F389" s="8" t="s">
        <v>283</v>
      </c>
      <c r="G389" s="9" t="s">
        <v>213</v>
      </c>
      <c r="H389" s="16"/>
      <c r="I389" s="11">
        <v>52610</v>
      </c>
      <c r="J389" s="12">
        <v>52610</v>
      </c>
      <c r="K389" s="88">
        <f t="shared" si="14"/>
        <v>0</v>
      </c>
      <c r="L389" s="89"/>
      <c r="M389" s="63" t="str">
        <f t="shared" si="15"/>
        <v>00008010310020320612</v>
      </c>
      <c r="N389" s="64"/>
      <c r="O389" s="64"/>
      <c r="P389" s="64"/>
      <c r="Q389" s="64"/>
      <c r="R389" s="64"/>
      <c r="S389" s="64"/>
      <c r="T389" s="64"/>
      <c r="U389" s="64"/>
    </row>
    <row r="390" spans="2:21" s="65" customFormat="1" ht="12.75">
      <c r="B390" s="10" t="s">
        <v>212</v>
      </c>
      <c r="C390" s="87" t="s">
        <v>7</v>
      </c>
      <c r="D390" s="7" t="s">
        <v>70</v>
      </c>
      <c r="E390" s="8" t="s">
        <v>280</v>
      </c>
      <c r="F390" s="8" t="s">
        <v>284</v>
      </c>
      <c r="G390" s="9" t="s">
        <v>213</v>
      </c>
      <c r="H390" s="16"/>
      <c r="I390" s="11">
        <v>68927.07</v>
      </c>
      <c r="J390" s="12">
        <v>68927.07</v>
      </c>
      <c r="K390" s="88">
        <f t="shared" si="14"/>
        <v>0</v>
      </c>
      <c r="L390" s="89"/>
      <c r="M390" s="63" t="str">
        <f t="shared" si="15"/>
        <v>00008010310020330612</v>
      </c>
      <c r="N390" s="64"/>
      <c r="O390" s="64"/>
      <c r="P390" s="64"/>
      <c r="Q390" s="64"/>
      <c r="R390" s="64"/>
      <c r="S390" s="64"/>
      <c r="T390" s="64"/>
      <c r="U390" s="64"/>
    </row>
    <row r="391" spans="2:21" s="65" customFormat="1" ht="12.75">
      <c r="B391" s="10" t="s">
        <v>212</v>
      </c>
      <c r="C391" s="87" t="s">
        <v>7</v>
      </c>
      <c r="D391" s="7" t="s">
        <v>70</v>
      </c>
      <c r="E391" s="8" t="s">
        <v>280</v>
      </c>
      <c r="F391" s="8" t="s">
        <v>285</v>
      </c>
      <c r="G391" s="9" t="s">
        <v>213</v>
      </c>
      <c r="H391" s="16"/>
      <c r="I391" s="11">
        <v>170000</v>
      </c>
      <c r="J391" s="12">
        <v>0</v>
      </c>
      <c r="K391" s="88">
        <f t="shared" si="14"/>
        <v>170000</v>
      </c>
      <c r="L391" s="89"/>
      <c r="M391" s="63" t="str">
        <f t="shared" si="15"/>
        <v>00008010310020350612</v>
      </c>
      <c r="N391" s="64"/>
      <c r="O391" s="64"/>
      <c r="P391" s="64"/>
      <c r="Q391" s="64"/>
      <c r="R391" s="64"/>
      <c r="S391" s="64"/>
      <c r="T391" s="64"/>
      <c r="U391" s="64"/>
    </row>
    <row r="392" spans="2:21" s="65" customFormat="1" ht="12.75">
      <c r="B392" s="10" t="s">
        <v>212</v>
      </c>
      <c r="C392" s="87" t="s">
        <v>7</v>
      </c>
      <c r="D392" s="7" t="s">
        <v>70</v>
      </c>
      <c r="E392" s="8" t="s">
        <v>280</v>
      </c>
      <c r="F392" s="8" t="s">
        <v>260</v>
      </c>
      <c r="G392" s="9" t="s">
        <v>213</v>
      </c>
      <c r="H392" s="16"/>
      <c r="I392" s="11">
        <v>950000</v>
      </c>
      <c r="J392" s="12">
        <v>550000</v>
      </c>
      <c r="K392" s="88">
        <f t="shared" si="14"/>
        <v>400000</v>
      </c>
      <c r="L392" s="89"/>
      <c r="M392" s="63" t="str">
        <f t="shared" si="15"/>
        <v>00008010310020380612</v>
      </c>
      <c r="N392" s="64"/>
      <c r="O392" s="64"/>
      <c r="P392" s="64"/>
      <c r="Q392" s="64"/>
      <c r="R392" s="64"/>
      <c r="S392" s="64"/>
      <c r="T392" s="64"/>
      <c r="U392" s="64"/>
    </row>
    <row r="393" spans="2:21" s="65" customFormat="1" ht="12.75">
      <c r="B393" s="10" t="s">
        <v>202</v>
      </c>
      <c r="C393" s="87" t="s">
        <v>7</v>
      </c>
      <c r="D393" s="7" t="s">
        <v>70</v>
      </c>
      <c r="E393" s="8" t="s">
        <v>280</v>
      </c>
      <c r="F393" s="8" t="s">
        <v>260</v>
      </c>
      <c r="G393" s="9" t="s">
        <v>203</v>
      </c>
      <c r="H393" s="16"/>
      <c r="I393" s="11">
        <v>50000</v>
      </c>
      <c r="J393" s="12">
        <v>0</v>
      </c>
      <c r="K393" s="88">
        <f t="shared" si="14"/>
        <v>50000</v>
      </c>
      <c r="L393" s="89"/>
      <c r="M393" s="63" t="str">
        <f t="shared" si="15"/>
        <v>00008010310020380622</v>
      </c>
      <c r="N393" s="64"/>
      <c r="O393" s="64"/>
      <c r="P393" s="64"/>
      <c r="Q393" s="64"/>
      <c r="R393" s="64"/>
      <c r="S393" s="64"/>
      <c r="T393" s="64"/>
      <c r="U393" s="64"/>
    </row>
    <row r="394" spans="2:21" s="65" customFormat="1" ht="12.75">
      <c r="B394" s="10" t="s">
        <v>212</v>
      </c>
      <c r="C394" s="87" t="s">
        <v>7</v>
      </c>
      <c r="D394" s="7" t="s">
        <v>70</v>
      </c>
      <c r="E394" s="8" t="s">
        <v>280</v>
      </c>
      <c r="F394" s="8" t="s">
        <v>262</v>
      </c>
      <c r="G394" s="9" t="s">
        <v>213</v>
      </c>
      <c r="H394" s="16"/>
      <c r="I394" s="11">
        <v>100000</v>
      </c>
      <c r="J394" s="12">
        <v>100000</v>
      </c>
      <c r="K394" s="88">
        <f t="shared" si="14"/>
        <v>0</v>
      </c>
      <c r="L394" s="89"/>
      <c r="M394" s="63" t="str">
        <f t="shared" si="15"/>
        <v>00008010310023010612</v>
      </c>
      <c r="N394" s="64"/>
      <c r="O394" s="64"/>
      <c r="P394" s="64"/>
      <c r="Q394" s="64"/>
      <c r="R394" s="64"/>
      <c r="S394" s="64"/>
      <c r="T394" s="64"/>
      <c r="U394" s="64"/>
    </row>
    <row r="395" spans="2:21" s="65" customFormat="1" ht="12.75">
      <c r="B395" s="10" t="s">
        <v>212</v>
      </c>
      <c r="C395" s="87" t="s">
        <v>7</v>
      </c>
      <c r="D395" s="7" t="s">
        <v>70</v>
      </c>
      <c r="E395" s="8" t="s">
        <v>280</v>
      </c>
      <c r="F395" s="8" t="s">
        <v>286</v>
      </c>
      <c r="G395" s="9" t="s">
        <v>213</v>
      </c>
      <c r="H395" s="16"/>
      <c r="I395" s="11">
        <v>100000</v>
      </c>
      <c r="J395" s="12">
        <v>0</v>
      </c>
      <c r="K395" s="88">
        <f t="shared" si="14"/>
        <v>100000</v>
      </c>
      <c r="L395" s="89"/>
      <c r="M395" s="63" t="str">
        <f t="shared" si="15"/>
        <v>00008010310023130612</v>
      </c>
      <c r="N395" s="64"/>
      <c r="O395" s="64"/>
      <c r="P395" s="64"/>
      <c r="Q395" s="64"/>
      <c r="R395" s="64"/>
      <c r="S395" s="64"/>
      <c r="T395" s="64"/>
      <c r="U395" s="64"/>
    </row>
    <row r="396" spans="2:21" s="65" customFormat="1" ht="45">
      <c r="B396" s="10" t="s">
        <v>206</v>
      </c>
      <c r="C396" s="87" t="s">
        <v>7</v>
      </c>
      <c r="D396" s="7" t="s">
        <v>70</v>
      </c>
      <c r="E396" s="8" t="s">
        <v>280</v>
      </c>
      <c r="F396" s="8" t="s">
        <v>263</v>
      </c>
      <c r="G396" s="9" t="s">
        <v>207</v>
      </c>
      <c r="H396" s="16"/>
      <c r="I396" s="11">
        <v>517700</v>
      </c>
      <c r="J396" s="12">
        <v>517700</v>
      </c>
      <c r="K396" s="88">
        <f t="shared" si="14"/>
        <v>0</v>
      </c>
      <c r="L396" s="89"/>
      <c r="M396" s="63" t="str">
        <f t="shared" si="15"/>
        <v>00008010310071410611</v>
      </c>
      <c r="N396" s="64"/>
      <c r="O396" s="64"/>
      <c r="P396" s="64"/>
      <c r="Q396" s="64"/>
      <c r="R396" s="64"/>
      <c r="S396" s="64"/>
      <c r="T396" s="64"/>
      <c r="U396" s="64"/>
    </row>
    <row r="397" spans="2:21" s="65" customFormat="1" ht="45">
      <c r="B397" s="10" t="s">
        <v>209</v>
      </c>
      <c r="C397" s="87" t="s">
        <v>7</v>
      </c>
      <c r="D397" s="7" t="s">
        <v>70</v>
      </c>
      <c r="E397" s="8" t="s">
        <v>280</v>
      </c>
      <c r="F397" s="8" t="s">
        <v>263</v>
      </c>
      <c r="G397" s="9" t="s">
        <v>210</v>
      </c>
      <c r="H397" s="16"/>
      <c r="I397" s="11">
        <v>155500</v>
      </c>
      <c r="J397" s="12">
        <v>155500</v>
      </c>
      <c r="K397" s="88">
        <f t="shared" si="14"/>
        <v>0</v>
      </c>
      <c r="L397" s="89"/>
      <c r="M397" s="63" t="str">
        <f t="shared" si="15"/>
        <v>00008010310071410621</v>
      </c>
      <c r="N397" s="64"/>
      <c r="O397" s="64"/>
      <c r="P397" s="64"/>
      <c r="Q397" s="64"/>
      <c r="R397" s="64"/>
      <c r="S397" s="64"/>
      <c r="T397" s="64"/>
      <c r="U397" s="64"/>
    </row>
    <row r="398" spans="2:21" s="65" customFormat="1" ht="12.75">
      <c r="B398" s="10" t="s">
        <v>212</v>
      </c>
      <c r="C398" s="87" t="s">
        <v>7</v>
      </c>
      <c r="D398" s="7" t="s">
        <v>70</v>
      </c>
      <c r="E398" s="8" t="s">
        <v>280</v>
      </c>
      <c r="F398" s="8" t="s">
        <v>287</v>
      </c>
      <c r="G398" s="9" t="s">
        <v>213</v>
      </c>
      <c r="H398" s="16"/>
      <c r="I398" s="11">
        <v>947790</v>
      </c>
      <c r="J398" s="12">
        <v>947790</v>
      </c>
      <c r="K398" s="88">
        <f t="shared" si="14"/>
        <v>0</v>
      </c>
      <c r="L398" s="89"/>
      <c r="M398" s="63" t="str">
        <f t="shared" si="15"/>
        <v>000080103100L4670612</v>
      </c>
      <c r="N398" s="64"/>
      <c r="O398" s="64"/>
      <c r="P398" s="64"/>
      <c r="Q398" s="64"/>
      <c r="R398" s="64"/>
      <c r="S398" s="64"/>
      <c r="T398" s="64"/>
      <c r="U398" s="64"/>
    </row>
    <row r="399" spans="2:21" s="65" customFormat="1" ht="12.75">
      <c r="B399" s="10" t="s">
        <v>212</v>
      </c>
      <c r="C399" s="87" t="s">
        <v>7</v>
      </c>
      <c r="D399" s="7" t="s">
        <v>70</v>
      </c>
      <c r="E399" s="8" t="s">
        <v>280</v>
      </c>
      <c r="F399" s="8" t="s">
        <v>288</v>
      </c>
      <c r="G399" s="9" t="s">
        <v>213</v>
      </c>
      <c r="H399" s="16"/>
      <c r="I399" s="11">
        <v>107292.93</v>
      </c>
      <c r="J399" s="12">
        <v>0</v>
      </c>
      <c r="K399" s="88">
        <f t="shared" si="14"/>
        <v>107292.93</v>
      </c>
      <c r="L399" s="89"/>
      <c r="M399" s="63" t="str">
        <f t="shared" si="15"/>
        <v>000080103100L5191612</v>
      </c>
      <c r="N399" s="64"/>
      <c r="O399" s="64"/>
      <c r="P399" s="64"/>
      <c r="Q399" s="64"/>
      <c r="R399" s="64"/>
      <c r="S399" s="64"/>
      <c r="T399" s="64"/>
      <c r="U399" s="64"/>
    </row>
    <row r="400" spans="2:21" s="65" customFormat="1" ht="45">
      <c r="B400" s="10" t="s">
        <v>206</v>
      </c>
      <c r="C400" s="87" t="s">
        <v>7</v>
      </c>
      <c r="D400" s="7" t="s">
        <v>70</v>
      </c>
      <c r="E400" s="8" t="s">
        <v>280</v>
      </c>
      <c r="F400" s="8" t="s">
        <v>289</v>
      </c>
      <c r="G400" s="9" t="s">
        <v>207</v>
      </c>
      <c r="H400" s="16"/>
      <c r="I400" s="11">
        <v>150000</v>
      </c>
      <c r="J400" s="12">
        <v>20000</v>
      </c>
      <c r="K400" s="88">
        <f t="shared" si="14"/>
        <v>130000</v>
      </c>
      <c r="L400" s="89"/>
      <c r="M400" s="63" t="str">
        <f t="shared" si="15"/>
        <v>00008010340020360611</v>
      </c>
      <c r="N400" s="64"/>
      <c r="O400" s="64"/>
      <c r="P400" s="64"/>
      <c r="Q400" s="64"/>
      <c r="R400" s="64"/>
      <c r="S400" s="64"/>
      <c r="T400" s="64"/>
      <c r="U400" s="64"/>
    </row>
    <row r="401" spans="2:21" s="65" customFormat="1" ht="45">
      <c r="B401" s="10" t="s">
        <v>206</v>
      </c>
      <c r="C401" s="87" t="s">
        <v>7</v>
      </c>
      <c r="D401" s="7" t="s">
        <v>70</v>
      </c>
      <c r="E401" s="8" t="s">
        <v>280</v>
      </c>
      <c r="F401" s="8" t="s">
        <v>290</v>
      </c>
      <c r="G401" s="9" t="s">
        <v>207</v>
      </c>
      <c r="H401" s="16"/>
      <c r="I401" s="11">
        <v>200000</v>
      </c>
      <c r="J401" s="12">
        <v>200000</v>
      </c>
      <c r="K401" s="88">
        <f t="shared" si="14"/>
        <v>0</v>
      </c>
      <c r="L401" s="89"/>
      <c r="M401" s="63" t="str">
        <f t="shared" si="15"/>
        <v>00008010340020400611</v>
      </c>
      <c r="N401" s="64"/>
      <c r="O401" s="64"/>
      <c r="P401" s="64"/>
      <c r="Q401" s="64"/>
      <c r="R401" s="64"/>
      <c r="S401" s="64"/>
      <c r="T401" s="64"/>
      <c r="U401" s="64"/>
    </row>
    <row r="402" spans="2:21" s="65" customFormat="1" ht="45">
      <c r="B402" s="10" t="s">
        <v>206</v>
      </c>
      <c r="C402" s="87" t="s">
        <v>7</v>
      </c>
      <c r="D402" s="7" t="s">
        <v>70</v>
      </c>
      <c r="E402" s="8" t="s">
        <v>280</v>
      </c>
      <c r="F402" s="8" t="s">
        <v>291</v>
      </c>
      <c r="G402" s="9" t="s">
        <v>207</v>
      </c>
      <c r="H402" s="16"/>
      <c r="I402" s="11">
        <v>10000</v>
      </c>
      <c r="J402" s="12">
        <v>0</v>
      </c>
      <c r="K402" s="88">
        <f t="shared" si="14"/>
        <v>10000</v>
      </c>
      <c r="L402" s="89"/>
      <c r="M402" s="63" t="str">
        <f t="shared" si="15"/>
        <v>00008010350020370611</v>
      </c>
      <c r="N402" s="64"/>
      <c r="O402" s="64"/>
      <c r="P402" s="64"/>
      <c r="Q402" s="64"/>
      <c r="R402" s="64"/>
      <c r="S402" s="64"/>
      <c r="T402" s="64"/>
      <c r="U402" s="64"/>
    </row>
    <row r="403" spans="2:21" s="65" customFormat="1" ht="45">
      <c r="B403" s="10" t="s">
        <v>206</v>
      </c>
      <c r="C403" s="87" t="s">
        <v>7</v>
      </c>
      <c r="D403" s="7" t="s">
        <v>70</v>
      </c>
      <c r="E403" s="8" t="s">
        <v>280</v>
      </c>
      <c r="F403" s="8" t="s">
        <v>134</v>
      </c>
      <c r="G403" s="9" t="s">
        <v>207</v>
      </c>
      <c r="H403" s="16"/>
      <c r="I403" s="11">
        <v>7797700</v>
      </c>
      <c r="J403" s="12">
        <v>3675555</v>
      </c>
      <c r="K403" s="88">
        <f t="shared" si="14"/>
        <v>4122145</v>
      </c>
      <c r="L403" s="89"/>
      <c r="M403" s="63" t="str">
        <f t="shared" si="15"/>
        <v>00008019300072300611</v>
      </c>
      <c r="N403" s="64"/>
      <c r="O403" s="64"/>
      <c r="P403" s="64"/>
      <c r="Q403" s="64"/>
      <c r="R403" s="64"/>
      <c r="S403" s="64"/>
      <c r="T403" s="64"/>
      <c r="U403" s="64"/>
    </row>
    <row r="404" spans="2:21" s="65" customFormat="1" ht="45">
      <c r="B404" s="10" t="s">
        <v>209</v>
      </c>
      <c r="C404" s="87" t="s">
        <v>7</v>
      </c>
      <c r="D404" s="7" t="s">
        <v>70</v>
      </c>
      <c r="E404" s="8" t="s">
        <v>280</v>
      </c>
      <c r="F404" s="8" t="s">
        <v>134</v>
      </c>
      <c r="G404" s="9" t="s">
        <v>210</v>
      </c>
      <c r="H404" s="16"/>
      <c r="I404" s="11">
        <v>756900</v>
      </c>
      <c r="J404" s="12">
        <v>428400</v>
      </c>
      <c r="K404" s="88">
        <f t="shared" si="14"/>
        <v>328500</v>
      </c>
      <c r="L404" s="89"/>
      <c r="M404" s="63" t="str">
        <f t="shared" si="15"/>
        <v>00008019300072300621</v>
      </c>
      <c r="N404" s="64"/>
      <c r="O404" s="64"/>
      <c r="P404" s="64"/>
      <c r="Q404" s="64"/>
      <c r="R404" s="64"/>
      <c r="S404" s="64"/>
      <c r="T404" s="64"/>
      <c r="U404" s="64"/>
    </row>
    <row r="405" spans="2:21" s="65" customFormat="1" ht="45">
      <c r="B405" s="10" t="s">
        <v>206</v>
      </c>
      <c r="C405" s="87" t="s">
        <v>7</v>
      </c>
      <c r="D405" s="7" t="s">
        <v>70</v>
      </c>
      <c r="E405" s="8" t="s">
        <v>280</v>
      </c>
      <c r="F405" s="8" t="s">
        <v>135</v>
      </c>
      <c r="G405" s="9" t="s">
        <v>207</v>
      </c>
      <c r="H405" s="16"/>
      <c r="I405" s="11">
        <v>1949426</v>
      </c>
      <c r="J405" s="12">
        <v>918890</v>
      </c>
      <c r="K405" s="88">
        <f t="shared" si="14"/>
        <v>1030536</v>
      </c>
      <c r="L405" s="89"/>
      <c r="M405" s="63" t="str">
        <f t="shared" si="15"/>
        <v>000080193000S2300611</v>
      </c>
      <c r="N405" s="64"/>
      <c r="O405" s="64"/>
      <c r="P405" s="64"/>
      <c r="Q405" s="64"/>
      <c r="R405" s="64"/>
      <c r="S405" s="64"/>
      <c r="T405" s="64"/>
      <c r="U405" s="64"/>
    </row>
    <row r="406" spans="2:21" s="65" customFormat="1" ht="45">
      <c r="B406" s="10" t="s">
        <v>209</v>
      </c>
      <c r="C406" s="87" t="s">
        <v>7</v>
      </c>
      <c r="D406" s="7" t="s">
        <v>70</v>
      </c>
      <c r="E406" s="8" t="s">
        <v>280</v>
      </c>
      <c r="F406" s="8" t="s">
        <v>135</v>
      </c>
      <c r="G406" s="9" t="s">
        <v>210</v>
      </c>
      <c r="H406" s="16"/>
      <c r="I406" s="11">
        <v>189224</v>
      </c>
      <c r="J406" s="12">
        <v>107100</v>
      </c>
      <c r="K406" s="88">
        <f t="shared" si="14"/>
        <v>82124</v>
      </c>
      <c r="L406" s="89"/>
      <c r="M406" s="63" t="str">
        <f t="shared" si="15"/>
        <v>000080193000S2300621</v>
      </c>
      <c r="N406" s="64"/>
      <c r="O406" s="64"/>
      <c r="P406" s="64"/>
      <c r="Q406" s="64"/>
      <c r="R406" s="64"/>
      <c r="S406" s="64"/>
      <c r="T406" s="64"/>
      <c r="U406" s="64"/>
    </row>
    <row r="407" spans="2:21" s="65" customFormat="1" ht="12.75">
      <c r="B407" s="10" t="s">
        <v>90</v>
      </c>
      <c r="C407" s="87" t="s">
        <v>7</v>
      </c>
      <c r="D407" s="7" t="s">
        <v>70</v>
      </c>
      <c r="E407" s="8" t="s">
        <v>293</v>
      </c>
      <c r="F407" s="8" t="s">
        <v>292</v>
      </c>
      <c r="G407" s="9" t="s">
        <v>91</v>
      </c>
      <c r="H407" s="16"/>
      <c r="I407" s="11">
        <v>3500000</v>
      </c>
      <c r="J407" s="12">
        <v>1280000</v>
      </c>
      <c r="K407" s="88">
        <f t="shared" si="14"/>
        <v>2220000</v>
      </c>
      <c r="L407" s="89"/>
      <c r="M407" s="63" t="str">
        <f t="shared" si="15"/>
        <v>00008040310020310244</v>
      </c>
      <c r="N407" s="64"/>
      <c r="O407" s="64"/>
      <c r="P407" s="64"/>
      <c r="Q407" s="64"/>
      <c r="R407" s="64"/>
      <c r="S407" s="64"/>
      <c r="T407" s="64"/>
      <c r="U407" s="64"/>
    </row>
    <row r="408" spans="2:21" s="65" customFormat="1" ht="12.75">
      <c r="B408" s="10" t="s">
        <v>116</v>
      </c>
      <c r="C408" s="87" t="s">
        <v>7</v>
      </c>
      <c r="D408" s="7" t="s">
        <v>70</v>
      </c>
      <c r="E408" s="8" t="s">
        <v>293</v>
      </c>
      <c r="F408" s="8" t="s">
        <v>294</v>
      </c>
      <c r="G408" s="9" t="s">
        <v>117</v>
      </c>
      <c r="H408" s="16"/>
      <c r="I408" s="11">
        <v>12786800</v>
      </c>
      <c r="J408" s="12">
        <v>5490516.61</v>
      </c>
      <c r="K408" s="88">
        <f t="shared" si="14"/>
        <v>7296283.39</v>
      </c>
      <c r="L408" s="89"/>
      <c r="M408" s="63" t="str">
        <f t="shared" si="15"/>
        <v>00008040360001440111</v>
      </c>
      <c r="N408" s="64"/>
      <c r="O408" s="64"/>
      <c r="P408" s="64"/>
      <c r="Q408" s="64"/>
      <c r="R408" s="64"/>
      <c r="S408" s="64"/>
      <c r="T408" s="64"/>
      <c r="U408" s="64"/>
    </row>
    <row r="409" spans="2:21" s="65" customFormat="1" ht="22.5">
      <c r="B409" s="10" t="s">
        <v>119</v>
      </c>
      <c r="C409" s="87" t="s">
        <v>7</v>
      </c>
      <c r="D409" s="7" t="s">
        <v>70</v>
      </c>
      <c r="E409" s="8" t="s">
        <v>293</v>
      </c>
      <c r="F409" s="8" t="s">
        <v>294</v>
      </c>
      <c r="G409" s="9" t="s">
        <v>120</v>
      </c>
      <c r="H409" s="16"/>
      <c r="I409" s="11">
        <v>4600</v>
      </c>
      <c r="J409" s="12">
        <v>0</v>
      </c>
      <c r="K409" s="88">
        <f t="shared" si="14"/>
        <v>4600</v>
      </c>
      <c r="L409" s="89"/>
      <c r="M409" s="63" t="str">
        <f t="shared" si="15"/>
        <v>00008040360001440112</v>
      </c>
      <c r="N409" s="64"/>
      <c r="O409" s="64"/>
      <c r="P409" s="64"/>
      <c r="Q409" s="64"/>
      <c r="R409" s="64"/>
      <c r="S409" s="64"/>
      <c r="T409" s="64"/>
      <c r="U409" s="64"/>
    </row>
    <row r="410" spans="2:21" s="65" customFormat="1" ht="33.75">
      <c r="B410" s="10" t="s">
        <v>121</v>
      </c>
      <c r="C410" s="87" t="s">
        <v>7</v>
      </c>
      <c r="D410" s="7" t="s">
        <v>70</v>
      </c>
      <c r="E410" s="8" t="s">
        <v>293</v>
      </c>
      <c r="F410" s="8" t="s">
        <v>294</v>
      </c>
      <c r="G410" s="9" t="s">
        <v>122</v>
      </c>
      <c r="H410" s="16"/>
      <c r="I410" s="11">
        <v>3861600</v>
      </c>
      <c r="J410" s="12">
        <v>1539641.82</v>
      </c>
      <c r="K410" s="88">
        <f t="shared" si="14"/>
        <v>2321958.18</v>
      </c>
      <c r="L410" s="89"/>
      <c r="M410" s="63" t="str">
        <f t="shared" si="15"/>
        <v>00008040360001440119</v>
      </c>
      <c r="N410" s="64"/>
      <c r="O410" s="64"/>
      <c r="P410" s="64"/>
      <c r="Q410" s="64"/>
      <c r="R410" s="64"/>
      <c r="S410" s="64"/>
      <c r="T410" s="64"/>
      <c r="U410" s="64"/>
    </row>
    <row r="411" spans="2:21" s="65" customFormat="1" ht="12.75">
      <c r="B411" s="10" t="s">
        <v>90</v>
      </c>
      <c r="C411" s="87" t="s">
        <v>7</v>
      </c>
      <c r="D411" s="7" t="s">
        <v>70</v>
      </c>
      <c r="E411" s="8" t="s">
        <v>293</v>
      </c>
      <c r="F411" s="8" t="s">
        <v>294</v>
      </c>
      <c r="G411" s="9" t="s">
        <v>91</v>
      </c>
      <c r="H411" s="16"/>
      <c r="I411" s="11">
        <v>401800</v>
      </c>
      <c r="J411" s="12">
        <v>153281.53</v>
      </c>
      <c r="K411" s="88">
        <f t="shared" si="14"/>
        <v>248518.47</v>
      </c>
      <c r="L411" s="89"/>
      <c r="M411" s="63" t="str">
        <f t="shared" si="15"/>
        <v>00008040360001440244</v>
      </c>
      <c r="N411" s="64"/>
      <c r="O411" s="64"/>
      <c r="P411" s="64"/>
      <c r="Q411" s="64"/>
      <c r="R411" s="64"/>
      <c r="S411" s="64"/>
      <c r="T411" s="64"/>
      <c r="U411" s="64"/>
    </row>
    <row r="412" spans="2:21" s="65" customFormat="1" ht="22.5">
      <c r="B412" s="10" t="s">
        <v>80</v>
      </c>
      <c r="C412" s="87" t="s">
        <v>7</v>
      </c>
      <c r="D412" s="7" t="s">
        <v>70</v>
      </c>
      <c r="E412" s="8" t="s">
        <v>293</v>
      </c>
      <c r="F412" s="8" t="s">
        <v>95</v>
      </c>
      <c r="G412" s="9" t="s">
        <v>81</v>
      </c>
      <c r="H412" s="16"/>
      <c r="I412" s="11">
        <v>2223600</v>
      </c>
      <c r="J412" s="12">
        <v>769068.41</v>
      </c>
      <c r="K412" s="88">
        <f t="shared" si="14"/>
        <v>1454531.59</v>
      </c>
      <c r="L412" s="89"/>
      <c r="M412" s="63" t="str">
        <f t="shared" si="15"/>
        <v>00008049530001000121</v>
      </c>
      <c r="N412" s="64"/>
      <c r="O412" s="64"/>
      <c r="P412" s="64"/>
      <c r="Q412" s="64"/>
      <c r="R412" s="64"/>
      <c r="S412" s="64"/>
      <c r="T412" s="64"/>
      <c r="U412" s="64"/>
    </row>
    <row r="413" spans="2:21" s="65" customFormat="1" ht="33.75">
      <c r="B413" s="10" t="s">
        <v>84</v>
      </c>
      <c r="C413" s="87" t="s">
        <v>7</v>
      </c>
      <c r="D413" s="7" t="s">
        <v>70</v>
      </c>
      <c r="E413" s="8" t="s">
        <v>293</v>
      </c>
      <c r="F413" s="8" t="s">
        <v>95</v>
      </c>
      <c r="G413" s="9" t="s">
        <v>85</v>
      </c>
      <c r="H413" s="16"/>
      <c r="I413" s="11">
        <v>95000</v>
      </c>
      <c r="J413" s="12">
        <v>0</v>
      </c>
      <c r="K413" s="88">
        <f t="shared" si="14"/>
        <v>95000</v>
      </c>
      <c r="L413" s="89"/>
      <c r="M413" s="63" t="str">
        <f t="shared" si="15"/>
        <v>00008049530001000122</v>
      </c>
      <c r="N413" s="64"/>
      <c r="O413" s="64"/>
      <c r="P413" s="64"/>
      <c r="Q413" s="64"/>
      <c r="R413" s="64"/>
      <c r="S413" s="64"/>
      <c r="T413" s="64"/>
      <c r="U413" s="64"/>
    </row>
    <row r="414" spans="2:21" s="65" customFormat="1" ht="33.75">
      <c r="B414" s="10" t="s">
        <v>86</v>
      </c>
      <c r="C414" s="87" t="s">
        <v>7</v>
      </c>
      <c r="D414" s="7" t="s">
        <v>70</v>
      </c>
      <c r="E414" s="8" t="s">
        <v>293</v>
      </c>
      <c r="F414" s="8" t="s">
        <v>95</v>
      </c>
      <c r="G414" s="9" t="s">
        <v>87</v>
      </c>
      <c r="H414" s="16"/>
      <c r="I414" s="11">
        <v>671500</v>
      </c>
      <c r="J414" s="12">
        <v>212557.11</v>
      </c>
      <c r="K414" s="88">
        <f t="shared" si="14"/>
        <v>458942.89</v>
      </c>
      <c r="L414" s="89"/>
      <c r="M414" s="63" t="str">
        <f t="shared" si="15"/>
        <v>00008049530001000129</v>
      </c>
      <c r="N414" s="64"/>
      <c r="O414" s="64"/>
      <c r="P414" s="64"/>
      <c r="Q414" s="64"/>
      <c r="R414" s="64"/>
      <c r="S414" s="64"/>
      <c r="T414" s="64"/>
      <c r="U414" s="64"/>
    </row>
    <row r="415" spans="2:21" s="65" customFormat="1" ht="12.75">
      <c r="B415" s="10" t="s">
        <v>90</v>
      </c>
      <c r="C415" s="87" t="s">
        <v>7</v>
      </c>
      <c r="D415" s="7" t="s">
        <v>70</v>
      </c>
      <c r="E415" s="8" t="s">
        <v>293</v>
      </c>
      <c r="F415" s="8" t="s">
        <v>95</v>
      </c>
      <c r="G415" s="9" t="s">
        <v>91</v>
      </c>
      <c r="H415" s="16"/>
      <c r="I415" s="11">
        <v>135000</v>
      </c>
      <c r="J415" s="12">
        <v>29092.71</v>
      </c>
      <c r="K415" s="88">
        <f t="shared" si="14"/>
        <v>105907.29</v>
      </c>
      <c r="L415" s="89"/>
      <c r="M415" s="63" t="str">
        <f t="shared" si="15"/>
        <v>00008049530001000244</v>
      </c>
      <c r="N415" s="64"/>
      <c r="O415" s="64"/>
      <c r="P415" s="64"/>
      <c r="Q415" s="64"/>
      <c r="R415" s="64"/>
      <c r="S415" s="64"/>
      <c r="T415" s="64"/>
      <c r="U415" s="64"/>
    </row>
    <row r="416" spans="2:21" s="65" customFormat="1" ht="12.75">
      <c r="B416" s="10" t="s">
        <v>297</v>
      </c>
      <c r="C416" s="87" t="s">
        <v>7</v>
      </c>
      <c r="D416" s="7" t="s">
        <v>70</v>
      </c>
      <c r="E416" s="8" t="s">
        <v>296</v>
      </c>
      <c r="F416" s="8" t="s">
        <v>130</v>
      </c>
      <c r="G416" s="9" t="s">
        <v>295</v>
      </c>
      <c r="H416" s="16"/>
      <c r="I416" s="11">
        <v>7154200</v>
      </c>
      <c r="J416" s="12">
        <v>3022582.05</v>
      </c>
      <c r="K416" s="88">
        <f t="shared" si="14"/>
        <v>4131617.95</v>
      </c>
      <c r="L416" s="89"/>
      <c r="M416" s="63" t="str">
        <f t="shared" si="15"/>
        <v>00010019300029990312</v>
      </c>
      <c r="N416" s="64"/>
      <c r="O416" s="64"/>
      <c r="P416" s="64"/>
      <c r="Q416" s="64"/>
      <c r="R416" s="64"/>
      <c r="S416" s="64"/>
      <c r="T416" s="64"/>
      <c r="U416" s="64"/>
    </row>
    <row r="417" spans="2:21" s="65" customFormat="1" ht="22.5">
      <c r="B417" s="10" t="s">
        <v>301</v>
      </c>
      <c r="C417" s="87" t="s">
        <v>7</v>
      </c>
      <c r="D417" s="7" t="s">
        <v>70</v>
      </c>
      <c r="E417" s="8" t="s">
        <v>300</v>
      </c>
      <c r="F417" s="8" t="s">
        <v>299</v>
      </c>
      <c r="G417" s="9" t="s">
        <v>298</v>
      </c>
      <c r="H417" s="16"/>
      <c r="I417" s="11">
        <v>2075200</v>
      </c>
      <c r="J417" s="12">
        <v>447188</v>
      </c>
      <c r="K417" s="88">
        <f t="shared" si="14"/>
        <v>1628012</v>
      </c>
      <c r="L417" s="89"/>
      <c r="M417" s="63" t="str">
        <f t="shared" si="15"/>
        <v>00010030210072650313</v>
      </c>
      <c r="N417" s="64"/>
      <c r="O417" s="64"/>
      <c r="P417" s="64"/>
      <c r="Q417" s="64"/>
      <c r="R417" s="64"/>
      <c r="S417" s="64"/>
      <c r="T417" s="64"/>
      <c r="U417" s="64"/>
    </row>
    <row r="418" spans="2:21" s="65" customFormat="1" ht="22.5">
      <c r="B418" s="10" t="s">
        <v>301</v>
      </c>
      <c r="C418" s="87" t="s">
        <v>7</v>
      </c>
      <c r="D418" s="7" t="s">
        <v>70</v>
      </c>
      <c r="E418" s="8" t="s">
        <v>303</v>
      </c>
      <c r="F418" s="8" t="s">
        <v>302</v>
      </c>
      <c r="G418" s="9" t="s">
        <v>298</v>
      </c>
      <c r="H418" s="16"/>
      <c r="I418" s="11">
        <v>84000</v>
      </c>
      <c r="J418" s="12">
        <v>0</v>
      </c>
      <c r="K418" s="88">
        <f t="shared" si="14"/>
        <v>84000</v>
      </c>
      <c r="L418" s="89"/>
      <c r="M418" s="63" t="str">
        <f t="shared" si="15"/>
        <v>00010040230070600313</v>
      </c>
      <c r="N418" s="64"/>
      <c r="O418" s="64"/>
      <c r="P418" s="64"/>
      <c r="Q418" s="64"/>
      <c r="R418" s="64"/>
      <c r="S418" s="64"/>
      <c r="T418" s="64"/>
      <c r="U418" s="64"/>
    </row>
    <row r="419" spans="2:21" s="65" customFormat="1" ht="22.5">
      <c r="B419" s="10" t="s">
        <v>301</v>
      </c>
      <c r="C419" s="87" t="s">
        <v>7</v>
      </c>
      <c r="D419" s="7" t="s">
        <v>70</v>
      </c>
      <c r="E419" s="8" t="s">
        <v>303</v>
      </c>
      <c r="F419" s="8" t="s">
        <v>304</v>
      </c>
      <c r="G419" s="9" t="s">
        <v>298</v>
      </c>
      <c r="H419" s="16"/>
      <c r="I419" s="11">
        <v>5552600</v>
      </c>
      <c r="J419" s="12">
        <v>1263918.07</v>
      </c>
      <c r="K419" s="88">
        <f t="shared" si="14"/>
        <v>4288681.93</v>
      </c>
      <c r="L419" s="89"/>
      <c r="M419" s="63" t="str">
        <f t="shared" si="15"/>
        <v>00010040240070010313</v>
      </c>
      <c r="N419" s="64"/>
      <c r="O419" s="64"/>
      <c r="P419" s="64"/>
      <c r="Q419" s="64"/>
      <c r="R419" s="64"/>
      <c r="S419" s="64"/>
      <c r="T419" s="64"/>
      <c r="U419" s="64"/>
    </row>
    <row r="420" spans="2:21" s="65" customFormat="1" ht="22.5">
      <c r="B420" s="10" t="s">
        <v>301</v>
      </c>
      <c r="C420" s="87" t="s">
        <v>7</v>
      </c>
      <c r="D420" s="7" t="s">
        <v>70</v>
      </c>
      <c r="E420" s="8" t="s">
        <v>303</v>
      </c>
      <c r="F420" s="8" t="s">
        <v>216</v>
      </c>
      <c r="G420" s="9" t="s">
        <v>298</v>
      </c>
      <c r="H420" s="16"/>
      <c r="I420" s="11">
        <v>159000</v>
      </c>
      <c r="J420" s="12">
        <v>0</v>
      </c>
      <c r="K420" s="88">
        <f t="shared" si="14"/>
        <v>159000</v>
      </c>
      <c r="L420" s="89"/>
      <c r="M420" s="63" t="str">
        <f t="shared" si="15"/>
        <v>00010040240070060313</v>
      </c>
      <c r="N420" s="64"/>
      <c r="O420" s="64"/>
      <c r="P420" s="64"/>
      <c r="Q420" s="64"/>
      <c r="R420" s="64"/>
      <c r="S420" s="64"/>
      <c r="T420" s="64"/>
      <c r="U420" s="64"/>
    </row>
    <row r="421" spans="2:21" s="65" customFormat="1" ht="22.5">
      <c r="B421" s="10" t="s">
        <v>301</v>
      </c>
      <c r="C421" s="87" t="s">
        <v>7</v>
      </c>
      <c r="D421" s="7" t="s">
        <v>70</v>
      </c>
      <c r="E421" s="8" t="s">
        <v>303</v>
      </c>
      <c r="F421" s="8" t="s">
        <v>305</v>
      </c>
      <c r="G421" s="9" t="s">
        <v>298</v>
      </c>
      <c r="H421" s="16"/>
      <c r="I421" s="11">
        <v>20187300</v>
      </c>
      <c r="J421" s="12">
        <v>7334598.06</v>
      </c>
      <c r="K421" s="88">
        <f t="shared" si="14"/>
        <v>12852701.94</v>
      </c>
      <c r="L421" s="89"/>
      <c r="M421" s="63" t="str">
        <f t="shared" si="15"/>
        <v>00010040240070130313</v>
      </c>
      <c r="N421" s="64"/>
      <c r="O421" s="64"/>
      <c r="P421" s="64"/>
      <c r="Q421" s="64"/>
      <c r="R421" s="64"/>
      <c r="S421" s="64"/>
      <c r="T421" s="64"/>
      <c r="U421" s="64"/>
    </row>
    <row r="422" spans="2:21" s="65" customFormat="1" ht="22.5">
      <c r="B422" s="10" t="s">
        <v>307</v>
      </c>
      <c r="C422" s="87" t="s">
        <v>7</v>
      </c>
      <c r="D422" s="7" t="s">
        <v>70</v>
      </c>
      <c r="E422" s="8" t="s">
        <v>303</v>
      </c>
      <c r="F422" s="8" t="s">
        <v>305</v>
      </c>
      <c r="G422" s="9" t="s">
        <v>306</v>
      </c>
      <c r="H422" s="16"/>
      <c r="I422" s="11">
        <v>13645300</v>
      </c>
      <c r="J422" s="12">
        <v>4102325.64</v>
      </c>
      <c r="K422" s="88">
        <f t="shared" si="14"/>
        <v>9542974.36</v>
      </c>
      <c r="L422" s="89"/>
      <c r="M422" s="63" t="str">
        <f t="shared" si="15"/>
        <v>00010040240070130323</v>
      </c>
      <c r="N422" s="64"/>
      <c r="O422" s="64"/>
      <c r="P422" s="64"/>
      <c r="Q422" s="64"/>
      <c r="R422" s="64"/>
      <c r="S422" s="64"/>
      <c r="T422" s="64"/>
      <c r="U422" s="64"/>
    </row>
    <row r="423" spans="2:21" s="65" customFormat="1" ht="12.75">
      <c r="B423" s="10" t="s">
        <v>310</v>
      </c>
      <c r="C423" s="87" t="s">
        <v>7</v>
      </c>
      <c r="D423" s="7" t="s">
        <v>70</v>
      </c>
      <c r="E423" s="8" t="s">
        <v>303</v>
      </c>
      <c r="F423" s="8" t="s">
        <v>309</v>
      </c>
      <c r="G423" s="9" t="s">
        <v>308</v>
      </c>
      <c r="H423" s="16"/>
      <c r="I423" s="11">
        <v>10285283.65</v>
      </c>
      <c r="J423" s="12">
        <v>4222401.92</v>
      </c>
      <c r="K423" s="88">
        <f t="shared" si="14"/>
        <v>6062881.73</v>
      </c>
      <c r="L423" s="89"/>
      <c r="M423" s="63" t="str">
        <f t="shared" si="15"/>
        <v>000100427000L4970322</v>
      </c>
      <c r="N423" s="64"/>
      <c r="O423" s="64"/>
      <c r="P423" s="64"/>
      <c r="Q423" s="64"/>
      <c r="R423" s="64"/>
      <c r="S423" s="64"/>
      <c r="T423" s="64"/>
      <c r="U423" s="64"/>
    </row>
    <row r="424" spans="2:21" s="65" customFormat="1" ht="12.75">
      <c r="B424" s="10" t="s">
        <v>310</v>
      </c>
      <c r="C424" s="87" t="s">
        <v>7</v>
      </c>
      <c r="D424" s="7" t="s">
        <v>70</v>
      </c>
      <c r="E424" s="8" t="s">
        <v>303</v>
      </c>
      <c r="F424" s="8" t="s">
        <v>311</v>
      </c>
      <c r="G424" s="9" t="s">
        <v>308</v>
      </c>
      <c r="H424" s="16"/>
      <c r="I424" s="11">
        <v>1184448.59</v>
      </c>
      <c r="J424" s="12">
        <v>0</v>
      </c>
      <c r="K424" s="88">
        <f t="shared" si="14"/>
        <v>1184448.59</v>
      </c>
      <c r="L424" s="89"/>
      <c r="M424" s="63" t="str">
        <f t="shared" si="15"/>
        <v>000100427000N4970322</v>
      </c>
      <c r="N424" s="64"/>
      <c r="O424" s="64"/>
      <c r="P424" s="64"/>
      <c r="Q424" s="64"/>
      <c r="R424" s="64"/>
      <c r="S424" s="64"/>
      <c r="T424" s="64"/>
      <c r="U424" s="64"/>
    </row>
    <row r="425" spans="2:21" s="65" customFormat="1" ht="12.75">
      <c r="B425" s="10" t="s">
        <v>310</v>
      </c>
      <c r="C425" s="87" t="s">
        <v>7</v>
      </c>
      <c r="D425" s="7" t="s">
        <v>70</v>
      </c>
      <c r="E425" s="8" t="s">
        <v>303</v>
      </c>
      <c r="F425" s="8" t="s">
        <v>312</v>
      </c>
      <c r="G425" s="9" t="s">
        <v>308</v>
      </c>
      <c r="H425" s="16"/>
      <c r="I425" s="11">
        <v>402837</v>
      </c>
      <c r="J425" s="12">
        <v>0</v>
      </c>
      <c r="K425" s="88">
        <f t="shared" si="14"/>
        <v>402837</v>
      </c>
      <c r="L425" s="89"/>
      <c r="M425" s="63" t="str">
        <f t="shared" si="15"/>
        <v>000100427000S4970322</v>
      </c>
      <c r="N425" s="64"/>
      <c r="O425" s="64"/>
      <c r="P425" s="64"/>
      <c r="Q425" s="64"/>
      <c r="R425" s="64"/>
      <c r="S425" s="64"/>
      <c r="T425" s="64"/>
      <c r="U425" s="64"/>
    </row>
    <row r="426" spans="2:21" s="65" customFormat="1" ht="33.75">
      <c r="B426" s="10" t="s">
        <v>177</v>
      </c>
      <c r="C426" s="87" t="s">
        <v>7</v>
      </c>
      <c r="D426" s="7" t="s">
        <v>70</v>
      </c>
      <c r="E426" s="8" t="s">
        <v>303</v>
      </c>
      <c r="F426" s="8" t="s">
        <v>313</v>
      </c>
      <c r="G426" s="9" t="s">
        <v>178</v>
      </c>
      <c r="H426" s="16"/>
      <c r="I426" s="11">
        <v>39901137.23</v>
      </c>
      <c r="J426" s="12">
        <v>3423070.53</v>
      </c>
      <c r="K426" s="88">
        <f t="shared" si="14"/>
        <v>36478066.7</v>
      </c>
      <c r="L426" s="89"/>
      <c r="M426" s="63" t="str">
        <f t="shared" si="15"/>
        <v>000100493000N0821412</v>
      </c>
      <c r="N426" s="64"/>
      <c r="O426" s="64"/>
      <c r="P426" s="64"/>
      <c r="Q426" s="64"/>
      <c r="R426" s="64"/>
      <c r="S426" s="64"/>
      <c r="T426" s="64"/>
      <c r="U426" s="64"/>
    </row>
    <row r="427" spans="2:21" s="65" customFormat="1" ht="33.75">
      <c r="B427" s="10" t="s">
        <v>177</v>
      </c>
      <c r="C427" s="87" t="s">
        <v>7</v>
      </c>
      <c r="D427" s="7" t="s">
        <v>70</v>
      </c>
      <c r="E427" s="8" t="s">
        <v>303</v>
      </c>
      <c r="F427" s="8" t="s">
        <v>314</v>
      </c>
      <c r="G427" s="9" t="s">
        <v>178</v>
      </c>
      <c r="H427" s="16"/>
      <c r="I427" s="11">
        <v>3968596.12</v>
      </c>
      <c r="J427" s="12">
        <v>3968596.12</v>
      </c>
      <c r="K427" s="88">
        <f t="shared" si="14"/>
        <v>0</v>
      </c>
      <c r="L427" s="89"/>
      <c r="M427" s="63" t="str">
        <f t="shared" si="15"/>
        <v>000100493000R0821412</v>
      </c>
      <c r="N427" s="64"/>
      <c r="O427" s="64"/>
      <c r="P427" s="64"/>
      <c r="Q427" s="64"/>
      <c r="R427" s="64"/>
      <c r="S427" s="64"/>
      <c r="T427" s="64"/>
      <c r="U427" s="64"/>
    </row>
    <row r="428" spans="2:21" s="65" customFormat="1" ht="45">
      <c r="B428" s="10" t="s">
        <v>209</v>
      </c>
      <c r="C428" s="87" t="s">
        <v>7</v>
      </c>
      <c r="D428" s="7" t="s">
        <v>70</v>
      </c>
      <c r="E428" s="8" t="s">
        <v>315</v>
      </c>
      <c r="F428" s="8" t="s">
        <v>256</v>
      </c>
      <c r="G428" s="9" t="s">
        <v>210</v>
      </c>
      <c r="H428" s="16"/>
      <c r="I428" s="11">
        <v>8570300</v>
      </c>
      <c r="J428" s="12">
        <v>3491900</v>
      </c>
      <c r="K428" s="88">
        <f t="shared" si="14"/>
        <v>5078400</v>
      </c>
      <c r="L428" s="89"/>
      <c r="M428" s="63" t="str">
        <f t="shared" si="15"/>
        <v>00011010240001220621</v>
      </c>
      <c r="N428" s="64"/>
      <c r="O428" s="64"/>
      <c r="P428" s="64"/>
      <c r="Q428" s="64"/>
      <c r="R428" s="64"/>
      <c r="S428" s="64"/>
      <c r="T428" s="64"/>
      <c r="U428" s="64"/>
    </row>
    <row r="429" spans="2:21" s="65" customFormat="1" ht="12.75">
      <c r="B429" s="10" t="s">
        <v>202</v>
      </c>
      <c r="C429" s="87" t="s">
        <v>7</v>
      </c>
      <c r="D429" s="7" t="s">
        <v>70</v>
      </c>
      <c r="E429" s="8" t="s">
        <v>315</v>
      </c>
      <c r="F429" s="8" t="s">
        <v>316</v>
      </c>
      <c r="G429" s="9" t="s">
        <v>203</v>
      </c>
      <c r="H429" s="16"/>
      <c r="I429" s="11">
        <v>100000</v>
      </c>
      <c r="J429" s="12">
        <v>0</v>
      </c>
      <c r="K429" s="88">
        <f t="shared" si="14"/>
        <v>100000</v>
      </c>
      <c r="L429" s="89"/>
      <c r="M429" s="63" t="str">
        <f t="shared" si="15"/>
        <v>00011010500020530622</v>
      </c>
      <c r="N429" s="64"/>
      <c r="O429" s="64"/>
      <c r="P429" s="64"/>
      <c r="Q429" s="64"/>
      <c r="R429" s="64"/>
      <c r="S429" s="64"/>
      <c r="T429" s="64"/>
      <c r="U429" s="64"/>
    </row>
    <row r="430" spans="2:21" s="65" customFormat="1" ht="12.75">
      <c r="B430" s="10" t="s">
        <v>319</v>
      </c>
      <c r="C430" s="87" t="s">
        <v>7</v>
      </c>
      <c r="D430" s="7" t="s">
        <v>70</v>
      </c>
      <c r="E430" s="8" t="s">
        <v>315</v>
      </c>
      <c r="F430" s="8" t="s">
        <v>318</v>
      </c>
      <c r="G430" s="9" t="s">
        <v>317</v>
      </c>
      <c r="H430" s="16"/>
      <c r="I430" s="11">
        <v>53000</v>
      </c>
      <c r="J430" s="12">
        <v>7200</v>
      </c>
      <c r="K430" s="88">
        <f t="shared" si="14"/>
        <v>45800</v>
      </c>
      <c r="L430" s="89"/>
      <c r="M430" s="63" t="str">
        <f t="shared" si="15"/>
        <v>00011010500024020113</v>
      </c>
      <c r="N430" s="64"/>
      <c r="O430" s="64"/>
      <c r="P430" s="64"/>
      <c r="Q430" s="64"/>
      <c r="R430" s="64"/>
      <c r="S430" s="64"/>
      <c r="T430" s="64"/>
      <c r="U430" s="64"/>
    </row>
    <row r="431" spans="2:21" s="65" customFormat="1" ht="12.75">
      <c r="B431" s="10" t="s">
        <v>90</v>
      </c>
      <c r="C431" s="87" t="s">
        <v>7</v>
      </c>
      <c r="D431" s="7" t="s">
        <v>70</v>
      </c>
      <c r="E431" s="8" t="s">
        <v>315</v>
      </c>
      <c r="F431" s="8" t="s">
        <v>318</v>
      </c>
      <c r="G431" s="9" t="s">
        <v>91</v>
      </c>
      <c r="H431" s="16"/>
      <c r="I431" s="11">
        <v>100000</v>
      </c>
      <c r="J431" s="12">
        <v>60980</v>
      </c>
      <c r="K431" s="88">
        <f t="shared" si="14"/>
        <v>39020</v>
      </c>
      <c r="L431" s="89"/>
      <c r="M431" s="63" t="str">
        <f t="shared" si="15"/>
        <v>00011010500024020244</v>
      </c>
      <c r="N431" s="64"/>
      <c r="O431" s="64"/>
      <c r="P431" s="64"/>
      <c r="Q431" s="64"/>
      <c r="R431" s="64"/>
      <c r="S431" s="64"/>
      <c r="T431" s="64"/>
      <c r="U431" s="64"/>
    </row>
    <row r="432" spans="2:21" s="65" customFormat="1" ht="12.75">
      <c r="B432" s="10" t="s">
        <v>90</v>
      </c>
      <c r="C432" s="87" t="s">
        <v>7</v>
      </c>
      <c r="D432" s="7" t="s">
        <v>70</v>
      </c>
      <c r="E432" s="8" t="s">
        <v>315</v>
      </c>
      <c r="F432" s="8" t="s">
        <v>320</v>
      </c>
      <c r="G432" s="9" t="s">
        <v>91</v>
      </c>
      <c r="H432" s="16"/>
      <c r="I432" s="11">
        <v>10000</v>
      </c>
      <c r="J432" s="12">
        <v>0</v>
      </c>
      <c r="K432" s="88">
        <f t="shared" si="14"/>
        <v>10000</v>
      </c>
      <c r="L432" s="89"/>
      <c r="M432" s="63" t="str">
        <f t="shared" si="15"/>
        <v>00011010500024030244</v>
      </c>
      <c r="N432" s="64"/>
      <c r="O432" s="64"/>
      <c r="P432" s="64"/>
      <c r="Q432" s="64"/>
      <c r="R432" s="64"/>
      <c r="S432" s="64"/>
      <c r="T432" s="64"/>
      <c r="U432" s="64"/>
    </row>
    <row r="433" spans="2:21" s="65" customFormat="1" ht="45">
      <c r="B433" s="10" t="s">
        <v>209</v>
      </c>
      <c r="C433" s="87" t="s">
        <v>7</v>
      </c>
      <c r="D433" s="7" t="s">
        <v>70</v>
      </c>
      <c r="E433" s="8" t="s">
        <v>315</v>
      </c>
      <c r="F433" s="8" t="s">
        <v>321</v>
      </c>
      <c r="G433" s="9" t="s">
        <v>210</v>
      </c>
      <c r="H433" s="16"/>
      <c r="I433" s="11">
        <v>6200960</v>
      </c>
      <c r="J433" s="12">
        <v>2517240</v>
      </c>
      <c r="K433" s="88">
        <f t="shared" si="14"/>
        <v>3683720</v>
      </c>
      <c r="L433" s="89"/>
      <c r="M433" s="63" t="str">
        <f t="shared" si="15"/>
        <v>00011010500024040621</v>
      </c>
      <c r="N433" s="64"/>
      <c r="O433" s="64"/>
      <c r="P433" s="64"/>
      <c r="Q433" s="64"/>
      <c r="R433" s="64"/>
      <c r="S433" s="64"/>
      <c r="T433" s="64"/>
      <c r="U433" s="64"/>
    </row>
    <row r="434" spans="2:21" s="65" customFormat="1" ht="12.75">
      <c r="B434" s="10" t="s">
        <v>90</v>
      </c>
      <c r="C434" s="87" t="s">
        <v>7</v>
      </c>
      <c r="D434" s="7" t="s">
        <v>70</v>
      </c>
      <c r="E434" s="8" t="s">
        <v>315</v>
      </c>
      <c r="F434" s="8" t="s">
        <v>322</v>
      </c>
      <c r="G434" s="9" t="s">
        <v>91</v>
      </c>
      <c r="H434" s="16"/>
      <c r="I434" s="11">
        <v>170000</v>
      </c>
      <c r="J434" s="12">
        <v>28500</v>
      </c>
      <c r="K434" s="88">
        <f t="shared" si="14"/>
        <v>141500</v>
      </c>
      <c r="L434" s="89"/>
      <c r="M434" s="63" t="str">
        <f t="shared" si="15"/>
        <v>00011010500024060244</v>
      </c>
      <c r="N434" s="64"/>
      <c r="O434" s="64"/>
      <c r="P434" s="64"/>
      <c r="Q434" s="64"/>
      <c r="R434" s="64"/>
      <c r="S434" s="64"/>
      <c r="T434" s="64"/>
      <c r="U434" s="64"/>
    </row>
    <row r="435" spans="2:21" s="65" customFormat="1" ht="12.75">
      <c r="B435" s="10" t="s">
        <v>202</v>
      </c>
      <c r="C435" s="87" t="s">
        <v>7</v>
      </c>
      <c r="D435" s="7" t="s">
        <v>70</v>
      </c>
      <c r="E435" s="8" t="s">
        <v>315</v>
      </c>
      <c r="F435" s="8" t="s">
        <v>323</v>
      </c>
      <c r="G435" s="9" t="s">
        <v>203</v>
      </c>
      <c r="H435" s="16"/>
      <c r="I435" s="11">
        <v>6996200</v>
      </c>
      <c r="J435" s="12">
        <v>0</v>
      </c>
      <c r="K435" s="88">
        <f t="shared" si="14"/>
        <v>6996200</v>
      </c>
      <c r="L435" s="89"/>
      <c r="M435" s="63" t="str">
        <f t="shared" si="15"/>
        <v>00011010500024080622</v>
      </c>
      <c r="N435" s="64"/>
      <c r="O435" s="64"/>
      <c r="P435" s="64"/>
      <c r="Q435" s="64"/>
      <c r="R435" s="64"/>
      <c r="S435" s="64"/>
      <c r="T435" s="64"/>
      <c r="U435" s="64"/>
    </row>
    <row r="436" spans="2:21" s="65" customFormat="1" ht="12.75">
      <c r="B436" s="10" t="s">
        <v>202</v>
      </c>
      <c r="C436" s="87" t="s">
        <v>7</v>
      </c>
      <c r="D436" s="7" t="s">
        <v>70</v>
      </c>
      <c r="E436" s="8" t="s">
        <v>315</v>
      </c>
      <c r="F436" s="8" t="s">
        <v>324</v>
      </c>
      <c r="G436" s="9" t="s">
        <v>203</v>
      </c>
      <c r="H436" s="16"/>
      <c r="I436" s="11">
        <v>700000</v>
      </c>
      <c r="J436" s="12">
        <v>0</v>
      </c>
      <c r="K436" s="88">
        <f t="shared" si="14"/>
        <v>700000</v>
      </c>
      <c r="L436" s="89"/>
      <c r="M436" s="63" t="str">
        <f t="shared" si="15"/>
        <v>00011010500075280622</v>
      </c>
      <c r="N436" s="64"/>
      <c r="O436" s="64"/>
      <c r="P436" s="64"/>
      <c r="Q436" s="64"/>
      <c r="R436" s="64"/>
      <c r="S436" s="64"/>
      <c r="T436" s="64"/>
      <c r="U436" s="64"/>
    </row>
    <row r="437" spans="2:21" s="65" customFormat="1" ht="12.75">
      <c r="B437" s="10" t="s">
        <v>202</v>
      </c>
      <c r="C437" s="87" t="s">
        <v>7</v>
      </c>
      <c r="D437" s="7" t="s">
        <v>70</v>
      </c>
      <c r="E437" s="8" t="s">
        <v>315</v>
      </c>
      <c r="F437" s="8" t="s">
        <v>325</v>
      </c>
      <c r="G437" s="9" t="s">
        <v>203</v>
      </c>
      <c r="H437" s="16"/>
      <c r="I437" s="11">
        <v>233333.34</v>
      </c>
      <c r="J437" s="12">
        <v>0</v>
      </c>
      <c r="K437" s="88">
        <f t="shared" si="14"/>
        <v>233333.34</v>
      </c>
      <c r="L437" s="89"/>
      <c r="M437" s="63" t="str">
        <f t="shared" si="15"/>
        <v>000110105000S5280622</v>
      </c>
      <c r="N437" s="64"/>
      <c r="O437" s="64"/>
      <c r="P437" s="64"/>
      <c r="Q437" s="64"/>
      <c r="R437" s="64"/>
      <c r="S437" s="64"/>
      <c r="T437" s="64"/>
      <c r="U437" s="64"/>
    </row>
    <row r="438" spans="2:21" s="65" customFormat="1" ht="12.75">
      <c r="B438" s="10" t="s">
        <v>319</v>
      </c>
      <c r="C438" s="87" t="s">
        <v>7</v>
      </c>
      <c r="D438" s="7" t="s">
        <v>70</v>
      </c>
      <c r="E438" s="8" t="s">
        <v>315</v>
      </c>
      <c r="F438" s="8" t="s">
        <v>130</v>
      </c>
      <c r="G438" s="9" t="s">
        <v>317</v>
      </c>
      <c r="H438" s="16"/>
      <c r="I438" s="11">
        <v>170000</v>
      </c>
      <c r="J438" s="12">
        <v>58000</v>
      </c>
      <c r="K438" s="88">
        <f t="shared" si="14"/>
        <v>112000</v>
      </c>
      <c r="L438" s="89"/>
      <c r="M438" s="63" t="str">
        <f t="shared" si="15"/>
        <v>00011019300029990113</v>
      </c>
      <c r="N438" s="64"/>
      <c r="O438" s="64"/>
      <c r="P438" s="64"/>
      <c r="Q438" s="64"/>
      <c r="R438" s="64"/>
      <c r="S438" s="64"/>
      <c r="T438" s="64"/>
      <c r="U438" s="64"/>
    </row>
    <row r="439" spans="2:21" s="65" customFormat="1" ht="12.75">
      <c r="B439" s="10" t="s">
        <v>90</v>
      </c>
      <c r="C439" s="87" t="s">
        <v>7</v>
      </c>
      <c r="D439" s="7" t="s">
        <v>70</v>
      </c>
      <c r="E439" s="8" t="s">
        <v>315</v>
      </c>
      <c r="F439" s="8" t="s">
        <v>130</v>
      </c>
      <c r="G439" s="9" t="s">
        <v>91</v>
      </c>
      <c r="H439" s="16"/>
      <c r="I439" s="11">
        <v>220000</v>
      </c>
      <c r="J439" s="12">
        <v>127836</v>
      </c>
      <c r="K439" s="88">
        <f>IF(IF(I439="",0,I439)=0,0,(IF(I439&gt;0,IF(J439&gt;I439,0,I439-J439),IF(J439&gt;I439,I439-J439,0))))</f>
        <v>92164</v>
      </c>
      <c r="L439" s="89"/>
      <c r="M439" s="63" t="str">
        <f aca="true" t="shared" si="16" ref="M439:M450">IF(D439="","000",D439)&amp;IF(E439="","0000",E439)&amp;IF(F439="","0000000000",F439)&amp;IF(G439="","000",G439)&amp;H439</f>
        <v>00011019300029990244</v>
      </c>
      <c r="N439" s="64"/>
      <c r="O439" s="64"/>
      <c r="P439" s="64"/>
      <c r="Q439" s="64"/>
      <c r="R439" s="64"/>
      <c r="S439" s="64"/>
      <c r="T439" s="64"/>
      <c r="U439" s="64"/>
    </row>
    <row r="440" spans="2:21" s="65" customFormat="1" ht="45">
      <c r="B440" s="10" t="s">
        <v>209</v>
      </c>
      <c r="C440" s="87" t="s">
        <v>7</v>
      </c>
      <c r="D440" s="7" t="s">
        <v>70</v>
      </c>
      <c r="E440" s="8" t="s">
        <v>315</v>
      </c>
      <c r="F440" s="8" t="s">
        <v>134</v>
      </c>
      <c r="G440" s="9" t="s">
        <v>210</v>
      </c>
      <c r="H440" s="16"/>
      <c r="I440" s="11">
        <v>1742400</v>
      </c>
      <c r="J440" s="12">
        <v>1025280</v>
      </c>
      <c r="K440" s="88">
        <f>IF(IF(I440="",0,I440)=0,0,(IF(I440&gt;0,IF(J440&gt;I440,0,I440-J440),IF(J440&gt;I440,I440-J440,0))))</f>
        <v>717120</v>
      </c>
      <c r="L440" s="89"/>
      <c r="M440" s="63" t="str">
        <f t="shared" si="16"/>
        <v>00011019300072300621</v>
      </c>
      <c r="N440" s="64"/>
      <c r="O440" s="64"/>
      <c r="P440" s="64"/>
      <c r="Q440" s="64"/>
      <c r="R440" s="64"/>
      <c r="S440" s="64"/>
      <c r="T440" s="64"/>
      <c r="U440" s="64"/>
    </row>
    <row r="441" spans="2:21" s="65" customFormat="1" ht="45">
      <c r="B441" s="10" t="s">
        <v>209</v>
      </c>
      <c r="C441" s="87" t="s">
        <v>7</v>
      </c>
      <c r="D441" s="7" t="s">
        <v>70</v>
      </c>
      <c r="E441" s="8" t="s">
        <v>315</v>
      </c>
      <c r="F441" s="8" t="s">
        <v>135</v>
      </c>
      <c r="G441" s="9" t="s">
        <v>210</v>
      </c>
      <c r="H441" s="16"/>
      <c r="I441" s="11">
        <v>435600</v>
      </c>
      <c r="J441" s="12">
        <v>254320</v>
      </c>
      <c r="K441" s="88">
        <f>IF(IF(I441="",0,I441)=0,0,(IF(I441&gt;0,IF(J441&gt;I441,0,I441-J441),IF(J441&gt;I441,I441-J441,0))))</f>
        <v>181280</v>
      </c>
      <c r="L441" s="89"/>
      <c r="M441" s="63" t="str">
        <f t="shared" si="16"/>
        <v>000110193000S2300621</v>
      </c>
      <c r="N441" s="64"/>
      <c r="O441" s="64"/>
      <c r="P441" s="64"/>
      <c r="Q441" s="64"/>
      <c r="R441" s="64"/>
      <c r="S441" s="64"/>
      <c r="T441" s="64"/>
      <c r="U441" s="64"/>
    </row>
    <row r="442" spans="2:21" s="65" customFormat="1" ht="12.75">
      <c r="B442" s="10" t="s">
        <v>202</v>
      </c>
      <c r="C442" s="87" t="s">
        <v>7</v>
      </c>
      <c r="D442" s="7" t="s">
        <v>70</v>
      </c>
      <c r="E442" s="8" t="s">
        <v>327</v>
      </c>
      <c r="F442" s="8" t="s">
        <v>326</v>
      </c>
      <c r="G442" s="9" t="s">
        <v>203</v>
      </c>
      <c r="H442" s="16"/>
      <c r="I442" s="11">
        <v>131600</v>
      </c>
      <c r="J442" s="12">
        <v>0</v>
      </c>
      <c r="K442" s="88">
        <f>IF(IF(I442="",0,I442)=0,0,(IF(I442&gt;0,IF(J442&gt;I442,0,I442-J442),IF(J442&gt;I442,I442-J442,0))))</f>
        <v>131600</v>
      </c>
      <c r="L442" s="89"/>
      <c r="M442" s="63" t="str">
        <f t="shared" si="16"/>
        <v>00011020240024070622</v>
      </c>
      <c r="N442" s="64"/>
      <c r="O442" s="64"/>
      <c r="P442" s="64"/>
      <c r="Q442" s="64"/>
      <c r="R442" s="64"/>
      <c r="S442" s="64"/>
      <c r="T442" s="64"/>
      <c r="U442" s="64"/>
    </row>
    <row r="443" spans="2:21" s="65" customFormat="1" ht="22.5">
      <c r="B443" s="10" t="s">
        <v>173</v>
      </c>
      <c r="C443" s="87" t="s">
        <v>7</v>
      </c>
      <c r="D443" s="7" t="s">
        <v>70</v>
      </c>
      <c r="E443" s="8" t="s">
        <v>327</v>
      </c>
      <c r="F443" s="8" t="s">
        <v>328</v>
      </c>
      <c r="G443" s="9" t="s">
        <v>174</v>
      </c>
      <c r="H443" s="16"/>
      <c r="I443" s="11">
        <v>2500000</v>
      </c>
      <c r="J443" s="12">
        <v>0</v>
      </c>
      <c r="K443" s="88">
        <f>IF(IF(I443="",0,I443)=0,0,(IF(I443&gt;0,IF(J443&gt;I443,0,I443-J443),IF(J443&gt;I443,I443-J443,0))))</f>
        <v>2500000</v>
      </c>
      <c r="L443" s="89"/>
      <c r="M443" s="63" t="str">
        <f t="shared" si="16"/>
        <v>00011020500024070243</v>
      </c>
      <c r="N443" s="64"/>
      <c r="O443" s="64"/>
      <c r="P443" s="64"/>
      <c r="Q443" s="64"/>
      <c r="R443" s="64"/>
      <c r="S443" s="64"/>
      <c r="T443" s="64"/>
      <c r="U443" s="64"/>
    </row>
    <row r="444" spans="2:21" s="65" customFormat="1" ht="12.75">
      <c r="B444" s="10" t="s">
        <v>202</v>
      </c>
      <c r="C444" s="87" t="s">
        <v>7</v>
      </c>
      <c r="D444" s="7" t="s">
        <v>70</v>
      </c>
      <c r="E444" s="8" t="s">
        <v>327</v>
      </c>
      <c r="F444" s="8" t="s">
        <v>328</v>
      </c>
      <c r="G444" s="9" t="s">
        <v>203</v>
      </c>
      <c r="H444" s="16"/>
      <c r="I444" s="11">
        <v>485000</v>
      </c>
      <c r="J444" s="12">
        <v>410000</v>
      </c>
      <c r="K444" s="88">
        <f>IF(IF(I444="",0,I444)=0,0,(IF(I444&gt;0,IF(J444&gt;I444,0,I444-J444),IF(J444&gt;I444,I444-J444,0))))</f>
        <v>75000</v>
      </c>
      <c r="L444" s="89"/>
      <c r="M444" s="63" t="str">
        <f t="shared" si="16"/>
        <v>00011020500024070622</v>
      </c>
      <c r="N444" s="64"/>
      <c r="O444" s="64"/>
      <c r="P444" s="64"/>
      <c r="Q444" s="64"/>
      <c r="R444" s="64"/>
      <c r="S444" s="64"/>
      <c r="T444" s="64"/>
      <c r="U444" s="64"/>
    </row>
    <row r="445" spans="2:21" s="65" customFormat="1" ht="12.75">
      <c r="B445" s="10" t="s">
        <v>90</v>
      </c>
      <c r="C445" s="87" t="s">
        <v>7</v>
      </c>
      <c r="D445" s="7" t="s">
        <v>70</v>
      </c>
      <c r="E445" s="8" t="s">
        <v>327</v>
      </c>
      <c r="F445" s="8" t="s">
        <v>329</v>
      </c>
      <c r="G445" s="9" t="s">
        <v>91</v>
      </c>
      <c r="H445" s="16"/>
      <c r="I445" s="11">
        <v>1365000</v>
      </c>
      <c r="J445" s="12">
        <v>0</v>
      </c>
      <c r="K445" s="88">
        <f>IF(IF(I445="",0,I445)=0,0,(IF(I445&gt;0,IF(J445&gt;I445,0,I445-J445),IF(J445&gt;I445,I445-J445,0))))</f>
        <v>1365000</v>
      </c>
      <c r="L445" s="89"/>
      <c r="M445" s="63" t="str">
        <f t="shared" si="16"/>
        <v>00011020500075250244</v>
      </c>
      <c r="N445" s="64"/>
      <c r="O445" s="64"/>
      <c r="P445" s="64"/>
      <c r="Q445" s="64"/>
      <c r="R445" s="64"/>
      <c r="S445" s="64"/>
      <c r="T445" s="64"/>
      <c r="U445" s="64"/>
    </row>
    <row r="446" spans="2:21" s="65" customFormat="1" ht="12.75">
      <c r="B446" s="10" t="s">
        <v>333</v>
      </c>
      <c r="C446" s="87" t="s">
        <v>7</v>
      </c>
      <c r="D446" s="7" t="s">
        <v>70</v>
      </c>
      <c r="E446" s="8" t="s">
        <v>332</v>
      </c>
      <c r="F446" s="8" t="s">
        <v>331</v>
      </c>
      <c r="G446" s="9" t="s">
        <v>330</v>
      </c>
      <c r="H446" s="16"/>
      <c r="I446" s="11">
        <v>726107</v>
      </c>
      <c r="J446" s="12">
        <v>0</v>
      </c>
      <c r="K446" s="88">
        <f>IF(IF(I446="",0,I446)=0,0,(IF(I446&gt;0,IF(J446&gt;I446,0,I446-J446),IF(J446&gt;I446,I446-J446,0))))</f>
        <v>726107</v>
      </c>
      <c r="L446" s="89"/>
      <c r="M446" s="63" t="str">
        <f t="shared" si="16"/>
        <v>00013019900000090730</v>
      </c>
      <c r="N446" s="64"/>
      <c r="O446" s="64"/>
      <c r="P446" s="64"/>
      <c r="Q446" s="64"/>
      <c r="R446" s="64"/>
      <c r="S446" s="64"/>
      <c r="T446" s="64"/>
      <c r="U446" s="64"/>
    </row>
    <row r="447" spans="2:21" s="65" customFormat="1" ht="12.75">
      <c r="B447" s="10" t="s">
        <v>337</v>
      </c>
      <c r="C447" s="87" t="s">
        <v>7</v>
      </c>
      <c r="D447" s="7" t="s">
        <v>70</v>
      </c>
      <c r="E447" s="8" t="s">
        <v>336</v>
      </c>
      <c r="F447" s="8" t="s">
        <v>335</v>
      </c>
      <c r="G447" s="9" t="s">
        <v>334</v>
      </c>
      <c r="H447" s="16"/>
      <c r="I447" s="11">
        <v>49311300</v>
      </c>
      <c r="J447" s="12">
        <v>22091500</v>
      </c>
      <c r="K447" s="88">
        <f>IF(IF(I447="",0,I447)=0,0,(IF(I447&gt;0,IF(J447&gt;I447,0,I447-J447),IF(J447&gt;I447,I447-J447,0))))</f>
        <v>27219800</v>
      </c>
      <c r="L447" s="89"/>
      <c r="M447" s="63" t="str">
        <f t="shared" si="16"/>
        <v>00014019300070100511</v>
      </c>
      <c r="N447" s="64"/>
      <c r="O447" s="64"/>
      <c r="P447" s="64"/>
      <c r="Q447" s="64"/>
      <c r="R447" s="64"/>
      <c r="S447" s="64"/>
      <c r="T447" s="64"/>
      <c r="U447" s="64"/>
    </row>
    <row r="448" spans="2:21" s="65" customFormat="1" ht="12.75">
      <c r="B448" s="10" t="s">
        <v>125</v>
      </c>
      <c r="C448" s="87" t="s">
        <v>7</v>
      </c>
      <c r="D448" s="7" t="s">
        <v>70</v>
      </c>
      <c r="E448" s="8" t="s">
        <v>339</v>
      </c>
      <c r="F448" s="8" t="s">
        <v>338</v>
      </c>
      <c r="G448" s="9" t="s">
        <v>127</v>
      </c>
      <c r="H448" s="16"/>
      <c r="I448" s="11">
        <v>1000000</v>
      </c>
      <c r="J448" s="12">
        <v>1000000</v>
      </c>
      <c r="K448" s="88">
        <f>IF(IF(I448="",0,I448)=0,0,(IF(I448&gt;0,IF(J448&gt;I448,0,I448-J448),IF(J448&gt;I448,I448-J448,0))))</f>
        <v>0</v>
      </c>
      <c r="L448" s="89"/>
      <c r="M448" s="63" t="str">
        <f t="shared" si="16"/>
        <v>00014039300021500540</v>
      </c>
      <c r="N448" s="64"/>
      <c r="O448" s="64"/>
      <c r="P448" s="64"/>
      <c r="Q448" s="64"/>
      <c r="R448" s="64"/>
      <c r="S448" s="64"/>
      <c r="T448" s="64"/>
      <c r="U448" s="64"/>
    </row>
    <row r="449" spans="2:21" s="65" customFormat="1" ht="12.75">
      <c r="B449" s="10" t="s">
        <v>125</v>
      </c>
      <c r="C449" s="87" t="s">
        <v>7</v>
      </c>
      <c r="D449" s="7" t="s">
        <v>70</v>
      </c>
      <c r="E449" s="8" t="s">
        <v>339</v>
      </c>
      <c r="F449" s="8" t="s">
        <v>340</v>
      </c>
      <c r="G449" s="9" t="s">
        <v>127</v>
      </c>
      <c r="H449" s="16"/>
      <c r="I449" s="11">
        <v>1752000</v>
      </c>
      <c r="J449" s="12">
        <v>622750</v>
      </c>
      <c r="K449" s="88">
        <f>IF(IF(I449="",0,I449)=0,0,(IF(I449&gt;0,IF(J449&gt;I449,0,I449-J449),IF(J449&gt;I449,I449-J449,0))))</f>
        <v>1129250</v>
      </c>
      <c r="L449" s="89"/>
      <c r="M449" s="63" t="str">
        <f t="shared" si="16"/>
        <v>00014039300021700540</v>
      </c>
      <c r="N449" s="64"/>
      <c r="O449" s="64"/>
      <c r="P449" s="64"/>
      <c r="Q449" s="64"/>
      <c r="R449" s="64"/>
      <c r="S449" s="64"/>
      <c r="T449" s="64"/>
      <c r="U449" s="64"/>
    </row>
    <row r="450" spans="2:21" s="65" customFormat="1" ht="12.75">
      <c r="B450" s="10" t="s">
        <v>125</v>
      </c>
      <c r="C450" s="87" t="s">
        <v>7</v>
      </c>
      <c r="D450" s="7" t="s">
        <v>70</v>
      </c>
      <c r="E450" s="8" t="s">
        <v>339</v>
      </c>
      <c r="F450" s="8" t="s">
        <v>341</v>
      </c>
      <c r="G450" s="9" t="s">
        <v>127</v>
      </c>
      <c r="H450" s="16"/>
      <c r="I450" s="11">
        <v>29000000</v>
      </c>
      <c r="J450" s="12">
        <v>29000000</v>
      </c>
      <c r="K450" s="88">
        <f>IF(IF(I450="",0,I450)=0,0,(IF(I450&gt;0,IF(J450&gt;I450,0,I450-J450),IF(J450&gt;I450,I450-J450,0))))</f>
        <v>0</v>
      </c>
      <c r="L450" s="89"/>
      <c r="M450" s="63" t="str">
        <f t="shared" si="16"/>
        <v>00014039300021800540</v>
      </c>
      <c r="N450" s="64"/>
      <c r="O450" s="64"/>
      <c r="P450" s="64"/>
      <c r="Q450" s="64"/>
      <c r="R450" s="64"/>
      <c r="S450" s="64"/>
      <c r="T450" s="64"/>
      <c r="U450" s="64"/>
    </row>
    <row r="451" spans="2:12" ht="0.75" customHeight="1" thickBot="1">
      <c r="B451" s="90"/>
      <c r="C451" s="91"/>
      <c r="D451" s="68"/>
      <c r="E451" s="69"/>
      <c r="F451" s="69"/>
      <c r="G451" s="69"/>
      <c r="H451" s="70"/>
      <c r="I451" s="71"/>
      <c r="J451" s="72"/>
      <c r="K451" s="73"/>
      <c r="L451" s="74"/>
    </row>
    <row r="452" spans="2:12" ht="13.5" thickBot="1">
      <c r="B452" s="92"/>
      <c r="C452" s="92"/>
      <c r="D452" s="29"/>
      <c r="E452" s="29"/>
      <c r="F452" s="29"/>
      <c r="G452" s="29"/>
      <c r="H452" s="29"/>
      <c r="I452" s="93"/>
      <c r="J452" s="93"/>
      <c r="K452" s="93"/>
      <c r="L452" s="94"/>
    </row>
    <row r="453" spans="2:11" ht="28.5" customHeight="1" thickBot="1">
      <c r="B453" s="95" t="s">
        <v>18</v>
      </c>
      <c r="C453" s="96">
        <v>450</v>
      </c>
      <c r="D453" s="220" t="s">
        <v>17</v>
      </c>
      <c r="E453" s="221"/>
      <c r="F453" s="221"/>
      <c r="G453" s="222"/>
      <c r="H453" s="97"/>
      <c r="I453" s="98">
        <f>0-I461</f>
        <v>-105876146.75</v>
      </c>
      <c r="J453" s="98">
        <f>J16-J117</f>
        <v>36937083.69</v>
      </c>
      <c r="K453" s="99" t="s">
        <v>17</v>
      </c>
    </row>
    <row r="454" spans="2:11" ht="12.75">
      <c r="B454" s="92"/>
      <c r="C454" s="100"/>
      <c r="D454" s="29"/>
      <c r="E454" s="29"/>
      <c r="F454" s="29"/>
      <c r="G454" s="29"/>
      <c r="H454" s="29"/>
      <c r="I454" s="29"/>
      <c r="J454" s="29"/>
      <c r="K454" s="29"/>
    </row>
    <row r="455" spans="2:12" ht="15">
      <c r="B455" s="201" t="s">
        <v>31</v>
      </c>
      <c r="C455" s="201"/>
      <c r="D455" s="201"/>
      <c r="E455" s="201"/>
      <c r="F455" s="201"/>
      <c r="G455" s="201"/>
      <c r="H455" s="201"/>
      <c r="I455" s="201"/>
      <c r="J455" s="201"/>
      <c r="K455" s="201"/>
      <c r="L455" s="78"/>
    </row>
    <row r="456" spans="2:12" ht="12.75">
      <c r="B456" s="37"/>
      <c r="C456" s="101"/>
      <c r="D456" s="38"/>
      <c r="E456" s="38"/>
      <c r="F456" s="38"/>
      <c r="G456" s="38"/>
      <c r="H456" s="38"/>
      <c r="I456" s="39"/>
      <c r="J456" s="39"/>
      <c r="K456" s="102" t="s">
        <v>27</v>
      </c>
      <c r="L456" s="103"/>
    </row>
    <row r="457" spans="2:12" ht="16.5" customHeight="1">
      <c r="B457" s="204" t="s">
        <v>38</v>
      </c>
      <c r="C457" s="203" t="s">
        <v>39</v>
      </c>
      <c r="D457" s="166" t="s">
        <v>44</v>
      </c>
      <c r="E457" s="167"/>
      <c r="F457" s="167"/>
      <c r="G457" s="168"/>
      <c r="H457" s="178"/>
      <c r="I457" s="203" t="s">
        <v>41</v>
      </c>
      <c r="J457" s="203" t="s">
        <v>23</v>
      </c>
      <c r="K457" s="205" t="s">
        <v>42</v>
      </c>
      <c r="L457" s="42"/>
    </row>
    <row r="458" spans="2:12" ht="16.5" customHeight="1">
      <c r="B458" s="204"/>
      <c r="C458" s="203"/>
      <c r="D458" s="169"/>
      <c r="E458" s="170"/>
      <c r="F458" s="170"/>
      <c r="G458" s="171"/>
      <c r="H458" s="179"/>
      <c r="I458" s="203"/>
      <c r="J458" s="203"/>
      <c r="K458" s="205"/>
      <c r="L458" s="42"/>
    </row>
    <row r="459" spans="2:12" ht="16.5" customHeight="1">
      <c r="B459" s="204"/>
      <c r="C459" s="203"/>
      <c r="D459" s="172"/>
      <c r="E459" s="173"/>
      <c r="F459" s="173"/>
      <c r="G459" s="174"/>
      <c r="H459" s="180"/>
      <c r="I459" s="203"/>
      <c r="J459" s="203"/>
      <c r="K459" s="205"/>
      <c r="L459" s="42"/>
    </row>
    <row r="460" spans="2:12" ht="13.5" thickBot="1">
      <c r="B460" s="43">
        <v>1</v>
      </c>
      <c r="C460" s="80">
        <v>2</v>
      </c>
      <c r="D460" s="175">
        <v>3</v>
      </c>
      <c r="E460" s="176"/>
      <c r="F460" s="176"/>
      <c r="G460" s="177"/>
      <c r="H460" s="45"/>
      <c r="I460" s="81" t="s">
        <v>2</v>
      </c>
      <c r="J460" s="81" t="s">
        <v>25</v>
      </c>
      <c r="K460" s="82" t="s">
        <v>26</v>
      </c>
      <c r="L460" s="48"/>
    </row>
    <row r="461" spans="2:11" ht="12.75" customHeight="1">
      <c r="B461" s="104" t="s">
        <v>32</v>
      </c>
      <c r="C461" s="50" t="s">
        <v>8</v>
      </c>
      <c r="D461" s="181" t="s">
        <v>17</v>
      </c>
      <c r="E461" s="182"/>
      <c r="F461" s="182"/>
      <c r="G461" s="183"/>
      <c r="H461" s="51"/>
      <c r="I461" s="105">
        <f>I463+I469+I473</f>
        <v>105876146.75</v>
      </c>
      <c r="J461" s="105">
        <f>J463+J469+J473</f>
        <v>-36937083.69</v>
      </c>
      <c r="K461" s="106">
        <f>K463+K469+K473</f>
        <v>142813230.44</v>
      </c>
    </row>
    <row r="462" spans="2:11" ht="12.75" customHeight="1">
      <c r="B462" s="107" t="s">
        <v>11</v>
      </c>
      <c r="C462" s="108"/>
      <c r="D462" s="184"/>
      <c r="E462" s="185"/>
      <c r="F462" s="185"/>
      <c r="G462" s="186"/>
      <c r="H462" s="109"/>
      <c r="I462" s="110"/>
      <c r="J462" s="111"/>
      <c r="K462" s="112"/>
    </row>
    <row r="463" spans="2:11" ht="12.75" customHeight="1">
      <c r="B463" s="107" t="s">
        <v>33</v>
      </c>
      <c r="C463" s="113" t="s">
        <v>12</v>
      </c>
      <c r="D463" s="187" t="s">
        <v>17</v>
      </c>
      <c r="E463" s="188"/>
      <c r="F463" s="188"/>
      <c r="G463" s="189"/>
      <c r="H463" s="114"/>
      <c r="I463" s="52">
        <v>46981700</v>
      </c>
      <c r="J463" s="52">
        <v>45000000</v>
      </c>
      <c r="K463" s="115">
        <v>1981700</v>
      </c>
    </row>
    <row r="464" spans="2:11" ht="12.75" customHeight="1">
      <c r="B464" s="107" t="s">
        <v>10</v>
      </c>
      <c r="C464" s="55"/>
      <c r="D464" s="198"/>
      <c r="E464" s="199"/>
      <c r="F464" s="199"/>
      <c r="G464" s="200"/>
      <c r="H464" s="116"/>
      <c r="I464" s="117"/>
      <c r="J464" s="118"/>
      <c r="K464" s="119"/>
    </row>
    <row r="465" spans="2:21" s="65" customFormat="1" ht="22.5">
      <c r="B465" s="13" t="s">
        <v>74</v>
      </c>
      <c r="C465" s="60" t="s">
        <v>12</v>
      </c>
      <c r="D465" s="5" t="s">
        <v>70</v>
      </c>
      <c r="E465" s="165" t="s">
        <v>75</v>
      </c>
      <c r="F465" s="160"/>
      <c r="G465" s="161"/>
      <c r="H465" s="15"/>
      <c r="I465" s="2">
        <v>55000000</v>
      </c>
      <c r="J465" s="3">
        <v>0</v>
      </c>
      <c r="K465" s="61">
        <f>IF(IF(I465="",0,I465)=0,0,(IF(I465&gt;0,IF(J465&gt;I465,0,I465-J465),IF(J465&gt;I465,I465-J465,0))))</f>
        <v>55000000</v>
      </c>
      <c r="L465" s="121"/>
      <c r="M465" s="63" t="str">
        <f>IF(D465="","000",D465)&amp;IF(E465="","00000000000000000",E465)</f>
        <v>00001020000050000710</v>
      </c>
      <c r="N465" s="64"/>
      <c r="O465" s="64"/>
      <c r="P465" s="64"/>
      <c r="Q465" s="64"/>
      <c r="R465" s="64"/>
      <c r="S465" s="64"/>
      <c r="T465" s="64"/>
      <c r="U465" s="64"/>
    </row>
    <row r="466" spans="2:21" s="65" customFormat="1" ht="45">
      <c r="B466" s="13" t="s">
        <v>76</v>
      </c>
      <c r="C466" s="60" t="s">
        <v>12</v>
      </c>
      <c r="D466" s="5" t="s">
        <v>70</v>
      </c>
      <c r="E466" s="165" t="s">
        <v>77</v>
      </c>
      <c r="F466" s="160"/>
      <c r="G466" s="161"/>
      <c r="H466" s="15"/>
      <c r="I466" s="2">
        <v>45000000</v>
      </c>
      <c r="J466" s="3">
        <v>45000000</v>
      </c>
      <c r="K466" s="61">
        <f>IF(IF(I466="",0,I466)=0,0,(IF(I466&gt;0,IF(J466&gt;I466,0,I466-J466),IF(J466&gt;I466,I466-J466,0))))</f>
        <v>0</v>
      </c>
      <c r="L466" s="121"/>
      <c r="M466" s="63" t="str">
        <f>IF(D466="","000",D466)&amp;IF(E466="","00000000000000000",E466)</f>
        <v>00001030100050000710</v>
      </c>
      <c r="N466" s="64"/>
      <c r="O466" s="64"/>
      <c r="P466" s="64"/>
      <c r="Q466" s="64"/>
      <c r="R466" s="64"/>
      <c r="S466" s="64"/>
      <c r="T466" s="64"/>
      <c r="U466" s="64"/>
    </row>
    <row r="467" spans="2:21" s="65" customFormat="1" ht="33.75">
      <c r="B467" s="13" t="s">
        <v>79</v>
      </c>
      <c r="C467" s="60" t="s">
        <v>12</v>
      </c>
      <c r="D467" s="5" t="s">
        <v>70</v>
      </c>
      <c r="E467" s="165" t="s">
        <v>78</v>
      </c>
      <c r="F467" s="160"/>
      <c r="G467" s="161"/>
      <c r="H467" s="15"/>
      <c r="I467" s="2">
        <v>-53018300</v>
      </c>
      <c r="J467" s="3">
        <v>0</v>
      </c>
      <c r="K467" s="61">
        <f>IF(IF(I467="",0,I467)=0,0,(IF(I467&gt;0,IF(J467&gt;I467,0,I467-J467),IF(J467&gt;I467,I467-J467,0))))</f>
        <v>-53018300</v>
      </c>
      <c r="L467" s="121"/>
      <c r="M467" s="63" t="str">
        <f>IF(D467="","000",D467)&amp;IF(E467="","00000000000000000",E467)</f>
        <v>00001030100050000810</v>
      </c>
      <c r="N467" s="64"/>
      <c r="O467" s="64"/>
      <c r="P467" s="64"/>
      <c r="Q467" s="64"/>
      <c r="R467" s="64"/>
      <c r="S467" s="64"/>
      <c r="T467" s="64"/>
      <c r="U467" s="64"/>
    </row>
    <row r="468" spans="2:12" ht="6" customHeight="1" hidden="1">
      <c r="B468" s="120"/>
      <c r="C468" s="122"/>
      <c r="D468" s="123"/>
      <c r="E468" s="195"/>
      <c r="F468" s="196"/>
      <c r="G468" s="196"/>
      <c r="H468" s="197"/>
      <c r="I468" s="124"/>
      <c r="J468" s="125"/>
      <c r="K468" s="126"/>
      <c r="L468" s="127"/>
    </row>
    <row r="469" spans="2:11" ht="12.75" customHeight="1">
      <c r="B469" s="107" t="s">
        <v>34</v>
      </c>
      <c r="C469" s="55" t="s">
        <v>13</v>
      </c>
      <c r="D469" s="217" t="s">
        <v>17</v>
      </c>
      <c r="E469" s="218"/>
      <c r="F469" s="218"/>
      <c r="G469" s="219"/>
      <c r="H469" s="116"/>
      <c r="I469" s="52">
        <v>0</v>
      </c>
      <c r="J469" s="52">
        <v>0</v>
      </c>
      <c r="K469" s="14">
        <v>0</v>
      </c>
    </row>
    <row r="470" spans="2:11" ht="12.75" customHeight="1">
      <c r="B470" s="107" t="s">
        <v>10</v>
      </c>
      <c r="C470" s="55"/>
      <c r="D470" s="198"/>
      <c r="E470" s="199"/>
      <c r="F470" s="199"/>
      <c r="G470" s="200"/>
      <c r="H470" s="116"/>
      <c r="I470" s="117"/>
      <c r="J470" s="118"/>
      <c r="K470" s="119"/>
    </row>
    <row r="471" spans="2:21" s="65" customFormat="1" ht="12.75">
      <c r="B471" s="149"/>
      <c r="C471" s="150" t="s">
        <v>13</v>
      </c>
      <c r="D471" s="151"/>
      <c r="E471" s="214"/>
      <c r="F471" s="215"/>
      <c r="G471" s="216"/>
      <c r="H471" s="152"/>
      <c r="I471" s="153"/>
      <c r="J471" s="154"/>
      <c r="K471" s="155">
        <f>IF(IF(I471="",0,I471)=0,0,(IF(I471&gt;0,IF(J471&gt;I471,0,I471-J471),IF(J471&gt;I471,I471-J471,0))))</f>
        <v>0</v>
      </c>
      <c r="L471" s="156"/>
      <c r="M471" s="157" t="str">
        <f>IF(D471="","000",D471)&amp;IF(E471="","00000000000000000",E471)</f>
        <v>00000000000000000000</v>
      </c>
      <c r="N471" s="158"/>
      <c r="O471" s="158"/>
      <c r="P471" s="158"/>
      <c r="Q471" s="158"/>
      <c r="R471" s="158"/>
      <c r="S471" s="158"/>
      <c r="T471" s="158"/>
      <c r="U471" s="158"/>
    </row>
    <row r="472" spans="2:12" ht="6" customHeight="1" hidden="1">
      <c r="B472" s="120"/>
      <c r="C472" s="60"/>
      <c r="D472" s="123"/>
      <c r="E472" s="195"/>
      <c r="F472" s="196"/>
      <c r="G472" s="196"/>
      <c r="H472" s="197"/>
      <c r="I472" s="124"/>
      <c r="J472" s="125"/>
      <c r="K472" s="126"/>
      <c r="L472" s="127"/>
    </row>
    <row r="473" spans="2:11" ht="12.75" customHeight="1">
      <c r="B473" s="107" t="s">
        <v>16</v>
      </c>
      <c r="C473" s="55" t="s">
        <v>9</v>
      </c>
      <c r="D473" s="211" t="s">
        <v>52</v>
      </c>
      <c r="E473" s="212"/>
      <c r="F473" s="212"/>
      <c r="G473" s="213"/>
      <c r="H473" s="128"/>
      <c r="I473" s="52">
        <v>58894446.75</v>
      </c>
      <c r="J473" s="52">
        <v>-81937083.69</v>
      </c>
      <c r="K473" s="14">
        <f>IF(IF(I473="",0,I473)=0,0,(IF(I473&gt;0,IF(J473&gt;I473,0,I473-J473),IF(J473&gt;I473,I473-J473,0))))</f>
        <v>140831530.44</v>
      </c>
    </row>
    <row r="474" spans="2:11" ht="22.5">
      <c r="B474" s="107" t="s">
        <v>53</v>
      </c>
      <c r="C474" s="55" t="s">
        <v>9</v>
      </c>
      <c r="D474" s="211" t="s">
        <v>54</v>
      </c>
      <c r="E474" s="212"/>
      <c r="F474" s="212"/>
      <c r="G474" s="213"/>
      <c r="H474" s="128"/>
      <c r="I474" s="52">
        <v>58894446.75</v>
      </c>
      <c r="J474" s="52">
        <v>-81937083.69</v>
      </c>
      <c r="K474" s="14">
        <f>IF(IF(I474="",0,I474)=0,0,(IF(I474&gt;0,IF(J474&gt;I474,0,I474-J474),IF(J474&gt;I474,I474-J474,0))))</f>
        <v>140831530.44</v>
      </c>
    </row>
    <row r="475" spans="2:11" ht="35.25" customHeight="1">
      <c r="B475" s="107" t="s">
        <v>56</v>
      </c>
      <c r="C475" s="55" t="s">
        <v>9</v>
      </c>
      <c r="D475" s="211" t="s">
        <v>55</v>
      </c>
      <c r="E475" s="212"/>
      <c r="F475" s="212"/>
      <c r="G475" s="213"/>
      <c r="H475" s="128"/>
      <c r="I475" s="52">
        <v>0</v>
      </c>
      <c r="J475" s="52">
        <v>0</v>
      </c>
      <c r="K475" s="14">
        <f>IF(IF(I475="",0,I475)=0,0,(IF(I475&gt;0,IF(J475&gt;I475,0,I475-J475),IF(J475&gt;I475,I475-J475,0))))</f>
        <v>0</v>
      </c>
    </row>
    <row r="476" spans="2:13" ht="22.5">
      <c r="B476" s="147" t="s">
        <v>73</v>
      </c>
      <c r="C476" s="129" t="s">
        <v>14</v>
      </c>
      <c r="D476" s="6" t="s">
        <v>70</v>
      </c>
      <c r="E476" s="162" t="s">
        <v>72</v>
      </c>
      <c r="F476" s="163"/>
      <c r="G476" s="164"/>
      <c r="H476" s="17"/>
      <c r="I476" s="1">
        <v>-1621899912.96</v>
      </c>
      <c r="J476" s="1">
        <v>-737295856.65</v>
      </c>
      <c r="K476" s="130" t="s">
        <v>17</v>
      </c>
      <c r="L476" s="131"/>
      <c r="M476" s="132" t="str">
        <f>IF(D476="","000",D476)&amp;IF(E476="","00000000000000000",E476)</f>
        <v>00001050201050000510</v>
      </c>
    </row>
    <row r="477" spans="2:13" ht="22.5">
      <c r="B477" s="147" t="s">
        <v>69</v>
      </c>
      <c r="C477" s="129" t="s">
        <v>15</v>
      </c>
      <c r="D477" s="6" t="s">
        <v>70</v>
      </c>
      <c r="E477" s="162" t="s">
        <v>71</v>
      </c>
      <c r="F477" s="163"/>
      <c r="G477" s="164"/>
      <c r="H477" s="17"/>
      <c r="I477" s="4">
        <v>1680794359.71</v>
      </c>
      <c r="J477" s="4">
        <v>655358772.96</v>
      </c>
      <c r="K477" s="133" t="s">
        <v>17</v>
      </c>
      <c r="L477" s="134"/>
      <c r="M477" s="132" t="str">
        <f>IF(D477="","000",D477)&amp;IF(E477="","00000000000000000",E477)</f>
        <v>00001050201050000610</v>
      </c>
    </row>
    <row r="478" spans="2:12" ht="0.75" customHeight="1" thickBot="1">
      <c r="B478" s="92"/>
      <c r="C478" s="67"/>
      <c r="D478" s="135"/>
      <c r="E478" s="193"/>
      <c r="F478" s="193"/>
      <c r="G478" s="193"/>
      <c r="H478" s="202"/>
      <c r="I478" s="136"/>
      <c r="J478" s="136"/>
      <c r="K478" s="137"/>
      <c r="L478" s="21"/>
    </row>
    <row r="479" spans="2:13" ht="12.75">
      <c r="B479" s="92"/>
      <c r="C479" s="100"/>
      <c r="D479" s="29"/>
      <c r="E479" s="29"/>
      <c r="F479" s="29"/>
      <c r="G479" s="29"/>
      <c r="H479" s="29"/>
      <c r="I479" s="29"/>
      <c r="J479" s="29"/>
      <c r="K479" s="29"/>
      <c r="L479" s="138"/>
      <c r="M479" s="138"/>
    </row>
    <row r="480" spans="2:13" ht="21.75" customHeight="1">
      <c r="B480" s="139" t="s">
        <v>47</v>
      </c>
      <c r="C480" s="224" t="s">
        <v>524</v>
      </c>
      <c r="D480" s="224"/>
      <c r="E480" s="224"/>
      <c r="F480" s="100"/>
      <c r="G480" s="100"/>
      <c r="H480" s="29"/>
      <c r="I480" s="140" t="s">
        <v>49</v>
      </c>
      <c r="J480" s="141"/>
      <c r="K480" s="144" t="s">
        <v>525</v>
      </c>
      <c r="L480" s="138"/>
      <c r="M480" s="138"/>
    </row>
    <row r="481" spans="2:13" ht="12.75">
      <c r="B481" s="24" t="s">
        <v>45</v>
      </c>
      <c r="C481" s="223" t="s">
        <v>46</v>
      </c>
      <c r="D481" s="223"/>
      <c r="E481" s="223"/>
      <c r="F481" s="100"/>
      <c r="G481" s="100"/>
      <c r="H481" s="29"/>
      <c r="I481" s="29"/>
      <c r="J481" s="142" t="s">
        <v>50</v>
      </c>
      <c r="K481" s="100" t="s">
        <v>46</v>
      </c>
      <c r="L481" s="138"/>
      <c r="M481" s="138"/>
    </row>
    <row r="482" spans="2:13" ht="12.75">
      <c r="B482" s="24"/>
      <c r="C482" s="100"/>
      <c r="D482" s="29"/>
      <c r="E482" s="29"/>
      <c r="F482" s="29"/>
      <c r="G482" s="29"/>
      <c r="H482" s="29"/>
      <c r="I482" s="29"/>
      <c r="J482" s="29"/>
      <c r="K482" s="29"/>
      <c r="L482" s="138"/>
      <c r="M482" s="138"/>
    </row>
    <row r="483" spans="2:13" ht="21.75" customHeight="1">
      <c r="B483" s="24" t="s">
        <v>48</v>
      </c>
      <c r="C483" s="225" t="s">
        <v>526</v>
      </c>
      <c r="D483" s="225"/>
      <c r="E483" s="225"/>
      <c r="F483" s="143"/>
      <c r="G483" s="143"/>
      <c r="H483" s="29"/>
      <c r="I483" s="29"/>
      <c r="J483" s="29"/>
      <c r="K483" s="29"/>
      <c r="L483" s="138"/>
      <c r="M483" s="138"/>
    </row>
    <row r="484" spans="2:13" ht="12.75">
      <c r="B484" s="24" t="s">
        <v>45</v>
      </c>
      <c r="C484" s="223" t="s">
        <v>46</v>
      </c>
      <c r="D484" s="223"/>
      <c r="E484" s="223"/>
      <c r="F484" s="100"/>
      <c r="G484" s="100"/>
      <c r="H484" s="29"/>
      <c r="I484" s="29"/>
      <c r="J484" s="29"/>
      <c r="K484" s="29"/>
      <c r="L484" s="138"/>
      <c r="M484" s="138"/>
    </row>
    <row r="485" spans="2:13" ht="12.75">
      <c r="B485" s="24"/>
      <c r="C485" s="100"/>
      <c r="D485" s="29"/>
      <c r="E485" s="29"/>
      <c r="F485" s="29"/>
      <c r="G485" s="29"/>
      <c r="H485" s="29"/>
      <c r="I485" s="29"/>
      <c r="J485" s="29"/>
      <c r="K485" s="29"/>
      <c r="L485" s="138"/>
      <c r="M485" s="138"/>
    </row>
    <row r="486" spans="2:13" ht="12.75">
      <c r="B486" s="24" t="s">
        <v>527</v>
      </c>
      <c r="C486" s="100"/>
      <c r="D486" s="29"/>
      <c r="E486" s="29"/>
      <c r="F486" s="29"/>
      <c r="G486" s="29"/>
      <c r="H486" s="29"/>
      <c r="I486" s="29"/>
      <c r="J486" s="29"/>
      <c r="K486" s="29"/>
      <c r="L486" s="138"/>
      <c r="M486" s="138"/>
    </row>
    <row r="487" spans="2:13" ht="12.75">
      <c r="B487" s="92"/>
      <c r="C487" s="100"/>
      <c r="D487" s="29"/>
      <c r="E487" s="29"/>
      <c r="F487" s="29"/>
      <c r="G487" s="29"/>
      <c r="H487" s="29"/>
      <c r="I487" s="29"/>
      <c r="J487" s="29"/>
      <c r="K487" s="29"/>
      <c r="L487" s="138"/>
      <c r="M487" s="138"/>
    </row>
    <row r="488" spans="12:13" ht="12.75">
      <c r="L488" s="138"/>
      <c r="M488" s="138"/>
    </row>
    <row r="489" spans="12:13" ht="12.75">
      <c r="L489" s="138"/>
      <c r="M489" s="138"/>
    </row>
    <row r="490" spans="12:13" ht="12.75">
      <c r="L490" s="138"/>
      <c r="M490" s="138"/>
    </row>
    <row r="491" spans="12:13" ht="12.75">
      <c r="L491" s="138"/>
      <c r="M491" s="138"/>
    </row>
    <row r="492" spans="12:13" ht="12.75">
      <c r="L492" s="138"/>
      <c r="M492" s="138"/>
    </row>
    <row r="493" spans="12:13" ht="12.75">
      <c r="L493" s="138"/>
      <c r="M493" s="138"/>
    </row>
  </sheetData>
  <sheetProtection/>
  <mergeCells count="151">
    <mergeCell ref="C484:E484"/>
    <mergeCell ref="C480:E480"/>
    <mergeCell ref="C483:E483"/>
    <mergeCell ref="C481:E481"/>
    <mergeCell ref="K12:K14"/>
    <mergeCell ref="I12:I14"/>
    <mergeCell ref="E471:G471"/>
    <mergeCell ref="D469:G469"/>
    <mergeCell ref="D470:G470"/>
    <mergeCell ref="D118:G118"/>
    <mergeCell ref="D453:G453"/>
    <mergeCell ref="K457:K459"/>
    <mergeCell ref="J457:J459"/>
    <mergeCell ref="B113:B115"/>
    <mergeCell ref="D116:G116"/>
    <mergeCell ref="D117:G117"/>
    <mergeCell ref="D473:G473"/>
    <mergeCell ref="B2:J2"/>
    <mergeCell ref="C6:I6"/>
    <mergeCell ref="C7:I7"/>
    <mergeCell ref="C4:E4"/>
    <mergeCell ref="H4:I4"/>
    <mergeCell ref="C12:C14"/>
    <mergeCell ref="B10:K10"/>
    <mergeCell ref="E472:H472"/>
    <mergeCell ref="E478:H478"/>
    <mergeCell ref="J12:J14"/>
    <mergeCell ref="B12:B14"/>
    <mergeCell ref="I113:I115"/>
    <mergeCell ref="C113:C115"/>
    <mergeCell ref="B111:K111"/>
    <mergeCell ref="K113:K115"/>
    <mergeCell ref="J113:J115"/>
    <mergeCell ref="D16:G16"/>
    <mergeCell ref="D17:G17"/>
    <mergeCell ref="D113:G115"/>
    <mergeCell ref="E109:H109"/>
    <mergeCell ref="E468:H468"/>
    <mergeCell ref="D464:G464"/>
    <mergeCell ref="B455:K455"/>
    <mergeCell ref="I457:I459"/>
    <mergeCell ref="B457:B459"/>
    <mergeCell ref="C457:C459"/>
    <mergeCell ref="H12:H14"/>
    <mergeCell ref="H113:H115"/>
    <mergeCell ref="H457:H459"/>
    <mergeCell ref="D461:G461"/>
    <mergeCell ref="D462:G462"/>
    <mergeCell ref="D463:G463"/>
    <mergeCell ref="E52:G52"/>
    <mergeCell ref="E53:G53"/>
    <mergeCell ref="D12:G14"/>
    <mergeCell ref="D15:G15"/>
    <mergeCell ref="E477:G477"/>
    <mergeCell ref="E476:G476"/>
    <mergeCell ref="E465:G465"/>
    <mergeCell ref="E466:G466"/>
    <mergeCell ref="E467:G467"/>
    <mergeCell ref="D457:G459"/>
    <mergeCell ref="D460:G460"/>
    <mergeCell ref="D474:G474"/>
    <mergeCell ref="D475:G475"/>
    <mergeCell ref="E22:G22"/>
    <mergeCell ref="E23:G23"/>
    <mergeCell ref="E24:G24"/>
    <mergeCell ref="E25:G25"/>
    <mergeCell ref="E18:G18"/>
    <mergeCell ref="E19:G19"/>
    <mergeCell ref="E20:G20"/>
    <mergeCell ref="E21:G21"/>
    <mergeCell ref="E30:G30"/>
    <mergeCell ref="E31:G31"/>
    <mergeCell ref="E32:G32"/>
    <mergeCell ref="E33:G33"/>
    <mergeCell ref="E26:G26"/>
    <mergeCell ref="E27:G27"/>
    <mergeCell ref="E28:G28"/>
    <mergeCell ref="E29:G29"/>
    <mergeCell ref="E38:G38"/>
    <mergeCell ref="E39:G39"/>
    <mergeCell ref="E40:G40"/>
    <mergeCell ref="E41:G41"/>
    <mergeCell ref="E34:G34"/>
    <mergeCell ref="E35:G35"/>
    <mergeCell ref="E36:G36"/>
    <mergeCell ref="E37:G37"/>
    <mergeCell ref="E47:G47"/>
    <mergeCell ref="E48:G48"/>
    <mergeCell ref="E49:G49"/>
    <mergeCell ref="E50:G50"/>
    <mergeCell ref="E42:G42"/>
    <mergeCell ref="E44:G44"/>
    <mergeCell ref="E45:G45"/>
    <mergeCell ref="E46:G46"/>
    <mergeCell ref="E43:G43"/>
    <mergeCell ref="E57:G57"/>
    <mergeCell ref="E58:G58"/>
    <mergeCell ref="E59:G59"/>
    <mergeCell ref="E60:G60"/>
    <mergeCell ref="E51:G51"/>
    <mergeCell ref="E54:G54"/>
    <mergeCell ref="E55:G55"/>
    <mergeCell ref="E56:G56"/>
    <mergeCell ref="E65:G65"/>
    <mergeCell ref="E66:G66"/>
    <mergeCell ref="E67:G67"/>
    <mergeCell ref="E68:G68"/>
    <mergeCell ref="E61:G61"/>
    <mergeCell ref="E62:G62"/>
    <mergeCell ref="E63:G63"/>
    <mergeCell ref="E64:G64"/>
    <mergeCell ref="E73:G73"/>
    <mergeCell ref="E74:G74"/>
    <mergeCell ref="E75:G75"/>
    <mergeCell ref="E76:G76"/>
    <mergeCell ref="E69:G69"/>
    <mergeCell ref="E70:G70"/>
    <mergeCell ref="E71:G71"/>
    <mergeCell ref="E72:G72"/>
    <mergeCell ref="E81:G81"/>
    <mergeCell ref="E82:G82"/>
    <mergeCell ref="E83:G83"/>
    <mergeCell ref="E84:G84"/>
    <mergeCell ref="E77:G77"/>
    <mergeCell ref="E78:G78"/>
    <mergeCell ref="E79:G79"/>
    <mergeCell ref="E80:G80"/>
    <mergeCell ref="E89:G89"/>
    <mergeCell ref="E90:G90"/>
    <mergeCell ref="E91:G91"/>
    <mergeCell ref="E92:G92"/>
    <mergeCell ref="E85:G85"/>
    <mergeCell ref="E86:G86"/>
    <mergeCell ref="E87:G87"/>
    <mergeCell ref="E88:G88"/>
    <mergeCell ref="E97:G97"/>
    <mergeCell ref="E98:G98"/>
    <mergeCell ref="E99:G99"/>
    <mergeCell ref="E100:G100"/>
    <mergeCell ref="E93:G93"/>
    <mergeCell ref="E94:G94"/>
    <mergeCell ref="E95:G95"/>
    <mergeCell ref="E96:G96"/>
    <mergeCell ref="E105:G105"/>
    <mergeCell ref="E106:G106"/>
    <mergeCell ref="E107:G107"/>
    <mergeCell ref="E108:G108"/>
    <mergeCell ref="E101:G101"/>
    <mergeCell ref="E102:G102"/>
    <mergeCell ref="E103:G103"/>
    <mergeCell ref="E104:G104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109" max="255" man="1"/>
    <brk id="4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Екатерина Владимировна Крючкова</cp:lastModifiedBy>
  <dcterms:created xsi:type="dcterms:W3CDTF">2009-02-13T09:10:05Z</dcterms:created>
  <dcterms:modified xsi:type="dcterms:W3CDTF">2023-06-05T14:13:29Z</dcterms:modified>
  <cp:category/>
  <cp:version/>
  <cp:contentType/>
  <cp:contentStatus/>
</cp:coreProperties>
</file>